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ielsvanlinden\surfdrive\_From Pollutant to Power\Publications\_Papers\2. Concentrating Ammonia by Bipolar Membrane Electrodialysis\Data\"/>
    </mc:Choice>
  </mc:AlternateContent>
  <bookViews>
    <workbookView xWindow="13470" yWindow="375" windowWidth="14850" windowHeight="11325"/>
  </bookViews>
  <sheets>
    <sheet name="Overview" sheetId="31" r:id="rId1"/>
    <sheet name="CEEMs-1" sheetId="32" r:id="rId2"/>
    <sheet name="CEEMs-2" sheetId="33" r:id="rId3"/>
    <sheet name="AEEMs-1" sheetId="1" r:id="rId4"/>
    <sheet name="AEEMs-2" sheetId="29" r:id="rId5"/>
  </sheets>
  <externalReferences>
    <externalReference r:id="rId6"/>
    <externalReference r:id="rId7"/>
  </externalReferences>
  <calcPr calcId="162913"/>
</workbook>
</file>

<file path=xl/calcChain.xml><?xml version="1.0" encoding="utf-8"?>
<calcChain xmlns="http://schemas.openxmlformats.org/spreadsheetml/2006/main">
  <c r="E13" i="31" l="1"/>
  <c r="D13" i="31"/>
  <c r="E12" i="31"/>
  <c r="D12" i="31"/>
  <c r="D8" i="31"/>
  <c r="D7" i="31"/>
  <c r="D11" i="31"/>
  <c r="L32" i="29"/>
  <c r="L32" i="1"/>
  <c r="L32" i="33"/>
  <c r="L32" i="32"/>
  <c r="D32" i="29"/>
  <c r="D10" i="31"/>
  <c r="D9" i="31"/>
  <c r="D5" i="31"/>
  <c r="D6" i="31" s="1"/>
  <c r="D4" i="31"/>
  <c r="D32" i="32"/>
  <c r="D32" i="33"/>
  <c r="D32" i="1"/>
  <c r="O23" i="32" l="1"/>
  <c r="O23" i="33"/>
  <c r="C830" i="33"/>
  <c r="C829" i="33"/>
  <c r="C828" i="33"/>
  <c r="C827" i="33"/>
  <c r="C826" i="33"/>
  <c r="C825" i="33"/>
  <c r="C824" i="33"/>
  <c r="C823" i="33"/>
  <c r="C822" i="33"/>
  <c r="C821" i="33"/>
  <c r="C820" i="33"/>
  <c r="C819" i="33"/>
  <c r="C818" i="33"/>
  <c r="C817" i="33"/>
  <c r="C816" i="33"/>
  <c r="C815" i="33"/>
  <c r="C814" i="33"/>
  <c r="C813" i="33"/>
  <c r="C812" i="33"/>
  <c r="C811" i="33"/>
  <c r="C810" i="33"/>
  <c r="C809" i="33"/>
  <c r="C808" i="33"/>
  <c r="C807" i="33"/>
  <c r="C806" i="33"/>
  <c r="C805" i="33"/>
  <c r="C804" i="33"/>
  <c r="C803" i="33"/>
  <c r="C802" i="33"/>
  <c r="C801" i="33"/>
  <c r="C800" i="33"/>
  <c r="C799" i="33"/>
  <c r="C798" i="33"/>
  <c r="C797" i="33"/>
  <c r="C796" i="33"/>
  <c r="C795" i="33"/>
  <c r="C794" i="33"/>
  <c r="C793" i="33"/>
  <c r="C792" i="33"/>
  <c r="C791" i="33"/>
  <c r="C790" i="33"/>
  <c r="C789" i="33"/>
  <c r="C788" i="33"/>
  <c r="C787" i="33"/>
  <c r="C786" i="33"/>
  <c r="C785" i="33"/>
  <c r="C784" i="33"/>
  <c r="C783" i="33"/>
  <c r="C782" i="33"/>
  <c r="C781" i="33"/>
  <c r="C780" i="33"/>
  <c r="C779" i="33"/>
  <c r="C778" i="33"/>
  <c r="C777" i="33"/>
  <c r="C776" i="33"/>
  <c r="C775" i="33"/>
  <c r="C774" i="33"/>
  <c r="C773" i="33"/>
  <c r="C772" i="33"/>
  <c r="C771" i="33"/>
  <c r="C770" i="33"/>
  <c r="C769" i="33"/>
  <c r="C768" i="33"/>
  <c r="C767" i="33"/>
  <c r="C766" i="33"/>
  <c r="C765" i="33"/>
  <c r="C764" i="33"/>
  <c r="C763" i="33"/>
  <c r="C762" i="33"/>
  <c r="C761" i="33"/>
  <c r="C760" i="33"/>
  <c r="C759" i="33"/>
  <c r="C758" i="33"/>
  <c r="C757" i="33"/>
  <c r="C756" i="33"/>
  <c r="C755" i="33"/>
  <c r="C754" i="33"/>
  <c r="C753" i="33"/>
  <c r="C752" i="33"/>
  <c r="C751" i="33"/>
  <c r="C750" i="33"/>
  <c r="C749" i="33"/>
  <c r="C748" i="33"/>
  <c r="C747" i="33"/>
  <c r="C746" i="33"/>
  <c r="C745" i="33"/>
  <c r="C744" i="33"/>
  <c r="C743" i="33"/>
  <c r="C742" i="33"/>
  <c r="C741" i="33"/>
  <c r="C740" i="33"/>
  <c r="C739" i="33"/>
  <c r="C738" i="33"/>
  <c r="C737" i="33"/>
  <c r="C736" i="33"/>
  <c r="C735" i="33"/>
  <c r="C734" i="33"/>
  <c r="C733" i="33"/>
  <c r="C732" i="33"/>
  <c r="C731" i="33"/>
  <c r="C730" i="33"/>
  <c r="C729" i="33"/>
  <c r="C728" i="33"/>
  <c r="C727" i="33"/>
  <c r="C726" i="33"/>
  <c r="C725" i="33"/>
  <c r="C724" i="33"/>
  <c r="C723" i="33"/>
  <c r="C722" i="33"/>
  <c r="C721" i="33"/>
  <c r="C720" i="33"/>
  <c r="C719" i="33"/>
  <c r="C718" i="33"/>
  <c r="C717" i="33"/>
  <c r="C716" i="33"/>
  <c r="C715" i="33"/>
  <c r="C714" i="33"/>
  <c r="C713" i="33"/>
  <c r="C712" i="33"/>
  <c r="C711" i="33"/>
  <c r="C710" i="33"/>
  <c r="C709" i="33"/>
  <c r="C708" i="33"/>
  <c r="C707" i="33"/>
  <c r="C706" i="33"/>
  <c r="C705" i="33"/>
  <c r="C704" i="33"/>
  <c r="C703" i="33"/>
  <c r="C702" i="33"/>
  <c r="C701" i="33"/>
  <c r="C700" i="33"/>
  <c r="C699" i="33"/>
  <c r="C698" i="33"/>
  <c r="C697" i="33"/>
  <c r="C696" i="33"/>
  <c r="C695" i="33"/>
  <c r="C694" i="33"/>
  <c r="C693" i="33"/>
  <c r="C692" i="33"/>
  <c r="C691" i="33"/>
  <c r="C690" i="33"/>
  <c r="C689" i="33"/>
  <c r="C688" i="33"/>
  <c r="C687" i="33"/>
  <c r="C686" i="33"/>
  <c r="C685" i="33"/>
  <c r="C684" i="33"/>
  <c r="C683" i="33"/>
  <c r="C682" i="33"/>
  <c r="C681" i="33"/>
  <c r="C680" i="33"/>
  <c r="C679" i="33"/>
  <c r="C678" i="33"/>
  <c r="C677" i="33"/>
  <c r="C676" i="33"/>
  <c r="C675" i="33"/>
  <c r="C674" i="33"/>
  <c r="C673" i="33"/>
  <c r="C672" i="33"/>
  <c r="C671" i="33"/>
  <c r="C670" i="33"/>
  <c r="C669" i="33"/>
  <c r="C668" i="33"/>
  <c r="C667" i="33"/>
  <c r="C666" i="33"/>
  <c r="C665" i="33"/>
  <c r="C664" i="33"/>
  <c r="C663" i="33"/>
  <c r="C662" i="33"/>
  <c r="C661" i="33"/>
  <c r="C660" i="33"/>
  <c r="C659" i="33"/>
  <c r="C658" i="33"/>
  <c r="C657" i="33"/>
  <c r="C656" i="33"/>
  <c r="C655" i="33"/>
  <c r="C654" i="33"/>
  <c r="C653" i="33"/>
  <c r="C652" i="33"/>
  <c r="C651" i="33"/>
  <c r="C650" i="33"/>
  <c r="C649" i="33"/>
  <c r="C648" i="33"/>
  <c r="C647" i="33"/>
  <c r="C646" i="33"/>
  <c r="C645" i="33"/>
  <c r="C644" i="33"/>
  <c r="C643" i="33"/>
  <c r="C642" i="33"/>
  <c r="C641" i="33"/>
  <c r="C640" i="33"/>
  <c r="C639" i="33"/>
  <c r="C638" i="33"/>
  <c r="C637" i="33"/>
  <c r="C636" i="33"/>
  <c r="C635" i="33"/>
  <c r="C634" i="33"/>
  <c r="C633" i="33"/>
  <c r="C632" i="33"/>
  <c r="C631" i="33"/>
  <c r="C630" i="33"/>
  <c r="C629" i="33"/>
  <c r="C628" i="33"/>
  <c r="C627" i="33"/>
  <c r="C626" i="33"/>
  <c r="C625" i="33"/>
  <c r="C624" i="33"/>
  <c r="C623" i="33"/>
  <c r="C622" i="33"/>
  <c r="C621" i="33"/>
  <c r="C620" i="33"/>
  <c r="C619" i="33"/>
  <c r="C618" i="33"/>
  <c r="C617" i="33"/>
  <c r="C616" i="33"/>
  <c r="C615" i="33"/>
  <c r="C614" i="33"/>
  <c r="C613" i="33"/>
  <c r="C612" i="33"/>
  <c r="C611" i="33"/>
  <c r="C610" i="33"/>
  <c r="C609" i="33"/>
  <c r="C608" i="33"/>
  <c r="C607" i="33"/>
  <c r="C606" i="33"/>
  <c r="C605" i="33"/>
  <c r="C604" i="33"/>
  <c r="C603" i="33"/>
  <c r="C602" i="33"/>
  <c r="C601" i="33"/>
  <c r="C600" i="33"/>
  <c r="C599" i="33"/>
  <c r="C598" i="33"/>
  <c r="C597" i="33"/>
  <c r="C596" i="33"/>
  <c r="C595" i="33"/>
  <c r="C594" i="33"/>
  <c r="C593" i="33"/>
  <c r="C592" i="33"/>
  <c r="C591" i="33"/>
  <c r="C590" i="33"/>
  <c r="C589" i="33"/>
  <c r="C588" i="33"/>
  <c r="C587" i="33"/>
  <c r="C586" i="33"/>
  <c r="C585" i="33"/>
  <c r="C584" i="33"/>
  <c r="C583" i="33"/>
  <c r="C582" i="33"/>
  <c r="C581" i="33"/>
  <c r="C580" i="33"/>
  <c r="C579" i="33"/>
  <c r="C578" i="33"/>
  <c r="C577" i="33"/>
  <c r="C576" i="33"/>
  <c r="C575" i="33"/>
  <c r="C574" i="33"/>
  <c r="C573" i="33"/>
  <c r="C572" i="33"/>
  <c r="C571" i="33"/>
  <c r="C570" i="33"/>
  <c r="C569" i="33"/>
  <c r="C568" i="33"/>
  <c r="C567" i="33"/>
  <c r="C566" i="33"/>
  <c r="C565" i="33"/>
  <c r="C564" i="33"/>
  <c r="C563" i="33"/>
  <c r="C562" i="33"/>
  <c r="C561" i="33"/>
  <c r="C560" i="33"/>
  <c r="C559" i="33"/>
  <c r="C558" i="33"/>
  <c r="C557" i="33"/>
  <c r="C556" i="33"/>
  <c r="C555" i="33"/>
  <c r="C554" i="33"/>
  <c r="C553" i="33"/>
  <c r="C552" i="33"/>
  <c r="C551" i="33"/>
  <c r="C550" i="33"/>
  <c r="C549" i="33"/>
  <c r="C548" i="33"/>
  <c r="C547" i="33"/>
  <c r="C546" i="33"/>
  <c r="C545" i="33"/>
  <c r="C544" i="33"/>
  <c r="C543" i="33"/>
  <c r="C542" i="33"/>
  <c r="C541" i="33"/>
  <c r="C540" i="33"/>
  <c r="C539" i="33"/>
  <c r="C538" i="33"/>
  <c r="C537" i="33"/>
  <c r="C536" i="33"/>
  <c r="C535" i="33"/>
  <c r="C534" i="33"/>
  <c r="C533" i="33"/>
  <c r="C532" i="33"/>
  <c r="C531" i="33"/>
  <c r="C530" i="33"/>
  <c r="C529" i="33"/>
  <c r="C528" i="33"/>
  <c r="C527" i="33"/>
  <c r="C526" i="33"/>
  <c r="C525" i="33"/>
  <c r="C524" i="33"/>
  <c r="C523" i="33"/>
  <c r="C522" i="33"/>
  <c r="C521" i="33"/>
  <c r="C520" i="33"/>
  <c r="C519" i="33"/>
  <c r="C518" i="33"/>
  <c r="C517" i="33"/>
  <c r="C516" i="33"/>
  <c r="C515" i="33"/>
  <c r="C514" i="33"/>
  <c r="C513" i="33"/>
  <c r="C512" i="33"/>
  <c r="C511" i="33"/>
  <c r="C510" i="33"/>
  <c r="C509" i="33"/>
  <c r="C508" i="33"/>
  <c r="C507" i="33"/>
  <c r="C506" i="33"/>
  <c r="C505" i="33"/>
  <c r="C504" i="33"/>
  <c r="C503" i="33"/>
  <c r="C502" i="33"/>
  <c r="C501" i="33"/>
  <c r="C500" i="33"/>
  <c r="C499" i="33"/>
  <c r="C498" i="33"/>
  <c r="C497" i="33"/>
  <c r="C496" i="33"/>
  <c r="C495" i="33"/>
  <c r="C494" i="33"/>
  <c r="C493" i="33"/>
  <c r="C492" i="33"/>
  <c r="C491" i="33"/>
  <c r="C490" i="33"/>
  <c r="C489" i="33"/>
  <c r="C488" i="33"/>
  <c r="C487" i="33"/>
  <c r="C486" i="33"/>
  <c r="C485" i="33"/>
  <c r="C484" i="33"/>
  <c r="C483" i="33"/>
  <c r="C482" i="33"/>
  <c r="C481" i="33"/>
  <c r="C480" i="33"/>
  <c r="C479" i="33"/>
  <c r="C478" i="33"/>
  <c r="C477" i="33"/>
  <c r="C476" i="33"/>
  <c r="C475" i="33"/>
  <c r="C474" i="33"/>
  <c r="C473" i="33"/>
  <c r="C472" i="33"/>
  <c r="C471" i="33"/>
  <c r="C470" i="33"/>
  <c r="C469" i="33"/>
  <c r="C468" i="33"/>
  <c r="C467" i="33"/>
  <c r="C466" i="33"/>
  <c r="C465" i="33"/>
  <c r="C464" i="33"/>
  <c r="C463" i="33"/>
  <c r="C462" i="33"/>
  <c r="C461" i="33"/>
  <c r="C460" i="33"/>
  <c r="C459" i="33"/>
  <c r="C458" i="33"/>
  <c r="C457" i="33"/>
  <c r="C456" i="33"/>
  <c r="C455" i="33"/>
  <c r="C454" i="33"/>
  <c r="C453" i="33"/>
  <c r="C452" i="33"/>
  <c r="C451" i="33"/>
  <c r="C450" i="33"/>
  <c r="C449" i="33"/>
  <c r="C448" i="33"/>
  <c r="C447" i="33"/>
  <c r="C446" i="33"/>
  <c r="C445" i="33"/>
  <c r="C444" i="33"/>
  <c r="C443" i="33"/>
  <c r="C442" i="33"/>
  <c r="C441" i="33"/>
  <c r="Q440" i="33"/>
  <c r="P440" i="33"/>
  <c r="L440" i="33"/>
  <c r="C440" i="33"/>
  <c r="Q439" i="33"/>
  <c r="P439" i="33"/>
  <c r="L439" i="33"/>
  <c r="C439" i="33"/>
  <c r="Q438" i="33"/>
  <c r="P438" i="33"/>
  <c r="L438" i="33"/>
  <c r="C438" i="33"/>
  <c r="Q437" i="33"/>
  <c r="P437" i="33"/>
  <c r="L437" i="33"/>
  <c r="C437" i="33"/>
  <c r="Q436" i="33"/>
  <c r="P436" i="33"/>
  <c r="L436" i="33"/>
  <c r="C436" i="33"/>
  <c r="Q435" i="33"/>
  <c r="P435" i="33"/>
  <c r="L435" i="33"/>
  <c r="C435" i="33"/>
  <c r="Q434" i="33"/>
  <c r="P434" i="33"/>
  <c r="L434" i="33"/>
  <c r="C434" i="33"/>
  <c r="Q433" i="33"/>
  <c r="P433" i="33"/>
  <c r="L433" i="33"/>
  <c r="C433" i="33"/>
  <c r="Q432" i="33"/>
  <c r="P432" i="33"/>
  <c r="L432" i="33"/>
  <c r="C432" i="33"/>
  <c r="Q431" i="33"/>
  <c r="P431" i="33"/>
  <c r="L431" i="33"/>
  <c r="C431" i="33"/>
  <c r="Q430" i="33"/>
  <c r="P430" i="33"/>
  <c r="L430" i="33"/>
  <c r="C430" i="33"/>
  <c r="Q429" i="33"/>
  <c r="P429" i="33"/>
  <c r="L429" i="33"/>
  <c r="C429" i="33"/>
  <c r="Q428" i="33"/>
  <c r="P428" i="33"/>
  <c r="L428" i="33"/>
  <c r="C428" i="33"/>
  <c r="Q427" i="33"/>
  <c r="P427" i="33"/>
  <c r="L427" i="33"/>
  <c r="C427" i="33"/>
  <c r="Q426" i="33"/>
  <c r="P426" i="33"/>
  <c r="L426" i="33"/>
  <c r="C426" i="33"/>
  <c r="Q425" i="33"/>
  <c r="P425" i="33"/>
  <c r="L425" i="33"/>
  <c r="C425" i="33"/>
  <c r="Q424" i="33"/>
  <c r="P424" i="33"/>
  <c r="L424" i="33"/>
  <c r="C424" i="33"/>
  <c r="Q423" i="33"/>
  <c r="P423" i="33"/>
  <c r="L423" i="33"/>
  <c r="C423" i="33"/>
  <c r="Q422" i="33"/>
  <c r="P422" i="33"/>
  <c r="L422" i="33"/>
  <c r="C422" i="33"/>
  <c r="Q421" i="33"/>
  <c r="P421" i="33"/>
  <c r="L421" i="33"/>
  <c r="C421" i="33"/>
  <c r="Q420" i="33"/>
  <c r="P420" i="33"/>
  <c r="L420" i="33"/>
  <c r="C420" i="33"/>
  <c r="Q419" i="33"/>
  <c r="P419" i="33"/>
  <c r="L419" i="33"/>
  <c r="C419" i="33"/>
  <c r="Q418" i="33"/>
  <c r="P418" i="33"/>
  <c r="L418" i="33"/>
  <c r="C418" i="33"/>
  <c r="Q417" i="33"/>
  <c r="P417" i="33"/>
  <c r="L417" i="33"/>
  <c r="C417" i="33"/>
  <c r="Q416" i="33"/>
  <c r="P416" i="33"/>
  <c r="L416" i="33"/>
  <c r="C416" i="33"/>
  <c r="Q415" i="33"/>
  <c r="P415" i="33"/>
  <c r="L415" i="33"/>
  <c r="C415" i="33"/>
  <c r="Q414" i="33"/>
  <c r="P414" i="33"/>
  <c r="L414" i="33"/>
  <c r="C414" i="33"/>
  <c r="Q413" i="33"/>
  <c r="P413" i="33"/>
  <c r="L413" i="33"/>
  <c r="C413" i="33"/>
  <c r="Q412" i="33"/>
  <c r="P412" i="33"/>
  <c r="L412" i="33"/>
  <c r="C412" i="33"/>
  <c r="Q411" i="33"/>
  <c r="P411" i="33"/>
  <c r="L411" i="33"/>
  <c r="C411" i="33"/>
  <c r="Q410" i="33"/>
  <c r="P410" i="33"/>
  <c r="L410" i="33"/>
  <c r="C410" i="33"/>
  <c r="Q409" i="33"/>
  <c r="P409" i="33"/>
  <c r="L409" i="33"/>
  <c r="C409" i="33"/>
  <c r="Q408" i="33"/>
  <c r="P408" i="33"/>
  <c r="L408" i="33"/>
  <c r="C408" i="33"/>
  <c r="Q407" i="33"/>
  <c r="P407" i="33"/>
  <c r="L407" i="33"/>
  <c r="C407" i="33"/>
  <c r="Q406" i="33"/>
  <c r="P406" i="33"/>
  <c r="L406" i="33"/>
  <c r="C406" i="33"/>
  <c r="Q405" i="33"/>
  <c r="P405" i="33"/>
  <c r="L405" i="33"/>
  <c r="C405" i="33"/>
  <c r="Q404" i="33"/>
  <c r="P404" i="33"/>
  <c r="L404" i="33"/>
  <c r="C404" i="33"/>
  <c r="Q403" i="33"/>
  <c r="P403" i="33"/>
  <c r="L403" i="33"/>
  <c r="C403" i="33"/>
  <c r="Q402" i="33"/>
  <c r="P402" i="33"/>
  <c r="L402" i="33"/>
  <c r="C402" i="33"/>
  <c r="Q401" i="33"/>
  <c r="P401" i="33"/>
  <c r="L401" i="33"/>
  <c r="C401" i="33"/>
  <c r="Q400" i="33"/>
  <c r="P400" i="33"/>
  <c r="L400" i="33"/>
  <c r="C400" i="33"/>
  <c r="Q399" i="33"/>
  <c r="P399" i="33"/>
  <c r="L399" i="33"/>
  <c r="C399" i="33"/>
  <c r="Q398" i="33"/>
  <c r="P398" i="33"/>
  <c r="L398" i="33"/>
  <c r="C398" i="33"/>
  <c r="Q397" i="33"/>
  <c r="P397" i="33"/>
  <c r="L397" i="33"/>
  <c r="C397" i="33"/>
  <c r="Q396" i="33"/>
  <c r="P396" i="33"/>
  <c r="L396" i="33"/>
  <c r="C396" i="33"/>
  <c r="Q395" i="33"/>
  <c r="P395" i="33"/>
  <c r="L395" i="33"/>
  <c r="C395" i="33"/>
  <c r="Q394" i="33"/>
  <c r="P394" i="33"/>
  <c r="L394" i="33"/>
  <c r="C394" i="33"/>
  <c r="Q393" i="33"/>
  <c r="P393" i="33"/>
  <c r="L393" i="33"/>
  <c r="C393" i="33"/>
  <c r="Q392" i="33"/>
  <c r="P392" i="33"/>
  <c r="L392" i="33"/>
  <c r="C392" i="33"/>
  <c r="Q391" i="33"/>
  <c r="P391" i="33"/>
  <c r="L391" i="33"/>
  <c r="C391" i="33"/>
  <c r="Q390" i="33"/>
  <c r="P390" i="33"/>
  <c r="L390" i="33"/>
  <c r="C390" i="33"/>
  <c r="Q389" i="33"/>
  <c r="P389" i="33"/>
  <c r="L389" i="33"/>
  <c r="C389" i="33"/>
  <c r="Q388" i="33"/>
  <c r="P388" i="33"/>
  <c r="L388" i="33"/>
  <c r="C388" i="33"/>
  <c r="Q387" i="33"/>
  <c r="P387" i="33"/>
  <c r="L387" i="33"/>
  <c r="C387" i="33"/>
  <c r="Q386" i="33"/>
  <c r="P386" i="33"/>
  <c r="L386" i="33"/>
  <c r="C386" i="33"/>
  <c r="Q385" i="33"/>
  <c r="P385" i="33"/>
  <c r="L385" i="33"/>
  <c r="C385" i="33"/>
  <c r="Q384" i="33"/>
  <c r="P384" i="33"/>
  <c r="L384" i="33"/>
  <c r="C384" i="33"/>
  <c r="Q383" i="33"/>
  <c r="P383" i="33"/>
  <c r="L383" i="33"/>
  <c r="C383" i="33"/>
  <c r="Q382" i="33"/>
  <c r="P382" i="33"/>
  <c r="L382" i="33"/>
  <c r="C382" i="33"/>
  <c r="Q381" i="33"/>
  <c r="P381" i="33"/>
  <c r="L381" i="33"/>
  <c r="C381" i="33"/>
  <c r="Q380" i="33"/>
  <c r="P380" i="33"/>
  <c r="L380" i="33"/>
  <c r="C380" i="33"/>
  <c r="Q379" i="33"/>
  <c r="P379" i="33"/>
  <c r="L379" i="33"/>
  <c r="C379" i="33"/>
  <c r="Q378" i="33"/>
  <c r="P378" i="33"/>
  <c r="L378" i="33"/>
  <c r="C378" i="33"/>
  <c r="Q377" i="33"/>
  <c r="P377" i="33"/>
  <c r="L377" i="33"/>
  <c r="C377" i="33"/>
  <c r="Q376" i="33"/>
  <c r="P376" i="33"/>
  <c r="L376" i="33"/>
  <c r="C376" i="33"/>
  <c r="Q375" i="33"/>
  <c r="P375" i="33"/>
  <c r="L375" i="33"/>
  <c r="C375" i="33"/>
  <c r="Q374" i="33"/>
  <c r="P374" i="33"/>
  <c r="L374" i="33"/>
  <c r="C374" i="33"/>
  <c r="Q373" i="33"/>
  <c r="P373" i="33"/>
  <c r="L373" i="33"/>
  <c r="C373" i="33"/>
  <c r="Q372" i="33"/>
  <c r="P372" i="33"/>
  <c r="L372" i="33"/>
  <c r="C372" i="33"/>
  <c r="Q371" i="33"/>
  <c r="P371" i="33"/>
  <c r="L371" i="33"/>
  <c r="C371" i="33"/>
  <c r="Q370" i="33"/>
  <c r="P370" i="33"/>
  <c r="L370" i="33"/>
  <c r="C370" i="33"/>
  <c r="Q369" i="33"/>
  <c r="P369" i="33"/>
  <c r="L369" i="33"/>
  <c r="C369" i="33"/>
  <c r="Q368" i="33"/>
  <c r="P368" i="33"/>
  <c r="L368" i="33"/>
  <c r="C368" i="33"/>
  <c r="Q367" i="33"/>
  <c r="P367" i="33"/>
  <c r="L367" i="33"/>
  <c r="C367" i="33"/>
  <c r="Q366" i="33"/>
  <c r="P366" i="33"/>
  <c r="L366" i="33"/>
  <c r="C366" i="33"/>
  <c r="Q365" i="33"/>
  <c r="P365" i="33"/>
  <c r="L365" i="33"/>
  <c r="C365" i="33"/>
  <c r="Q364" i="33"/>
  <c r="P364" i="33"/>
  <c r="L364" i="33"/>
  <c r="C364" i="33"/>
  <c r="Q363" i="33"/>
  <c r="P363" i="33"/>
  <c r="L363" i="33"/>
  <c r="C363" i="33"/>
  <c r="Q362" i="33"/>
  <c r="P362" i="33"/>
  <c r="L362" i="33"/>
  <c r="C362" i="33"/>
  <c r="Q361" i="33"/>
  <c r="P361" i="33"/>
  <c r="L361" i="33"/>
  <c r="C361" i="33"/>
  <c r="Q360" i="33"/>
  <c r="P360" i="33"/>
  <c r="L360" i="33"/>
  <c r="C360" i="33"/>
  <c r="Q359" i="33"/>
  <c r="P359" i="33"/>
  <c r="L359" i="33"/>
  <c r="C359" i="33"/>
  <c r="Q358" i="33"/>
  <c r="P358" i="33"/>
  <c r="L358" i="33"/>
  <c r="C358" i="33"/>
  <c r="Q357" i="33"/>
  <c r="P357" i="33"/>
  <c r="L357" i="33"/>
  <c r="C357" i="33"/>
  <c r="Q356" i="33"/>
  <c r="P356" i="33"/>
  <c r="L356" i="33"/>
  <c r="C356" i="33"/>
  <c r="Q355" i="33"/>
  <c r="P355" i="33"/>
  <c r="L355" i="33"/>
  <c r="C355" i="33"/>
  <c r="Q354" i="33"/>
  <c r="P354" i="33"/>
  <c r="L354" i="33"/>
  <c r="C354" i="33"/>
  <c r="Q353" i="33"/>
  <c r="P353" i="33"/>
  <c r="L353" i="33"/>
  <c r="C353" i="33"/>
  <c r="Q352" i="33"/>
  <c r="P352" i="33"/>
  <c r="L352" i="33"/>
  <c r="C352" i="33"/>
  <c r="Q351" i="33"/>
  <c r="P351" i="33"/>
  <c r="L351" i="33"/>
  <c r="C351" i="33"/>
  <c r="Q350" i="33"/>
  <c r="P350" i="33"/>
  <c r="L350" i="33"/>
  <c r="C350" i="33"/>
  <c r="Q349" i="33"/>
  <c r="P349" i="33"/>
  <c r="L349" i="33"/>
  <c r="C349" i="33"/>
  <c r="Q348" i="33"/>
  <c r="P348" i="33"/>
  <c r="L348" i="33"/>
  <c r="C348" i="33"/>
  <c r="Q347" i="33"/>
  <c r="P347" i="33"/>
  <c r="L347" i="33"/>
  <c r="C347" i="33"/>
  <c r="Q346" i="33"/>
  <c r="P346" i="33"/>
  <c r="L346" i="33"/>
  <c r="C346" i="33"/>
  <c r="Q345" i="33"/>
  <c r="P345" i="33"/>
  <c r="L345" i="33"/>
  <c r="C345" i="33"/>
  <c r="Q344" i="33"/>
  <c r="P344" i="33"/>
  <c r="L344" i="33"/>
  <c r="C344" i="33"/>
  <c r="Q343" i="33"/>
  <c r="P343" i="33"/>
  <c r="L343" i="33"/>
  <c r="C343" i="33"/>
  <c r="Q342" i="33"/>
  <c r="P342" i="33"/>
  <c r="L342" i="33"/>
  <c r="C342" i="33"/>
  <c r="Q341" i="33"/>
  <c r="P341" i="33"/>
  <c r="L341" i="33"/>
  <c r="C341" i="33"/>
  <c r="Q340" i="33"/>
  <c r="P340" i="33"/>
  <c r="L340" i="33"/>
  <c r="C340" i="33"/>
  <c r="Q339" i="33"/>
  <c r="P339" i="33"/>
  <c r="L339" i="33"/>
  <c r="C339" i="33"/>
  <c r="Q338" i="33"/>
  <c r="P338" i="33"/>
  <c r="L338" i="33"/>
  <c r="C338" i="33"/>
  <c r="Q337" i="33"/>
  <c r="P337" i="33"/>
  <c r="L337" i="33"/>
  <c r="C337" i="33"/>
  <c r="Q336" i="33"/>
  <c r="P336" i="33"/>
  <c r="L336" i="33"/>
  <c r="C336" i="33"/>
  <c r="Q335" i="33"/>
  <c r="P335" i="33"/>
  <c r="L335" i="33"/>
  <c r="C335" i="33"/>
  <c r="Q334" i="33"/>
  <c r="P334" i="33"/>
  <c r="L334" i="33"/>
  <c r="C334" i="33"/>
  <c r="Q333" i="33"/>
  <c r="P333" i="33"/>
  <c r="L333" i="33"/>
  <c r="C333" i="33"/>
  <c r="Q332" i="33"/>
  <c r="P332" i="33"/>
  <c r="L332" i="33"/>
  <c r="C332" i="33"/>
  <c r="Q331" i="33"/>
  <c r="P331" i="33"/>
  <c r="L331" i="33"/>
  <c r="C331" i="33"/>
  <c r="Q330" i="33"/>
  <c r="P330" i="33"/>
  <c r="L330" i="33"/>
  <c r="C330" i="33"/>
  <c r="Q329" i="33"/>
  <c r="P329" i="33"/>
  <c r="L329" i="33"/>
  <c r="C329" i="33"/>
  <c r="Q328" i="33"/>
  <c r="P328" i="33"/>
  <c r="L328" i="33"/>
  <c r="C328" i="33"/>
  <c r="Q327" i="33"/>
  <c r="P327" i="33"/>
  <c r="L327" i="33"/>
  <c r="C327" i="33"/>
  <c r="Q326" i="33"/>
  <c r="P326" i="33"/>
  <c r="L326" i="33"/>
  <c r="C326" i="33"/>
  <c r="Q325" i="33"/>
  <c r="P325" i="33"/>
  <c r="L325" i="33"/>
  <c r="C325" i="33"/>
  <c r="Q324" i="33"/>
  <c r="P324" i="33"/>
  <c r="L324" i="33"/>
  <c r="C324" i="33"/>
  <c r="Q323" i="33"/>
  <c r="P323" i="33"/>
  <c r="L323" i="33"/>
  <c r="C323" i="33"/>
  <c r="Q322" i="33"/>
  <c r="P322" i="33"/>
  <c r="L322" i="33"/>
  <c r="C322" i="33"/>
  <c r="Q321" i="33"/>
  <c r="P321" i="33"/>
  <c r="L321" i="33"/>
  <c r="C321" i="33"/>
  <c r="Q320" i="33"/>
  <c r="P320" i="33"/>
  <c r="L320" i="33"/>
  <c r="C320" i="33"/>
  <c r="Q319" i="33"/>
  <c r="P319" i="33"/>
  <c r="L319" i="33"/>
  <c r="C319" i="33"/>
  <c r="Q318" i="33"/>
  <c r="P318" i="33"/>
  <c r="L318" i="33"/>
  <c r="C318" i="33"/>
  <c r="Q317" i="33"/>
  <c r="P317" i="33"/>
  <c r="L317" i="33"/>
  <c r="C317" i="33"/>
  <c r="Q316" i="33"/>
  <c r="P316" i="33"/>
  <c r="L316" i="33"/>
  <c r="C316" i="33"/>
  <c r="Q315" i="33"/>
  <c r="P315" i="33"/>
  <c r="L315" i="33"/>
  <c r="C315" i="33"/>
  <c r="Q314" i="33"/>
  <c r="P314" i="33"/>
  <c r="L314" i="33"/>
  <c r="C314" i="33"/>
  <c r="Q313" i="33"/>
  <c r="P313" i="33"/>
  <c r="L313" i="33"/>
  <c r="C313" i="33"/>
  <c r="Q312" i="33"/>
  <c r="P312" i="33"/>
  <c r="L312" i="33"/>
  <c r="C312" i="33"/>
  <c r="Q311" i="33"/>
  <c r="P311" i="33"/>
  <c r="L311" i="33"/>
  <c r="C311" i="33"/>
  <c r="Q310" i="33"/>
  <c r="P310" i="33"/>
  <c r="L310" i="33"/>
  <c r="C310" i="33"/>
  <c r="Q309" i="33"/>
  <c r="P309" i="33"/>
  <c r="L309" i="33"/>
  <c r="C309" i="33"/>
  <c r="Q308" i="33"/>
  <c r="P308" i="33"/>
  <c r="L308" i="33"/>
  <c r="C308" i="33"/>
  <c r="Q307" i="33"/>
  <c r="P307" i="33"/>
  <c r="L307" i="33"/>
  <c r="C307" i="33"/>
  <c r="Q306" i="33"/>
  <c r="P306" i="33"/>
  <c r="L306" i="33"/>
  <c r="C306" i="33"/>
  <c r="Q305" i="33"/>
  <c r="P305" i="33"/>
  <c r="L305" i="33"/>
  <c r="C305" i="33"/>
  <c r="Q304" i="33"/>
  <c r="P304" i="33"/>
  <c r="L304" i="33"/>
  <c r="C304" i="33"/>
  <c r="Q303" i="33"/>
  <c r="P303" i="33"/>
  <c r="L303" i="33"/>
  <c r="C303" i="33"/>
  <c r="Q302" i="33"/>
  <c r="P302" i="33"/>
  <c r="L302" i="33"/>
  <c r="C302" i="33"/>
  <c r="Q301" i="33"/>
  <c r="P301" i="33"/>
  <c r="L301" i="33"/>
  <c r="C301" i="33"/>
  <c r="Q300" i="33"/>
  <c r="P300" i="33"/>
  <c r="L300" i="33"/>
  <c r="C300" i="33"/>
  <c r="Q299" i="33"/>
  <c r="P299" i="33"/>
  <c r="L299" i="33"/>
  <c r="C299" i="33"/>
  <c r="Q298" i="33"/>
  <c r="P298" i="33"/>
  <c r="L298" i="33"/>
  <c r="C298" i="33"/>
  <c r="Q297" i="33"/>
  <c r="P297" i="33"/>
  <c r="L297" i="33"/>
  <c r="C297" i="33"/>
  <c r="Q296" i="33"/>
  <c r="P296" i="33"/>
  <c r="L296" i="33"/>
  <c r="C296" i="33"/>
  <c r="Q295" i="33"/>
  <c r="P295" i="33"/>
  <c r="L295" i="33"/>
  <c r="C295" i="33"/>
  <c r="Q294" i="33"/>
  <c r="P294" i="33"/>
  <c r="L294" i="33"/>
  <c r="C294" i="33"/>
  <c r="Q293" i="33"/>
  <c r="P293" i="33"/>
  <c r="L293" i="33"/>
  <c r="C293" i="33"/>
  <c r="Q292" i="33"/>
  <c r="P292" i="33"/>
  <c r="L292" i="33"/>
  <c r="C292" i="33"/>
  <c r="Q291" i="33"/>
  <c r="P291" i="33"/>
  <c r="L291" i="33"/>
  <c r="C291" i="33"/>
  <c r="Q290" i="33"/>
  <c r="P290" i="33"/>
  <c r="L290" i="33"/>
  <c r="C290" i="33"/>
  <c r="Q289" i="33"/>
  <c r="P289" i="33"/>
  <c r="L289" i="33"/>
  <c r="C289" i="33"/>
  <c r="Q288" i="33"/>
  <c r="P288" i="33"/>
  <c r="L288" i="33"/>
  <c r="C288" i="33"/>
  <c r="Q287" i="33"/>
  <c r="P287" i="33"/>
  <c r="L287" i="33"/>
  <c r="C287" i="33"/>
  <c r="Q286" i="33"/>
  <c r="P286" i="33"/>
  <c r="L286" i="33"/>
  <c r="C286" i="33"/>
  <c r="Q285" i="33"/>
  <c r="P285" i="33"/>
  <c r="L285" i="33"/>
  <c r="C285" i="33"/>
  <c r="Q284" i="33"/>
  <c r="P284" i="33"/>
  <c r="L284" i="33"/>
  <c r="C284" i="33"/>
  <c r="Q283" i="33"/>
  <c r="P283" i="33"/>
  <c r="L283" i="33"/>
  <c r="C283" i="33"/>
  <c r="Q282" i="33"/>
  <c r="P282" i="33"/>
  <c r="L282" i="33"/>
  <c r="C282" i="33"/>
  <c r="Q281" i="33"/>
  <c r="P281" i="33"/>
  <c r="L281" i="33"/>
  <c r="C281" i="33"/>
  <c r="Q280" i="33"/>
  <c r="P280" i="33"/>
  <c r="L280" i="33"/>
  <c r="C280" i="33"/>
  <c r="Q279" i="33"/>
  <c r="P279" i="33"/>
  <c r="L279" i="33"/>
  <c r="C279" i="33"/>
  <c r="Q278" i="33"/>
  <c r="P278" i="33"/>
  <c r="L278" i="33"/>
  <c r="C278" i="33"/>
  <c r="Q277" i="33"/>
  <c r="P277" i="33"/>
  <c r="L277" i="33"/>
  <c r="C277" i="33"/>
  <c r="Q276" i="33"/>
  <c r="P276" i="33"/>
  <c r="L276" i="33"/>
  <c r="C276" i="33"/>
  <c r="Q275" i="33"/>
  <c r="P275" i="33"/>
  <c r="L275" i="33"/>
  <c r="C275" i="33"/>
  <c r="Q274" i="33"/>
  <c r="P274" i="33"/>
  <c r="L274" i="33"/>
  <c r="C274" i="33"/>
  <c r="Q273" i="33"/>
  <c r="P273" i="33"/>
  <c r="L273" i="33"/>
  <c r="C273" i="33"/>
  <c r="Q272" i="33"/>
  <c r="P272" i="33"/>
  <c r="L272" i="33"/>
  <c r="C272" i="33"/>
  <c r="Q271" i="33"/>
  <c r="P271" i="33"/>
  <c r="L271" i="33"/>
  <c r="C271" i="33"/>
  <c r="Q270" i="33"/>
  <c r="P270" i="33"/>
  <c r="L270" i="33"/>
  <c r="C270" i="33"/>
  <c r="Q269" i="33"/>
  <c r="P269" i="33"/>
  <c r="L269" i="33"/>
  <c r="C269" i="33"/>
  <c r="Q268" i="33"/>
  <c r="P268" i="33"/>
  <c r="L268" i="33"/>
  <c r="C268" i="33"/>
  <c r="Q267" i="33"/>
  <c r="P267" i="33"/>
  <c r="L267" i="33"/>
  <c r="C267" i="33"/>
  <c r="Q266" i="33"/>
  <c r="P266" i="33"/>
  <c r="L266" i="33"/>
  <c r="C266" i="33"/>
  <c r="Q265" i="33"/>
  <c r="P265" i="33"/>
  <c r="L265" i="33"/>
  <c r="C265" i="33"/>
  <c r="Q264" i="33"/>
  <c r="P264" i="33"/>
  <c r="L264" i="33"/>
  <c r="C264" i="33"/>
  <c r="Q263" i="33"/>
  <c r="P263" i="33"/>
  <c r="L263" i="33"/>
  <c r="C263" i="33"/>
  <c r="Q262" i="33"/>
  <c r="P262" i="33"/>
  <c r="L262" i="33"/>
  <c r="C262" i="33"/>
  <c r="Q261" i="33"/>
  <c r="P261" i="33"/>
  <c r="L261" i="33"/>
  <c r="C261" i="33"/>
  <c r="Q260" i="33"/>
  <c r="P260" i="33"/>
  <c r="L260" i="33"/>
  <c r="C260" i="33"/>
  <c r="Q259" i="33"/>
  <c r="P259" i="33"/>
  <c r="L259" i="33"/>
  <c r="C259" i="33"/>
  <c r="Q258" i="33"/>
  <c r="P258" i="33"/>
  <c r="L258" i="33"/>
  <c r="C258" i="33"/>
  <c r="Q257" i="33"/>
  <c r="P257" i="33"/>
  <c r="L257" i="33"/>
  <c r="C257" i="33"/>
  <c r="Q256" i="33"/>
  <c r="P256" i="33"/>
  <c r="L256" i="33"/>
  <c r="C256" i="33"/>
  <c r="Q255" i="33"/>
  <c r="P255" i="33"/>
  <c r="L255" i="33"/>
  <c r="C255" i="33"/>
  <c r="Q254" i="33"/>
  <c r="P254" i="33"/>
  <c r="L254" i="33"/>
  <c r="C254" i="33"/>
  <c r="Q253" i="33"/>
  <c r="P253" i="33"/>
  <c r="L253" i="33"/>
  <c r="C253" i="33"/>
  <c r="Q252" i="33"/>
  <c r="P252" i="33"/>
  <c r="L252" i="33"/>
  <c r="C252" i="33"/>
  <c r="Q251" i="33"/>
  <c r="P251" i="33"/>
  <c r="L251" i="33"/>
  <c r="C251" i="33"/>
  <c r="Q250" i="33"/>
  <c r="P250" i="33"/>
  <c r="L250" i="33"/>
  <c r="C250" i="33"/>
  <c r="Q249" i="33"/>
  <c r="P249" i="33"/>
  <c r="L249" i="33"/>
  <c r="C249" i="33"/>
  <c r="Q248" i="33"/>
  <c r="P248" i="33"/>
  <c r="L248" i="33"/>
  <c r="C248" i="33"/>
  <c r="Q247" i="33"/>
  <c r="P247" i="33"/>
  <c r="L247" i="33"/>
  <c r="C247" i="33"/>
  <c r="Q246" i="33"/>
  <c r="P246" i="33"/>
  <c r="L246" i="33"/>
  <c r="C246" i="33"/>
  <c r="Q245" i="33"/>
  <c r="P245" i="33"/>
  <c r="L245" i="33"/>
  <c r="C245" i="33"/>
  <c r="Q244" i="33"/>
  <c r="P244" i="33"/>
  <c r="L244" i="33"/>
  <c r="C244" i="33"/>
  <c r="Q243" i="33"/>
  <c r="P243" i="33"/>
  <c r="L243" i="33"/>
  <c r="C243" i="33"/>
  <c r="Q242" i="33"/>
  <c r="P242" i="33"/>
  <c r="L242" i="33"/>
  <c r="C242" i="33"/>
  <c r="Q241" i="33"/>
  <c r="P241" i="33"/>
  <c r="L241" i="33"/>
  <c r="C241" i="33"/>
  <c r="Q240" i="33"/>
  <c r="P240" i="33"/>
  <c r="L240" i="33"/>
  <c r="C240" i="33"/>
  <c r="Q239" i="33"/>
  <c r="P239" i="33"/>
  <c r="L239" i="33"/>
  <c r="C239" i="33"/>
  <c r="Q238" i="33"/>
  <c r="P238" i="33"/>
  <c r="L238" i="33"/>
  <c r="C238" i="33"/>
  <c r="Q237" i="33"/>
  <c r="P237" i="33"/>
  <c r="L237" i="33"/>
  <c r="C237" i="33"/>
  <c r="Q236" i="33"/>
  <c r="P236" i="33"/>
  <c r="L236" i="33"/>
  <c r="C236" i="33"/>
  <c r="Q235" i="33"/>
  <c r="P235" i="33"/>
  <c r="L235" i="33"/>
  <c r="C235" i="33"/>
  <c r="Q234" i="33"/>
  <c r="P234" i="33"/>
  <c r="L234" i="33"/>
  <c r="C234" i="33"/>
  <c r="Q233" i="33"/>
  <c r="P233" i="33"/>
  <c r="L233" i="33"/>
  <c r="C233" i="33"/>
  <c r="Q232" i="33"/>
  <c r="P232" i="33"/>
  <c r="L232" i="33"/>
  <c r="C232" i="33"/>
  <c r="Q231" i="33"/>
  <c r="P231" i="33"/>
  <c r="L231" i="33"/>
  <c r="C231" i="33"/>
  <c r="Q230" i="33"/>
  <c r="P230" i="33"/>
  <c r="L230" i="33"/>
  <c r="C230" i="33"/>
  <c r="Q229" i="33"/>
  <c r="P229" i="33"/>
  <c r="L229" i="33"/>
  <c r="C229" i="33"/>
  <c r="Q228" i="33"/>
  <c r="P228" i="33"/>
  <c r="L228" i="33"/>
  <c r="C228" i="33"/>
  <c r="Q227" i="33"/>
  <c r="P227" i="33"/>
  <c r="L227" i="33"/>
  <c r="C227" i="33"/>
  <c r="Q226" i="33"/>
  <c r="P226" i="33"/>
  <c r="L226" i="33"/>
  <c r="C226" i="33"/>
  <c r="Q225" i="33"/>
  <c r="P225" i="33"/>
  <c r="L225" i="33"/>
  <c r="C225" i="33"/>
  <c r="Q224" i="33"/>
  <c r="P224" i="33"/>
  <c r="L224" i="33"/>
  <c r="C224" i="33"/>
  <c r="Q223" i="33"/>
  <c r="P223" i="33"/>
  <c r="L223" i="33"/>
  <c r="C223" i="33"/>
  <c r="Q222" i="33"/>
  <c r="P222" i="33"/>
  <c r="L222" i="33"/>
  <c r="C222" i="33"/>
  <c r="Q221" i="33"/>
  <c r="P221" i="33"/>
  <c r="L221" i="33"/>
  <c r="C221" i="33"/>
  <c r="Q220" i="33"/>
  <c r="P220" i="33"/>
  <c r="L220" i="33"/>
  <c r="C220" i="33"/>
  <c r="Q219" i="33"/>
  <c r="P219" i="33"/>
  <c r="L219" i="33"/>
  <c r="C219" i="33"/>
  <c r="Q218" i="33"/>
  <c r="P218" i="33"/>
  <c r="L218" i="33"/>
  <c r="C218" i="33"/>
  <c r="Q217" i="33"/>
  <c r="P217" i="33"/>
  <c r="L217" i="33"/>
  <c r="C217" i="33"/>
  <c r="Q216" i="33"/>
  <c r="P216" i="33"/>
  <c r="L216" i="33"/>
  <c r="C216" i="33"/>
  <c r="Q215" i="33"/>
  <c r="P215" i="33"/>
  <c r="L215" i="33"/>
  <c r="C215" i="33"/>
  <c r="Q214" i="33"/>
  <c r="P214" i="33"/>
  <c r="L214" i="33"/>
  <c r="C214" i="33"/>
  <c r="Q213" i="33"/>
  <c r="P213" i="33"/>
  <c r="L213" i="33"/>
  <c r="C213" i="33"/>
  <c r="Q212" i="33"/>
  <c r="P212" i="33"/>
  <c r="L212" i="33"/>
  <c r="C212" i="33"/>
  <c r="Q211" i="33"/>
  <c r="P211" i="33"/>
  <c r="L211" i="33"/>
  <c r="C211" i="33"/>
  <c r="Q210" i="33"/>
  <c r="P210" i="33"/>
  <c r="L210" i="33"/>
  <c r="C210" i="33"/>
  <c r="Q209" i="33"/>
  <c r="P209" i="33"/>
  <c r="L209" i="33"/>
  <c r="C209" i="33"/>
  <c r="Q208" i="33"/>
  <c r="P208" i="33"/>
  <c r="L208" i="33"/>
  <c r="C208" i="33"/>
  <c r="Q207" i="33"/>
  <c r="P207" i="33"/>
  <c r="L207" i="33"/>
  <c r="C207" i="33"/>
  <c r="Q206" i="33"/>
  <c r="P206" i="33"/>
  <c r="L206" i="33"/>
  <c r="C206" i="33"/>
  <c r="Q205" i="33"/>
  <c r="P205" i="33"/>
  <c r="L205" i="33"/>
  <c r="C205" i="33"/>
  <c r="Q204" i="33"/>
  <c r="P204" i="33"/>
  <c r="L204" i="33"/>
  <c r="C204" i="33"/>
  <c r="Q203" i="33"/>
  <c r="P203" i="33"/>
  <c r="L203" i="33"/>
  <c r="C203" i="33"/>
  <c r="Q202" i="33"/>
  <c r="P202" i="33"/>
  <c r="L202" i="33"/>
  <c r="C202" i="33"/>
  <c r="Q201" i="33"/>
  <c r="P201" i="33"/>
  <c r="L201" i="33"/>
  <c r="C201" i="33"/>
  <c r="Q200" i="33"/>
  <c r="P200" i="33"/>
  <c r="L200" i="33"/>
  <c r="C200" i="33"/>
  <c r="Q199" i="33"/>
  <c r="P199" i="33"/>
  <c r="L199" i="33"/>
  <c r="C199" i="33"/>
  <c r="Q198" i="33"/>
  <c r="P198" i="33"/>
  <c r="L198" i="33"/>
  <c r="C198" i="33"/>
  <c r="Q197" i="33"/>
  <c r="P197" i="33"/>
  <c r="L197" i="33"/>
  <c r="C197" i="33"/>
  <c r="Q196" i="33"/>
  <c r="P196" i="33"/>
  <c r="L196" i="33"/>
  <c r="C196" i="33"/>
  <c r="Q195" i="33"/>
  <c r="P195" i="33"/>
  <c r="L195" i="33"/>
  <c r="C195" i="33"/>
  <c r="Q194" i="33"/>
  <c r="P194" i="33"/>
  <c r="L194" i="33"/>
  <c r="C194" i="33"/>
  <c r="Q193" i="33"/>
  <c r="P193" i="33"/>
  <c r="L193" i="33"/>
  <c r="C193" i="33"/>
  <c r="Q192" i="33"/>
  <c r="P192" i="33"/>
  <c r="L192" i="33"/>
  <c r="C192" i="33"/>
  <c r="Q191" i="33"/>
  <c r="P191" i="33"/>
  <c r="L191" i="33"/>
  <c r="C191" i="33"/>
  <c r="Q190" i="33"/>
  <c r="P190" i="33"/>
  <c r="L190" i="33"/>
  <c r="C190" i="33"/>
  <c r="Q189" i="33"/>
  <c r="P189" i="33"/>
  <c r="L189" i="33"/>
  <c r="C189" i="33"/>
  <c r="Q188" i="33"/>
  <c r="P188" i="33"/>
  <c r="L188" i="33"/>
  <c r="C188" i="33"/>
  <c r="Q187" i="33"/>
  <c r="P187" i="33"/>
  <c r="L187" i="33"/>
  <c r="C187" i="33"/>
  <c r="Q186" i="33"/>
  <c r="P186" i="33"/>
  <c r="L186" i="33"/>
  <c r="C186" i="33"/>
  <c r="Q185" i="33"/>
  <c r="P185" i="33"/>
  <c r="L185" i="33"/>
  <c r="C185" i="33"/>
  <c r="Q184" i="33"/>
  <c r="P184" i="33"/>
  <c r="L184" i="33"/>
  <c r="C184" i="33"/>
  <c r="Q183" i="33"/>
  <c r="P183" i="33"/>
  <c r="L183" i="33"/>
  <c r="C183" i="33"/>
  <c r="Q182" i="33"/>
  <c r="P182" i="33"/>
  <c r="L182" i="33"/>
  <c r="C182" i="33"/>
  <c r="Q181" i="33"/>
  <c r="P181" i="33"/>
  <c r="L181" i="33"/>
  <c r="C181" i="33"/>
  <c r="Q180" i="33"/>
  <c r="P180" i="33"/>
  <c r="L180" i="33"/>
  <c r="C180" i="33"/>
  <c r="Q179" i="33"/>
  <c r="P179" i="33"/>
  <c r="L179" i="33"/>
  <c r="C179" i="33"/>
  <c r="Q178" i="33"/>
  <c r="P178" i="33"/>
  <c r="L178" i="33"/>
  <c r="C178" i="33"/>
  <c r="Q177" i="33"/>
  <c r="P177" i="33"/>
  <c r="L177" i="33"/>
  <c r="C177" i="33"/>
  <c r="Q176" i="33"/>
  <c r="P176" i="33"/>
  <c r="L176" i="33"/>
  <c r="C176" i="33"/>
  <c r="Q175" i="33"/>
  <c r="P175" i="33"/>
  <c r="L175" i="33"/>
  <c r="C175" i="33"/>
  <c r="Q174" i="33"/>
  <c r="P174" i="33"/>
  <c r="L174" i="33"/>
  <c r="C174" i="33"/>
  <c r="Q173" i="33"/>
  <c r="P173" i="33"/>
  <c r="L173" i="33"/>
  <c r="C173" i="33"/>
  <c r="Q172" i="33"/>
  <c r="P172" i="33"/>
  <c r="L172" i="33"/>
  <c r="C172" i="33"/>
  <c r="Q171" i="33"/>
  <c r="P171" i="33"/>
  <c r="L171" i="33"/>
  <c r="C171" i="33"/>
  <c r="Q170" i="33"/>
  <c r="P170" i="33"/>
  <c r="L170" i="33"/>
  <c r="C170" i="33"/>
  <c r="Q169" i="33"/>
  <c r="P169" i="33"/>
  <c r="L169" i="33"/>
  <c r="C169" i="33"/>
  <c r="Q168" i="33"/>
  <c r="P168" i="33"/>
  <c r="L168" i="33"/>
  <c r="C168" i="33"/>
  <c r="Q167" i="33"/>
  <c r="P167" i="33"/>
  <c r="L167" i="33"/>
  <c r="C167" i="33"/>
  <c r="Q166" i="33"/>
  <c r="P166" i="33"/>
  <c r="L166" i="33"/>
  <c r="C166" i="33"/>
  <c r="Q165" i="33"/>
  <c r="P165" i="33"/>
  <c r="L165" i="33"/>
  <c r="C165" i="33"/>
  <c r="Q164" i="33"/>
  <c r="P164" i="33"/>
  <c r="L164" i="33"/>
  <c r="C164" i="33"/>
  <c r="Q163" i="33"/>
  <c r="P163" i="33"/>
  <c r="L163" i="33"/>
  <c r="C163" i="33"/>
  <c r="Q162" i="33"/>
  <c r="P162" i="33"/>
  <c r="L162" i="33"/>
  <c r="C162" i="33"/>
  <c r="Q161" i="33"/>
  <c r="P161" i="33"/>
  <c r="L161" i="33"/>
  <c r="C161" i="33"/>
  <c r="Q160" i="33"/>
  <c r="P160" i="33"/>
  <c r="L160" i="33"/>
  <c r="C160" i="33"/>
  <c r="Q159" i="33"/>
  <c r="P159" i="33"/>
  <c r="L159" i="33"/>
  <c r="C159" i="33"/>
  <c r="Q158" i="33"/>
  <c r="P158" i="33"/>
  <c r="L158" i="33"/>
  <c r="C158" i="33"/>
  <c r="Q157" i="33"/>
  <c r="P157" i="33"/>
  <c r="L157" i="33"/>
  <c r="C157" i="33"/>
  <c r="Q156" i="33"/>
  <c r="P156" i="33"/>
  <c r="L156" i="33"/>
  <c r="C156" i="33"/>
  <c r="Q155" i="33"/>
  <c r="P155" i="33"/>
  <c r="L155" i="33"/>
  <c r="C155" i="33"/>
  <c r="Q154" i="33"/>
  <c r="P154" i="33"/>
  <c r="L154" i="33"/>
  <c r="C154" i="33"/>
  <c r="Q153" i="33"/>
  <c r="P153" i="33"/>
  <c r="L153" i="33"/>
  <c r="C153" i="33"/>
  <c r="Q152" i="33"/>
  <c r="P152" i="33"/>
  <c r="L152" i="33"/>
  <c r="C152" i="33"/>
  <c r="Q151" i="33"/>
  <c r="P151" i="33"/>
  <c r="L151" i="33"/>
  <c r="C151" i="33"/>
  <c r="Q150" i="33"/>
  <c r="P150" i="33"/>
  <c r="L150" i="33"/>
  <c r="C150" i="33"/>
  <c r="Q149" i="33"/>
  <c r="P149" i="33"/>
  <c r="L149" i="33"/>
  <c r="C149" i="33"/>
  <c r="Q148" i="33"/>
  <c r="P148" i="33"/>
  <c r="L148" i="33"/>
  <c r="C148" i="33"/>
  <c r="Q147" i="33"/>
  <c r="P147" i="33"/>
  <c r="L147" i="33"/>
  <c r="C147" i="33"/>
  <c r="Q146" i="33"/>
  <c r="P146" i="33"/>
  <c r="L146" i="33"/>
  <c r="C146" i="33"/>
  <c r="Q145" i="33"/>
  <c r="P145" i="33"/>
  <c r="L145" i="33"/>
  <c r="C145" i="33"/>
  <c r="Q144" i="33"/>
  <c r="P144" i="33"/>
  <c r="L144" i="33"/>
  <c r="C144" i="33"/>
  <c r="Q143" i="33"/>
  <c r="P143" i="33"/>
  <c r="L143" i="33"/>
  <c r="C143" i="33"/>
  <c r="Q142" i="33"/>
  <c r="P142" i="33"/>
  <c r="L142" i="33"/>
  <c r="C142" i="33"/>
  <c r="Q141" i="33"/>
  <c r="P141" i="33"/>
  <c r="L141" i="33"/>
  <c r="C141" i="33"/>
  <c r="Q140" i="33"/>
  <c r="P140" i="33"/>
  <c r="L140" i="33"/>
  <c r="C140" i="33"/>
  <c r="Q139" i="33"/>
  <c r="P139" i="33"/>
  <c r="L139" i="33"/>
  <c r="C139" i="33"/>
  <c r="Q138" i="33"/>
  <c r="P138" i="33"/>
  <c r="L138" i="33"/>
  <c r="C138" i="33"/>
  <c r="Q137" i="33"/>
  <c r="P137" i="33"/>
  <c r="L137" i="33"/>
  <c r="C137" i="33"/>
  <c r="Q136" i="33"/>
  <c r="P136" i="33"/>
  <c r="L136" i="33"/>
  <c r="C136" i="33"/>
  <c r="Q135" i="33"/>
  <c r="P135" i="33"/>
  <c r="L135" i="33"/>
  <c r="C135" i="33"/>
  <c r="Q134" i="33"/>
  <c r="P134" i="33"/>
  <c r="L134" i="33"/>
  <c r="C134" i="33"/>
  <c r="Q133" i="33"/>
  <c r="P133" i="33"/>
  <c r="L133" i="33"/>
  <c r="C133" i="33"/>
  <c r="Q132" i="33"/>
  <c r="P132" i="33"/>
  <c r="L132" i="33"/>
  <c r="C132" i="33"/>
  <c r="Q131" i="33"/>
  <c r="P131" i="33"/>
  <c r="L131" i="33"/>
  <c r="C131" i="33"/>
  <c r="Q130" i="33"/>
  <c r="P130" i="33"/>
  <c r="L130" i="33"/>
  <c r="C130" i="33"/>
  <c r="Q129" i="33"/>
  <c r="P129" i="33"/>
  <c r="L129" i="33"/>
  <c r="C129" i="33"/>
  <c r="Q128" i="33"/>
  <c r="P128" i="33"/>
  <c r="L128" i="33"/>
  <c r="C128" i="33"/>
  <c r="Q127" i="33"/>
  <c r="P127" i="33"/>
  <c r="L127" i="33"/>
  <c r="C127" i="33"/>
  <c r="Q126" i="33"/>
  <c r="P126" i="33"/>
  <c r="L126" i="33"/>
  <c r="C126" i="33"/>
  <c r="Q125" i="33"/>
  <c r="P125" i="33"/>
  <c r="L125" i="33"/>
  <c r="C125" i="33"/>
  <c r="Q124" i="33"/>
  <c r="P124" i="33"/>
  <c r="L124" i="33"/>
  <c r="C124" i="33"/>
  <c r="Q123" i="33"/>
  <c r="P123" i="33"/>
  <c r="L123" i="33"/>
  <c r="C123" i="33"/>
  <c r="Q122" i="33"/>
  <c r="P122" i="33"/>
  <c r="L122" i="33"/>
  <c r="C122" i="33"/>
  <c r="Q121" i="33"/>
  <c r="P121" i="33"/>
  <c r="L121" i="33"/>
  <c r="C121" i="33"/>
  <c r="Q120" i="33"/>
  <c r="P120" i="33"/>
  <c r="L120" i="33"/>
  <c r="C120" i="33"/>
  <c r="Q119" i="33"/>
  <c r="P119" i="33"/>
  <c r="L119" i="33"/>
  <c r="C119" i="33"/>
  <c r="Q118" i="33"/>
  <c r="P118" i="33"/>
  <c r="L118" i="33"/>
  <c r="C118" i="33"/>
  <c r="Q117" i="33"/>
  <c r="P117" i="33"/>
  <c r="L117" i="33"/>
  <c r="C117" i="33"/>
  <c r="Q116" i="33"/>
  <c r="P116" i="33"/>
  <c r="L116" i="33"/>
  <c r="C116" i="33"/>
  <c r="Q115" i="33"/>
  <c r="P115" i="33"/>
  <c r="L115" i="33"/>
  <c r="C115" i="33"/>
  <c r="Q114" i="33"/>
  <c r="P114" i="33"/>
  <c r="L114" i="33"/>
  <c r="C114" i="33"/>
  <c r="Q113" i="33"/>
  <c r="P113" i="33"/>
  <c r="L113" i="33"/>
  <c r="C113" i="33"/>
  <c r="Q112" i="33"/>
  <c r="P112" i="33"/>
  <c r="L112" i="33"/>
  <c r="C112" i="33"/>
  <c r="Q111" i="33"/>
  <c r="P111" i="33"/>
  <c r="L111" i="33"/>
  <c r="C111" i="33"/>
  <c r="Q110" i="33"/>
  <c r="P110" i="33"/>
  <c r="L110" i="33"/>
  <c r="C110" i="33"/>
  <c r="Q109" i="33"/>
  <c r="P109" i="33"/>
  <c r="L109" i="33"/>
  <c r="C109" i="33"/>
  <c r="Q108" i="33"/>
  <c r="P108" i="33"/>
  <c r="L108" i="33"/>
  <c r="C108" i="33"/>
  <c r="Q107" i="33"/>
  <c r="P107" i="33"/>
  <c r="L107" i="33"/>
  <c r="C107" i="33"/>
  <c r="Q106" i="33"/>
  <c r="P106" i="33"/>
  <c r="L106" i="33"/>
  <c r="C106" i="33"/>
  <c r="Q105" i="33"/>
  <c r="P105" i="33"/>
  <c r="L105" i="33"/>
  <c r="C105" i="33"/>
  <c r="Q104" i="33"/>
  <c r="P104" i="33"/>
  <c r="L104" i="33"/>
  <c r="C104" i="33"/>
  <c r="Q103" i="33"/>
  <c r="P103" i="33"/>
  <c r="L103" i="33"/>
  <c r="C103" i="33"/>
  <c r="Q102" i="33"/>
  <c r="P102" i="33"/>
  <c r="L102" i="33"/>
  <c r="C102" i="33"/>
  <c r="Q101" i="33"/>
  <c r="P101" i="33"/>
  <c r="L101" i="33"/>
  <c r="C101" i="33"/>
  <c r="Q100" i="33"/>
  <c r="P100" i="33"/>
  <c r="L100" i="33"/>
  <c r="C100" i="33"/>
  <c r="Q99" i="33"/>
  <c r="P99" i="33"/>
  <c r="L99" i="33"/>
  <c r="C99" i="33"/>
  <c r="Q98" i="33"/>
  <c r="P98" i="33"/>
  <c r="L98" i="33"/>
  <c r="C98" i="33"/>
  <c r="Q97" i="33"/>
  <c r="P97" i="33"/>
  <c r="L97" i="33"/>
  <c r="C97" i="33"/>
  <c r="Q96" i="33"/>
  <c r="P96" i="33"/>
  <c r="L96" i="33"/>
  <c r="C96" i="33"/>
  <c r="Q95" i="33"/>
  <c r="P95" i="33"/>
  <c r="L95" i="33"/>
  <c r="C95" i="33"/>
  <c r="Q94" i="33"/>
  <c r="P94" i="33"/>
  <c r="L94" i="33"/>
  <c r="C94" i="33"/>
  <c r="Q93" i="33"/>
  <c r="P93" i="33"/>
  <c r="L93" i="33"/>
  <c r="C93" i="33"/>
  <c r="Q92" i="33"/>
  <c r="P92" i="33"/>
  <c r="L92" i="33"/>
  <c r="C92" i="33"/>
  <c r="Q91" i="33"/>
  <c r="P91" i="33"/>
  <c r="L91" i="33"/>
  <c r="C91" i="33"/>
  <c r="Q90" i="33"/>
  <c r="P90" i="33"/>
  <c r="L90" i="33"/>
  <c r="C90" i="33"/>
  <c r="Q89" i="33"/>
  <c r="P89" i="33"/>
  <c r="L89" i="33"/>
  <c r="C89" i="33"/>
  <c r="Q88" i="33"/>
  <c r="P88" i="33"/>
  <c r="L88" i="33"/>
  <c r="C88" i="33"/>
  <c r="Q87" i="33"/>
  <c r="P87" i="33"/>
  <c r="L87" i="33"/>
  <c r="C87" i="33"/>
  <c r="Q86" i="33"/>
  <c r="P86" i="33"/>
  <c r="L86" i="33"/>
  <c r="C86" i="33"/>
  <c r="Q85" i="33"/>
  <c r="P85" i="33"/>
  <c r="L85" i="33"/>
  <c r="C85" i="33"/>
  <c r="Q84" i="33"/>
  <c r="P84" i="33"/>
  <c r="L84" i="33"/>
  <c r="C84" i="33"/>
  <c r="Q83" i="33"/>
  <c r="P83" i="33"/>
  <c r="L83" i="33"/>
  <c r="C83" i="33"/>
  <c r="Q82" i="33"/>
  <c r="P82" i="33"/>
  <c r="L82" i="33"/>
  <c r="C82" i="33"/>
  <c r="Q81" i="33"/>
  <c r="P81" i="33"/>
  <c r="L81" i="33"/>
  <c r="C81" i="33"/>
  <c r="Q80" i="33"/>
  <c r="P80" i="33"/>
  <c r="L80" i="33"/>
  <c r="C80" i="33"/>
  <c r="Q79" i="33"/>
  <c r="P79" i="33"/>
  <c r="L79" i="33"/>
  <c r="C79" i="33"/>
  <c r="Q78" i="33"/>
  <c r="P78" i="33"/>
  <c r="L78" i="33"/>
  <c r="C78" i="33"/>
  <c r="Q77" i="33"/>
  <c r="P77" i="33"/>
  <c r="L77" i="33"/>
  <c r="C77" i="33"/>
  <c r="Q76" i="33"/>
  <c r="P76" i="33"/>
  <c r="L76" i="33"/>
  <c r="C76" i="33"/>
  <c r="Q75" i="33"/>
  <c r="P75" i="33"/>
  <c r="L75" i="33"/>
  <c r="C75" i="33"/>
  <c r="Q74" i="33"/>
  <c r="P74" i="33"/>
  <c r="L74" i="33"/>
  <c r="C74" i="33"/>
  <c r="Q73" i="33"/>
  <c r="P73" i="33"/>
  <c r="L73" i="33"/>
  <c r="C73" i="33"/>
  <c r="Q72" i="33"/>
  <c r="P72" i="33"/>
  <c r="L72" i="33"/>
  <c r="C72" i="33"/>
  <c r="Q71" i="33"/>
  <c r="P71" i="33"/>
  <c r="L71" i="33"/>
  <c r="C71" i="33"/>
  <c r="Q70" i="33"/>
  <c r="P70" i="33"/>
  <c r="L70" i="33"/>
  <c r="C70" i="33"/>
  <c r="Q69" i="33"/>
  <c r="P69" i="33"/>
  <c r="L69" i="33"/>
  <c r="C69" i="33"/>
  <c r="Q68" i="33"/>
  <c r="P68" i="33"/>
  <c r="L68" i="33"/>
  <c r="C68" i="33"/>
  <c r="Q67" i="33"/>
  <c r="P67" i="33"/>
  <c r="L67" i="33"/>
  <c r="C67" i="33"/>
  <c r="Q66" i="33"/>
  <c r="P66" i="33"/>
  <c r="L66" i="33"/>
  <c r="C66" i="33"/>
  <c r="Q65" i="33"/>
  <c r="P65" i="33"/>
  <c r="L65" i="33"/>
  <c r="C65" i="33"/>
  <c r="Q64" i="33"/>
  <c r="P64" i="33"/>
  <c r="L64" i="33"/>
  <c r="C64" i="33"/>
  <c r="Q63" i="33"/>
  <c r="P63" i="33"/>
  <c r="L63" i="33"/>
  <c r="C63" i="33"/>
  <c r="Q62" i="33"/>
  <c r="P62" i="33"/>
  <c r="L62" i="33"/>
  <c r="C62" i="33"/>
  <c r="Q61" i="33"/>
  <c r="P61" i="33"/>
  <c r="L61" i="33"/>
  <c r="C61" i="33"/>
  <c r="Q60" i="33"/>
  <c r="P60" i="33"/>
  <c r="L60" i="33"/>
  <c r="C60" i="33"/>
  <c r="Q59" i="33"/>
  <c r="P59" i="33"/>
  <c r="L59" i="33"/>
  <c r="C59" i="33"/>
  <c r="Q58" i="33"/>
  <c r="P58" i="33"/>
  <c r="L58" i="33"/>
  <c r="C58" i="33"/>
  <c r="Q57" i="33"/>
  <c r="P57" i="33"/>
  <c r="L57" i="33"/>
  <c r="C57" i="33"/>
  <c r="Q56" i="33"/>
  <c r="P56" i="33"/>
  <c r="L56" i="33"/>
  <c r="C56" i="33"/>
  <c r="Q55" i="33"/>
  <c r="P55" i="33"/>
  <c r="L55" i="33"/>
  <c r="C55" i="33"/>
  <c r="Q54" i="33"/>
  <c r="P54" i="33"/>
  <c r="L54" i="33"/>
  <c r="C54" i="33"/>
  <c r="Q53" i="33"/>
  <c r="P53" i="33"/>
  <c r="L53" i="33"/>
  <c r="C53" i="33"/>
  <c r="Q52" i="33"/>
  <c r="P52" i="33"/>
  <c r="L52" i="33"/>
  <c r="C52" i="33"/>
  <c r="Q51" i="33"/>
  <c r="P51" i="33"/>
  <c r="L51" i="33"/>
  <c r="C51" i="33"/>
  <c r="Q50" i="33"/>
  <c r="P50" i="33"/>
  <c r="L50" i="33"/>
  <c r="C50" i="33"/>
  <c r="Q49" i="33"/>
  <c r="P49" i="33"/>
  <c r="L49" i="33"/>
  <c r="C49" i="33"/>
  <c r="Q48" i="33"/>
  <c r="P48" i="33"/>
  <c r="L48" i="33"/>
  <c r="C48" i="33"/>
  <c r="Q47" i="33"/>
  <c r="P47" i="33"/>
  <c r="L47" i="33"/>
  <c r="C47" i="33"/>
  <c r="Q46" i="33"/>
  <c r="P46" i="33"/>
  <c r="L46" i="33"/>
  <c r="C46" i="33"/>
  <c r="Q45" i="33"/>
  <c r="P45" i="33"/>
  <c r="L45" i="33"/>
  <c r="C45" i="33"/>
  <c r="Q44" i="33"/>
  <c r="P44" i="33"/>
  <c r="L44" i="33"/>
  <c r="C44" i="33"/>
  <c r="Q43" i="33"/>
  <c r="P43" i="33"/>
  <c r="L43" i="33"/>
  <c r="C43" i="33"/>
  <c r="Q42" i="33"/>
  <c r="P42" i="33"/>
  <c r="L42" i="33"/>
  <c r="C42" i="33"/>
  <c r="Q41" i="33"/>
  <c r="P41" i="33"/>
  <c r="L41" i="33"/>
  <c r="C41" i="33"/>
  <c r="Q40" i="33"/>
  <c r="P40" i="33"/>
  <c r="L40" i="33"/>
  <c r="C40" i="33"/>
  <c r="Q39" i="33"/>
  <c r="P39" i="33"/>
  <c r="L39" i="33"/>
  <c r="C39" i="33"/>
  <c r="Q38" i="33"/>
  <c r="P38" i="33"/>
  <c r="P32" i="33" s="1"/>
  <c r="L38" i="33"/>
  <c r="C38" i="33"/>
  <c r="Q37" i="33"/>
  <c r="P37" i="33"/>
  <c r="L37" i="33"/>
  <c r="C37" i="33"/>
  <c r="S36" i="33"/>
  <c r="Q36" i="33"/>
  <c r="P36" i="33"/>
  <c r="L36" i="33"/>
  <c r="C36" i="33"/>
  <c r="Q35" i="33"/>
  <c r="P35" i="33"/>
  <c r="L35" i="33"/>
  <c r="S35" i="33" s="1"/>
  <c r="C35" i="33"/>
  <c r="Q34" i="33"/>
  <c r="Q32" i="33" s="1"/>
  <c r="P34" i="33"/>
  <c r="L34" i="33"/>
  <c r="C34" i="33"/>
  <c r="O32" i="33"/>
  <c r="N32" i="33"/>
  <c r="C30" i="33"/>
  <c r="J28" i="33"/>
  <c r="C28" i="33"/>
  <c r="L27" i="33"/>
  <c r="K24" i="33"/>
  <c r="K22" i="33" s="1"/>
  <c r="I24" i="33"/>
  <c r="G24" i="33"/>
  <c r="G23" i="33" s="1"/>
  <c r="C24" i="33"/>
  <c r="P28" i="33" s="1"/>
  <c r="K23" i="33"/>
  <c r="I23" i="33"/>
  <c r="L22" i="33"/>
  <c r="J22" i="33"/>
  <c r="I22" i="33"/>
  <c r="I28" i="33" s="1"/>
  <c r="H22" i="33"/>
  <c r="H28" i="33" s="1"/>
  <c r="D22" i="33"/>
  <c r="C22" i="33"/>
  <c r="D21" i="33"/>
  <c r="C21" i="33"/>
  <c r="L19" i="33"/>
  <c r="J19" i="33"/>
  <c r="H19" i="33"/>
  <c r="C812" i="32"/>
  <c r="C811" i="32"/>
  <c r="C810" i="32"/>
  <c r="C809" i="32"/>
  <c r="C808" i="32"/>
  <c r="C807" i="32"/>
  <c r="C806" i="32"/>
  <c r="C805" i="32"/>
  <c r="C804" i="32"/>
  <c r="C803" i="32"/>
  <c r="C802" i="32"/>
  <c r="C801" i="32"/>
  <c r="C800" i="32"/>
  <c r="C799" i="32"/>
  <c r="C798" i="32"/>
  <c r="C797" i="32"/>
  <c r="C796" i="32"/>
  <c r="C795" i="32"/>
  <c r="C794" i="32"/>
  <c r="C793" i="32"/>
  <c r="C792" i="32"/>
  <c r="C791" i="32"/>
  <c r="P790" i="32"/>
  <c r="O790" i="32"/>
  <c r="K790" i="32"/>
  <c r="C790" i="32"/>
  <c r="P789" i="32"/>
  <c r="O789" i="32"/>
  <c r="K789" i="32"/>
  <c r="C789" i="32"/>
  <c r="P788" i="32"/>
  <c r="O788" i="32"/>
  <c r="K788" i="32"/>
  <c r="C788" i="32"/>
  <c r="P787" i="32"/>
  <c r="O787" i="32"/>
  <c r="K787" i="32"/>
  <c r="C787" i="32"/>
  <c r="P786" i="32"/>
  <c r="O786" i="32"/>
  <c r="K786" i="32"/>
  <c r="C786" i="32"/>
  <c r="P785" i="32"/>
  <c r="O785" i="32"/>
  <c r="K785" i="32"/>
  <c r="C785" i="32"/>
  <c r="P784" i="32"/>
  <c r="O784" i="32"/>
  <c r="K784" i="32"/>
  <c r="C784" i="32"/>
  <c r="P783" i="32"/>
  <c r="O783" i="32"/>
  <c r="K783" i="32"/>
  <c r="C783" i="32"/>
  <c r="P782" i="32"/>
  <c r="O782" i="32"/>
  <c r="K782" i="32"/>
  <c r="C782" i="32"/>
  <c r="P781" i="32"/>
  <c r="O781" i="32"/>
  <c r="K781" i="32"/>
  <c r="C781" i="32"/>
  <c r="P780" i="32"/>
  <c r="O780" i="32"/>
  <c r="K780" i="32"/>
  <c r="C780" i="32"/>
  <c r="P779" i="32"/>
  <c r="O779" i="32"/>
  <c r="K779" i="32"/>
  <c r="C779" i="32"/>
  <c r="P778" i="32"/>
  <c r="O778" i="32"/>
  <c r="K778" i="32"/>
  <c r="C778" i="32"/>
  <c r="P777" i="32"/>
  <c r="O777" i="32"/>
  <c r="K777" i="32"/>
  <c r="C777" i="32"/>
  <c r="P776" i="32"/>
  <c r="O776" i="32"/>
  <c r="K776" i="32"/>
  <c r="C776" i="32"/>
  <c r="P775" i="32"/>
  <c r="O775" i="32"/>
  <c r="K775" i="32"/>
  <c r="C775" i="32"/>
  <c r="P774" i="32"/>
  <c r="O774" i="32"/>
  <c r="K774" i="32"/>
  <c r="C774" i="32"/>
  <c r="P773" i="32"/>
  <c r="O773" i="32"/>
  <c r="K773" i="32"/>
  <c r="C773" i="32"/>
  <c r="P772" i="32"/>
  <c r="O772" i="32"/>
  <c r="K772" i="32"/>
  <c r="C772" i="32"/>
  <c r="P771" i="32"/>
  <c r="O771" i="32"/>
  <c r="K771" i="32"/>
  <c r="C771" i="32"/>
  <c r="P770" i="32"/>
  <c r="O770" i="32"/>
  <c r="K770" i="32"/>
  <c r="C770" i="32"/>
  <c r="P769" i="32"/>
  <c r="O769" i="32"/>
  <c r="K769" i="32"/>
  <c r="C769" i="32"/>
  <c r="P768" i="32"/>
  <c r="O768" i="32"/>
  <c r="K768" i="32"/>
  <c r="C768" i="32"/>
  <c r="P767" i="32"/>
  <c r="O767" i="32"/>
  <c r="K767" i="32"/>
  <c r="C767" i="32"/>
  <c r="P766" i="32"/>
  <c r="O766" i="32"/>
  <c r="K766" i="32"/>
  <c r="C766" i="32"/>
  <c r="P765" i="32"/>
  <c r="O765" i="32"/>
  <c r="K765" i="32"/>
  <c r="C765" i="32"/>
  <c r="P764" i="32"/>
  <c r="O764" i="32"/>
  <c r="K764" i="32"/>
  <c r="C764" i="32"/>
  <c r="P763" i="32"/>
  <c r="O763" i="32"/>
  <c r="K763" i="32"/>
  <c r="C763" i="32"/>
  <c r="P762" i="32"/>
  <c r="O762" i="32"/>
  <c r="K762" i="32"/>
  <c r="C762" i="32"/>
  <c r="P761" i="32"/>
  <c r="O761" i="32"/>
  <c r="K761" i="32"/>
  <c r="C761" i="32"/>
  <c r="P760" i="32"/>
  <c r="O760" i="32"/>
  <c r="K760" i="32"/>
  <c r="C760" i="32"/>
  <c r="P759" i="32"/>
  <c r="O759" i="32"/>
  <c r="K759" i="32"/>
  <c r="C759" i="32"/>
  <c r="P758" i="32"/>
  <c r="O758" i="32"/>
  <c r="K758" i="32"/>
  <c r="C758" i="32"/>
  <c r="P757" i="32"/>
  <c r="O757" i="32"/>
  <c r="K757" i="32"/>
  <c r="C757" i="32"/>
  <c r="P756" i="32"/>
  <c r="O756" i="32"/>
  <c r="K756" i="32"/>
  <c r="C756" i="32"/>
  <c r="P755" i="32"/>
  <c r="O755" i="32"/>
  <c r="K755" i="32"/>
  <c r="C755" i="32"/>
  <c r="P754" i="32"/>
  <c r="O754" i="32"/>
  <c r="K754" i="32"/>
  <c r="C754" i="32"/>
  <c r="P753" i="32"/>
  <c r="O753" i="32"/>
  <c r="K753" i="32"/>
  <c r="C753" i="32"/>
  <c r="P752" i="32"/>
  <c r="O752" i="32"/>
  <c r="K752" i="32"/>
  <c r="C752" i="32"/>
  <c r="P751" i="32"/>
  <c r="O751" i="32"/>
  <c r="K751" i="32"/>
  <c r="C751" i="32"/>
  <c r="P750" i="32"/>
  <c r="O750" i="32"/>
  <c r="K750" i="32"/>
  <c r="C750" i="32"/>
  <c r="P749" i="32"/>
  <c r="O749" i="32"/>
  <c r="K749" i="32"/>
  <c r="C749" i="32"/>
  <c r="P748" i="32"/>
  <c r="O748" i="32"/>
  <c r="K748" i="32"/>
  <c r="C748" i="32"/>
  <c r="P747" i="32"/>
  <c r="O747" i="32"/>
  <c r="K747" i="32"/>
  <c r="C747" i="32"/>
  <c r="P746" i="32"/>
  <c r="O746" i="32"/>
  <c r="K746" i="32"/>
  <c r="C746" i="32"/>
  <c r="P745" i="32"/>
  <c r="O745" i="32"/>
  <c r="K745" i="32"/>
  <c r="C745" i="32"/>
  <c r="P744" i="32"/>
  <c r="O744" i="32"/>
  <c r="K744" i="32"/>
  <c r="C744" i="32"/>
  <c r="P743" i="32"/>
  <c r="O743" i="32"/>
  <c r="K743" i="32"/>
  <c r="C743" i="32"/>
  <c r="P742" i="32"/>
  <c r="O742" i="32"/>
  <c r="K742" i="32"/>
  <c r="C742" i="32"/>
  <c r="P741" i="32"/>
  <c r="O741" i="32"/>
  <c r="K741" i="32"/>
  <c r="C741" i="32"/>
  <c r="P740" i="32"/>
  <c r="O740" i="32"/>
  <c r="K740" i="32"/>
  <c r="C740" i="32"/>
  <c r="P739" i="32"/>
  <c r="O739" i="32"/>
  <c r="K739" i="32"/>
  <c r="C739" i="32"/>
  <c r="P738" i="32"/>
  <c r="O738" i="32"/>
  <c r="K738" i="32"/>
  <c r="C738" i="32"/>
  <c r="P737" i="32"/>
  <c r="O737" i="32"/>
  <c r="K737" i="32"/>
  <c r="C737" i="32"/>
  <c r="P736" i="32"/>
  <c r="O736" i="32"/>
  <c r="K736" i="32"/>
  <c r="C736" i="32"/>
  <c r="P735" i="32"/>
  <c r="O735" i="32"/>
  <c r="K735" i="32"/>
  <c r="C735" i="32"/>
  <c r="P734" i="32"/>
  <c r="O734" i="32"/>
  <c r="K734" i="32"/>
  <c r="C734" i="32"/>
  <c r="P733" i="32"/>
  <c r="O733" i="32"/>
  <c r="K733" i="32"/>
  <c r="C733" i="32"/>
  <c r="P732" i="32"/>
  <c r="O732" i="32"/>
  <c r="K732" i="32"/>
  <c r="C732" i="32"/>
  <c r="P731" i="32"/>
  <c r="O731" i="32"/>
  <c r="K731" i="32"/>
  <c r="C731" i="32"/>
  <c r="P730" i="32"/>
  <c r="O730" i="32"/>
  <c r="K730" i="32"/>
  <c r="C730" i="32"/>
  <c r="P729" i="32"/>
  <c r="O729" i="32"/>
  <c r="K729" i="32"/>
  <c r="C729" i="32"/>
  <c r="P728" i="32"/>
  <c r="O728" i="32"/>
  <c r="K728" i="32"/>
  <c r="C728" i="32"/>
  <c r="P727" i="32"/>
  <c r="O727" i="32"/>
  <c r="K727" i="32"/>
  <c r="C727" i="32"/>
  <c r="P726" i="32"/>
  <c r="O726" i="32"/>
  <c r="K726" i="32"/>
  <c r="C726" i="32"/>
  <c r="P725" i="32"/>
  <c r="O725" i="32"/>
  <c r="K725" i="32"/>
  <c r="C725" i="32"/>
  <c r="P724" i="32"/>
  <c r="O724" i="32"/>
  <c r="K724" i="32"/>
  <c r="C724" i="32"/>
  <c r="P723" i="32"/>
  <c r="O723" i="32"/>
  <c r="K723" i="32"/>
  <c r="C723" i="32"/>
  <c r="P722" i="32"/>
  <c r="O722" i="32"/>
  <c r="K722" i="32"/>
  <c r="C722" i="32"/>
  <c r="P721" i="32"/>
  <c r="O721" i="32"/>
  <c r="K721" i="32"/>
  <c r="C721" i="32"/>
  <c r="P720" i="32"/>
  <c r="O720" i="32"/>
  <c r="K720" i="32"/>
  <c r="C720" i="32"/>
  <c r="P719" i="32"/>
  <c r="O719" i="32"/>
  <c r="K719" i="32"/>
  <c r="C719" i="32"/>
  <c r="P718" i="32"/>
  <c r="O718" i="32"/>
  <c r="K718" i="32"/>
  <c r="C718" i="32"/>
  <c r="P717" i="32"/>
  <c r="O717" i="32"/>
  <c r="K717" i="32"/>
  <c r="C717" i="32"/>
  <c r="P716" i="32"/>
  <c r="O716" i="32"/>
  <c r="K716" i="32"/>
  <c r="C716" i="32"/>
  <c r="P715" i="32"/>
  <c r="O715" i="32"/>
  <c r="K715" i="32"/>
  <c r="C715" i="32"/>
  <c r="P714" i="32"/>
  <c r="O714" i="32"/>
  <c r="K714" i="32"/>
  <c r="C714" i="32"/>
  <c r="P713" i="32"/>
  <c r="O713" i="32"/>
  <c r="K713" i="32"/>
  <c r="C713" i="32"/>
  <c r="P712" i="32"/>
  <c r="O712" i="32"/>
  <c r="K712" i="32"/>
  <c r="C712" i="32"/>
  <c r="P711" i="32"/>
  <c r="O711" i="32"/>
  <c r="K711" i="32"/>
  <c r="C711" i="32"/>
  <c r="P710" i="32"/>
  <c r="O710" i="32"/>
  <c r="K710" i="32"/>
  <c r="C710" i="32"/>
  <c r="P709" i="32"/>
  <c r="O709" i="32"/>
  <c r="K709" i="32"/>
  <c r="C709" i="32"/>
  <c r="P708" i="32"/>
  <c r="O708" i="32"/>
  <c r="K708" i="32"/>
  <c r="C708" i="32"/>
  <c r="P707" i="32"/>
  <c r="O707" i="32"/>
  <c r="K707" i="32"/>
  <c r="C707" i="32"/>
  <c r="P706" i="32"/>
  <c r="O706" i="32"/>
  <c r="K706" i="32"/>
  <c r="C706" i="32"/>
  <c r="P705" i="32"/>
  <c r="O705" i="32"/>
  <c r="K705" i="32"/>
  <c r="C705" i="32"/>
  <c r="P704" i="32"/>
  <c r="O704" i="32"/>
  <c r="K704" i="32"/>
  <c r="C704" i="32"/>
  <c r="P703" i="32"/>
  <c r="O703" i="32"/>
  <c r="K703" i="32"/>
  <c r="C703" i="32"/>
  <c r="P702" i="32"/>
  <c r="O702" i="32"/>
  <c r="K702" i="32"/>
  <c r="C702" i="32"/>
  <c r="P701" i="32"/>
  <c r="O701" i="32"/>
  <c r="K701" i="32"/>
  <c r="C701" i="32"/>
  <c r="P700" i="32"/>
  <c r="O700" i="32"/>
  <c r="K700" i="32"/>
  <c r="C700" i="32"/>
  <c r="P699" i="32"/>
  <c r="O699" i="32"/>
  <c r="K699" i="32"/>
  <c r="C699" i="32"/>
  <c r="P698" i="32"/>
  <c r="O698" i="32"/>
  <c r="K698" i="32"/>
  <c r="C698" i="32"/>
  <c r="P697" i="32"/>
  <c r="O697" i="32"/>
  <c r="K697" i="32"/>
  <c r="C697" i="32"/>
  <c r="P696" i="32"/>
  <c r="O696" i="32"/>
  <c r="K696" i="32"/>
  <c r="C696" i="32"/>
  <c r="P695" i="32"/>
  <c r="O695" i="32"/>
  <c r="K695" i="32"/>
  <c r="C695" i="32"/>
  <c r="P694" i="32"/>
  <c r="O694" i="32"/>
  <c r="K694" i="32"/>
  <c r="C694" i="32"/>
  <c r="P693" i="32"/>
  <c r="O693" i="32"/>
  <c r="K693" i="32"/>
  <c r="C693" i="32"/>
  <c r="P692" i="32"/>
  <c r="O692" i="32"/>
  <c r="K692" i="32"/>
  <c r="C692" i="32"/>
  <c r="P691" i="32"/>
  <c r="O691" i="32"/>
  <c r="K691" i="32"/>
  <c r="C691" i="32"/>
  <c r="P690" i="32"/>
  <c r="O690" i="32"/>
  <c r="K690" i="32"/>
  <c r="C690" i="32"/>
  <c r="P689" i="32"/>
  <c r="O689" i="32"/>
  <c r="K689" i="32"/>
  <c r="C689" i="32"/>
  <c r="P688" i="32"/>
  <c r="O688" i="32"/>
  <c r="K688" i="32"/>
  <c r="C688" i="32"/>
  <c r="P687" i="32"/>
  <c r="O687" i="32"/>
  <c r="K687" i="32"/>
  <c r="C687" i="32"/>
  <c r="P686" i="32"/>
  <c r="O686" i="32"/>
  <c r="K686" i="32"/>
  <c r="C686" i="32"/>
  <c r="P685" i="32"/>
  <c r="O685" i="32"/>
  <c r="K685" i="32"/>
  <c r="C685" i="32"/>
  <c r="P684" i="32"/>
  <c r="O684" i="32"/>
  <c r="K684" i="32"/>
  <c r="C684" i="32"/>
  <c r="P683" i="32"/>
  <c r="O683" i="32"/>
  <c r="K683" i="32"/>
  <c r="C683" i="32"/>
  <c r="P682" i="32"/>
  <c r="O682" i="32"/>
  <c r="K682" i="32"/>
  <c r="C682" i="32"/>
  <c r="P681" i="32"/>
  <c r="O681" i="32"/>
  <c r="K681" i="32"/>
  <c r="C681" i="32"/>
  <c r="P680" i="32"/>
  <c r="O680" i="32"/>
  <c r="K680" i="32"/>
  <c r="C680" i="32"/>
  <c r="P679" i="32"/>
  <c r="O679" i="32"/>
  <c r="K679" i="32"/>
  <c r="C679" i="32"/>
  <c r="P678" i="32"/>
  <c r="O678" i="32"/>
  <c r="K678" i="32"/>
  <c r="C678" i="32"/>
  <c r="P677" i="32"/>
  <c r="O677" i="32"/>
  <c r="K677" i="32"/>
  <c r="C677" i="32"/>
  <c r="P676" i="32"/>
  <c r="O676" i="32"/>
  <c r="K676" i="32"/>
  <c r="C676" i="32"/>
  <c r="P675" i="32"/>
  <c r="O675" i="32"/>
  <c r="K675" i="32"/>
  <c r="C675" i="32"/>
  <c r="P674" i="32"/>
  <c r="O674" i="32"/>
  <c r="K674" i="32"/>
  <c r="C674" i="32"/>
  <c r="P673" i="32"/>
  <c r="O673" i="32"/>
  <c r="K673" i="32"/>
  <c r="C673" i="32"/>
  <c r="P672" i="32"/>
  <c r="O672" i="32"/>
  <c r="K672" i="32"/>
  <c r="C672" i="32"/>
  <c r="P671" i="32"/>
  <c r="O671" i="32"/>
  <c r="K671" i="32"/>
  <c r="C671" i="32"/>
  <c r="P670" i="32"/>
  <c r="O670" i="32"/>
  <c r="K670" i="32"/>
  <c r="C670" i="32"/>
  <c r="P669" i="32"/>
  <c r="O669" i="32"/>
  <c r="K669" i="32"/>
  <c r="C669" i="32"/>
  <c r="P668" i="32"/>
  <c r="O668" i="32"/>
  <c r="K668" i="32"/>
  <c r="C668" i="32"/>
  <c r="P667" i="32"/>
  <c r="O667" i="32"/>
  <c r="K667" i="32"/>
  <c r="C667" i="32"/>
  <c r="P666" i="32"/>
  <c r="O666" i="32"/>
  <c r="K666" i="32"/>
  <c r="C666" i="32"/>
  <c r="P665" i="32"/>
  <c r="O665" i="32"/>
  <c r="K665" i="32"/>
  <c r="C665" i="32"/>
  <c r="P664" i="32"/>
  <c r="O664" i="32"/>
  <c r="K664" i="32"/>
  <c r="C664" i="32"/>
  <c r="P663" i="32"/>
  <c r="O663" i="32"/>
  <c r="K663" i="32"/>
  <c r="C663" i="32"/>
  <c r="P662" i="32"/>
  <c r="O662" i="32"/>
  <c r="K662" i="32"/>
  <c r="C662" i="32"/>
  <c r="P661" i="32"/>
  <c r="O661" i="32"/>
  <c r="K661" i="32"/>
  <c r="C661" i="32"/>
  <c r="P660" i="32"/>
  <c r="O660" i="32"/>
  <c r="K660" i="32"/>
  <c r="C660" i="32"/>
  <c r="P659" i="32"/>
  <c r="O659" i="32"/>
  <c r="K659" i="32"/>
  <c r="C659" i="32"/>
  <c r="P658" i="32"/>
  <c r="O658" i="32"/>
  <c r="K658" i="32"/>
  <c r="C658" i="32"/>
  <c r="P657" i="32"/>
  <c r="O657" i="32"/>
  <c r="K657" i="32"/>
  <c r="C657" i="32"/>
  <c r="P656" i="32"/>
  <c r="O656" i="32"/>
  <c r="K656" i="32"/>
  <c r="C656" i="32"/>
  <c r="P655" i="32"/>
  <c r="O655" i="32"/>
  <c r="K655" i="32"/>
  <c r="C655" i="32"/>
  <c r="P654" i="32"/>
  <c r="O654" i="32"/>
  <c r="K654" i="32"/>
  <c r="C654" i="32"/>
  <c r="P653" i="32"/>
  <c r="O653" i="32"/>
  <c r="K653" i="32"/>
  <c r="C653" i="32"/>
  <c r="P652" i="32"/>
  <c r="O652" i="32"/>
  <c r="K652" i="32"/>
  <c r="C652" i="32"/>
  <c r="P651" i="32"/>
  <c r="O651" i="32"/>
  <c r="K651" i="32"/>
  <c r="C651" i="32"/>
  <c r="P650" i="32"/>
  <c r="O650" i="32"/>
  <c r="K650" i="32"/>
  <c r="C650" i="32"/>
  <c r="P649" i="32"/>
  <c r="O649" i="32"/>
  <c r="K649" i="32"/>
  <c r="C649" i="32"/>
  <c r="P648" i="32"/>
  <c r="O648" i="32"/>
  <c r="K648" i="32"/>
  <c r="C648" i="32"/>
  <c r="P647" i="32"/>
  <c r="O647" i="32"/>
  <c r="K647" i="32"/>
  <c r="C647" i="32"/>
  <c r="P646" i="32"/>
  <c r="O646" i="32"/>
  <c r="K646" i="32"/>
  <c r="C646" i="32"/>
  <c r="P645" i="32"/>
  <c r="O645" i="32"/>
  <c r="K645" i="32"/>
  <c r="C645" i="32"/>
  <c r="P644" i="32"/>
  <c r="O644" i="32"/>
  <c r="K644" i="32"/>
  <c r="C644" i="32"/>
  <c r="P643" i="32"/>
  <c r="O643" i="32"/>
  <c r="K643" i="32"/>
  <c r="C643" i="32"/>
  <c r="P642" i="32"/>
  <c r="O642" i="32"/>
  <c r="K642" i="32"/>
  <c r="C642" i="32"/>
  <c r="P641" i="32"/>
  <c r="O641" i="32"/>
  <c r="K641" i="32"/>
  <c r="C641" i="32"/>
  <c r="P640" i="32"/>
  <c r="O640" i="32"/>
  <c r="K640" i="32"/>
  <c r="C640" i="32"/>
  <c r="P639" i="32"/>
  <c r="O639" i="32"/>
  <c r="K639" i="32"/>
  <c r="C639" i="32"/>
  <c r="P638" i="32"/>
  <c r="O638" i="32"/>
  <c r="K638" i="32"/>
  <c r="C638" i="32"/>
  <c r="P637" i="32"/>
  <c r="O637" i="32"/>
  <c r="K637" i="32"/>
  <c r="C637" i="32"/>
  <c r="P636" i="32"/>
  <c r="O636" i="32"/>
  <c r="K636" i="32"/>
  <c r="C636" i="32"/>
  <c r="P635" i="32"/>
  <c r="O635" i="32"/>
  <c r="K635" i="32"/>
  <c r="C635" i="32"/>
  <c r="P634" i="32"/>
  <c r="O634" i="32"/>
  <c r="K634" i="32"/>
  <c r="C634" i="32"/>
  <c r="P633" i="32"/>
  <c r="O633" i="32"/>
  <c r="K633" i="32"/>
  <c r="C633" i="32"/>
  <c r="P632" i="32"/>
  <c r="O632" i="32"/>
  <c r="K632" i="32"/>
  <c r="C632" i="32"/>
  <c r="P631" i="32"/>
  <c r="O631" i="32"/>
  <c r="K631" i="32"/>
  <c r="C631" i="32"/>
  <c r="P630" i="32"/>
  <c r="O630" i="32"/>
  <c r="K630" i="32"/>
  <c r="C630" i="32"/>
  <c r="P629" i="32"/>
  <c r="O629" i="32"/>
  <c r="K629" i="32"/>
  <c r="C629" i="32"/>
  <c r="P628" i="32"/>
  <c r="O628" i="32"/>
  <c r="K628" i="32"/>
  <c r="C628" i="32"/>
  <c r="P627" i="32"/>
  <c r="O627" i="32"/>
  <c r="K627" i="32"/>
  <c r="C627" i="32"/>
  <c r="P626" i="32"/>
  <c r="O626" i="32"/>
  <c r="K626" i="32"/>
  <c r="C626" i="32"/>
  <c r="P625" i="32"/>
  <c r="O625" i="32"/>
  <c r="K625" i="32"/>
  <c r="C625" i="32"/>
  <c r="P624" i="32"/>
  <c r="O624" i="32"/>
  <c r="K624" i="32"/>
  <c r="C624" i="32"/>
  <c r="P623" i="32"/>
  <c r="O623" i="32"/>
  <c r="K623" i="32"/>
  <c r="C623" i="32"/>
  <c r="P622" i="32"/>
  <c r="O622" i="32"/>
  <c r="K622" i="32"/>
  <c r="C622" i="32"/>
  <c r="P621" i="32"/>
  <c r="O621" i="32"/>
  <c r="K621" i="32"/>
  <c r="C621" i="32"/>
  <c r="P620" i="32"/>
  <c r="O620" i="32"/>
  <c r="K620" i="32"/>
  <c r="C620" i="32"/>
  <c r="P619" i="32"/>
  <c r="O619" i="32"/>
  <c r="K619" i="32"/>
  <c r="C619" i="32"/>
  <c r="P618" i="32"/>
  <c r="O618" i="32"/>
  <c r="K618" i="32"/>
  <c r="C618" i="32"/>
  <c r="P617" i="32"/>
  <c r="O617" i="32"/>
  <c r="K617" i="32"/>
  <c r="C617" i="32"/>
  <c r="P616" i="32"/>
  <c r="O616" i="32"/>
  <c r="K616" i="32"/>
  <c r="C616" i="32"/>
  <c r="P615" i="32"/>
  <c r="O615" i="32"/>
  <c r="K615" i="32"/>
  <c r="C615" i="32"/>
  <c r="P614" i="32"/>
  <c r="O614" i="32"/>
  <c r="K614" i="32"/>
  <c r="C614" i="32"/>
  <c r="P613" i="32"/>
  <c r="O613" i="32"/>
  <c r="K613" i="32"/>
  <c r="C613" i="32"/>
  <c r="P612" i="32"/>
  <c r="O612" i="32"/>
  <c r="K612" i="32"/>
  <c r="C612" i="32"/>
  <c r="P611" i="32"/>
  <c r="O611" i="32"/>
  <c r="K611" i="32"/>
  <c r="C611" i="32"/>
  <c r="P610" i="32"/>
  <c r="O610" i="32"/>
  <c r="K610" i="32"/>
  <c r="C610" i="32"/>
  <c r="P609" i="32"/>
  <c r="O609" i="32"/>
  <c r="K609" i="32"/>
  <c r="C609" i="32"/>
  <c r="P608" i="32"/>
  <c r="O608" i="32"/>
  <c r="K608" i="32"/>
  <c r="C608" i="32"/>
  <c r="P607" i="32"/>
  <c r="O607" i="32"/>
  <c r="K607" i="32"/>
  <c r="C607" i="32"/>
  <c r="P606" i="32"/>
  <c r="O606" i="32"/>
  <c r="K606" i="32"/>
  <c r="C606" i="32"/>
  <c r="P605" i="32"/>
  <c r="O605" i="32"/>
  <c r="K605" i="32"/>
  <c r="C605" i="32"/>
  <c r="P604" i="32"/>
  <c r="O604" i="32"/>
  <c r="K604" i="32"/>
  <c r="C604" i="32"/>
  <c r="P603" i="32"/>
  <c r="O603" i="32"/>
  <c r="K603" i="32"/>
  <c r="C603" i="32"/>
  <c r="P602" i="32"/>
  <c r="O602" i="32"/>
  <c r="K602" i="32"/>
  <c r="C602" i="32"/>
  <c r="P601" i="32"/>
  <c r="O601" i="32"/>
  <c r="K601" i="32"/>
  <c r="C601" i="32"/>
  <c r="P600" i="32"/>
  <c r="O600" i="32"/>
  <c r="K600" i="32"/>
  <c r="C600" i="32"/>
  <c r="P599" i="32"/>
  <c r="O599" i="32"/>
  <c r="K599" i="32"/>
  <c r="C599" i="32"/>
  <c r="P598" i="32"/>
  <c r="O598" i="32"/>
  <c r="K598" i="32"/>
  <c r="C598" i="32"/>
  <c r="P597" i="32"/>
  <c r="O597" i="32"/>
  <c r="K597" i="32"/>
  <c r="C597" i="32"/>
  <c r="P596" i="32"/>
  <c r="O596" i="32"/>
  <c r="K596" i="32"/>
  <c r="C596" i="32"/>
  <c r="P595" i="32"/>
  <c r="O595" i="32"/>
  <c r="K595" i="32"/>
  <c r="C595" i="32"/>
  <c r="P594" i="32"/>
  <c r="O594" i="32"/>
  <c r="K594" i="32"/>
  <c r="C594" i="32"/>
  <c r="P593" i="32"/>
  <c r="O593" i="32"/>
  <c r="K593" i="32"/>
  <c r="C593" i="32"/>
  <c r="P592" i="32"/>
  <c r="O592" i="32"/>
  <c r="K592" i="32"/>
  <c r="C592" i="32"/>
  <c r="P591" i="32"/>
  <c r="O591" i="32"/>
  <c r="K591" i="32"/>
  <c r="C591" i="32"/>
  <c r="P590" i="32"/>
  <c r="O590" i="32"/>
  <c r="K590" i="32"/>
  <c r="C590" i="32"/>
  <c r="P589" i="32"/>
  <c r="O589" i="32"/>
  <c r="K589" i="32"/>
  <c r="C589" i="32"/>
  <c r="P588" i="32"/>
  <c r="O588" i="32"/>
  <c r="K588" i="32"/>
  <c r="C588" i="32"/>
  <c r="P587" i="32"/>
  <c r="O587" i="32"/>
  <c r="K587" i="32"/>
  <c r="C587" i="32"/>
  <c r="P586" i="32"/>
  <c r="O586" i="32"/>
  <c r="K586" i="32"/>
  <c r="C586" i="32"/>
  <c r="P585" i="32"/>
  <c r="O585" i="32"/>
  <c r="K585" i="32"/>
  <c r="C585" i="32"/>
  <c r="P584" i="32"/>
  <c r="O584" i="32"/>
  <c r="K584" i="32"/>
  <c r="C584" i="32"/>
  <c r="P583" i="32"/>
  <c r="O583" i="32"/>
  <c r="K583" i="32"/>
  <c r="C583" i="32"/>
  <c r="P582" i="32"/>
  <c r="O582" i="32"/>
  <c r="K582" i="32"/>
  <c r="C582" i="32"/>
  <c r="P581" i="32"/>
  <c r="O581" i="32"/>
  <c r="K581" i="32"/>
  <c r="C581" i="32"/>
  <c r="P580" i="32"/>
  <c r="O580" i="32"/>
  <c r="K580" i="32"/>
  <c r="C580" i="32"/>
  <c r="P579" i="32"/>
  <c r="O579" i="32"/>
  <c r="K579" i="32"/>
  <c r="C579" i="32"/>
  <c r="P578" i="32"/>
  <c r="O578" i="32"/>
  <c r="K578" i="32"/>
  <c r="C578" i="32"/>
  <c r="P577" i="32"/>
  <c r="O577" i="32"/>
  <c r="K577" i="32"/>
  <c r="C577" i="32"/>
  <c r="P576" i="32"/>
  <c r="O576" i="32"/>
  <c r="K576" i="32"/>
  <c r="C576" i="32"/>
  <c r="P575" i="32"/>
  <c r="O575" i="32"/>
  <c r="K575" i="32"/>
  <c r="C575" i="32"/>
  <c r="P574" i="32"/>
  <c r="O574" i="32"/>
  <c r="K574" i="32"/>
  <c r="C574" i="32"/>
  <c r="P573" i="32"/>
  <c r="O573" i="32"/>
  <c r="K573" i="32"/>
  <c r="C573" i="32"/>
  <c r="P572" i="32"/>
  <c r="O572" i="32"/>
  <c r="K572" i="32"/>
  <c r="C572" i="32"/>
  <c r="P571" i="32"/>
  <c r="O571" i="32"/>
  <c r="K571" i="32"/>
  <c r="C571" i="32"/>
  <c r="P570" i="32"/>
  <c r="O570" i="32"/>
  <c r="K570" i="32"/>
  <c r="C570" i="32"/>
  <c r="P569" i="32"/>
  <c r="O569" i="32"/>
  <c r="K569" i="32"/>
  <c r="C569" i="32"/>
  <c r="P568" i="32"/>
  <c r="O568" i="32"/>
  <c r="K568" i="32"/>
  <c r="C568" i="32"/>
  <c r="P567" i="32"/>
  <c r="O567" i="32"/>
  <c r="K567" i="32"/>
  <c r="C567" i="32"/>
  <c r="P566" i="32"/>
  <c r="O566" i="32"/>
  <c r="K566" i="32"/>
  <c r="C566" i="32"/>
  <c r="P565" i="32"/>
  <c r="O565" i="32"/>
  <c r="K565" i="32"/>
  <c r="C565" i="32"/>
  <c r="P564" i="32"/>
  <c r="O564" i="32"/>
  <c r="K564" i="32"/>
  <c r="C564" i="32"/>
  <c r="P563" i="32"/>
  <c r="O563" i="32"/>
  <c r="K563" i="32"/>
  <c r="C563" i="32"/>
  <c r="P562" i="32"/>
  <c r="O562" i="32"/>
  <c r="K562" i="32"/>
  <c r="C562" i="32"/>
  <c r="P561" i="32"/>
  <c r="O561" i="32"/>
  <c r="K561" i="32"/>
  <c r="C561" i="32"/>
  <c r="P560" i="32"/>
  <c r="O560" i="32"/>
  <c r="K560" i="32"/>
  <c r="C560" i="32"/>
  <c r="P559" i="32"/>
  <c r="O559" i="32"/>
  <c r="K559" i="32"/>
  <c r="C559" i="32"/>
  <c r="P558" i="32"/>
  <c r="O558" i="32"/>
  <c r="K558" i="32"/>
  <c r="C558" i="32"/>
  <c r="P557" i="32"/>
  <c r="O557" i="32"/>
  <c r="K557" i="32"/>
  <c r="C557" i="32"/>
  <c r="P556" i="32"/>
  <c r="O556" i="32"/>
  <c r="K556" i="32"/>
  <c r="C556" i="32"/>
  <c r="P555" i="32"/>
  <c r="O555" i="32"/>
  <c r="K555" i="32"/>
  <c r="C555" i="32"/>
  <c r="P554" i="32"/>
  <c r="O554" i="32"/>
  <c r="K554" i="32"/>
  <c r="C554" i="32"/>
  <c r="P553" i="32"/>
  <c r="O553" i="32"/>
  <c r="K553" i="32"/>
  <c r="C553" i="32"/>
  <c r="P552" i="32"/>
  <c r="O552" i="32"/>
  <c r="K552" i="32"/>
  <c r="C552" i="32"/>
  <c r="P551" i="32"/>
  <c r="O551" i="32"/>
  <c r="K551" i="32"/>
  <c r="C551" i="32"/>
  <c r="P550" i="32"/>
  <c r="O550" i="32"/>
  <c r="K550" i="32"/>
  <c r="C550" i="32"/>
  <c r="P549" i="32"/>
  <c r="O549" i="32"/>
  <c r="K549" i="32"/>
  <c r="C549" i="32"/>
  <c r="P548" i="32"/>
  <c r="O548" i="32"/>
  <c r="K548" i="32"/>
  <c r="C548" i="32"/>
  <c r="P547" i="32"/>
  <c r="O547" i="32"/>
  <c r="K547" i="32"/>
  <c r="C547" i="32"/>
  <c r="P546" i="32"/>
  <c r="O546" i="32"/>
  <c r="K546" i="32"/>
  <c r="C546" i="32"/>
  <c r="P545" i="32"/>
  <c r="O545" i="32"/>
  <c r="K545" i="32"/>
  <c r="C545" i="32"/>
  <c r="P544" i="32"/>
  <c r="O544" i="32"/>
  <c r="K544" i="32"/>
  <c r="C544" i="32"/>
  <c r="P543" i="32"/>
  <c r="O543" i="32"/>
  <c r="K543" i="32"/>
  <c r="C543" i="32"/>
  <c r="P542" i="32"/>
  <c r="O542" i="32"/>
  <c r="K542" i="32"/>
  <c r="C542" i="32"/>
  <c r="P541" i="32"/>
  <c r="O541" i="32"/>
  <c r="K541" i="32"/>
  <c r="C541" i="32"/>
  <c r="P540" i="32"/>
  <c r="O540" i="32"/>
  <c r="K540" i="32"/>
  <c r="C540" i="32"/>
  <c r="P539" i="32"/>
  <c r="O539" i="32"/>
  <c r="K539" i="32"/>
  <c r="C539" i="32"/>
  <c r="P538" i="32"/>
  <c r="O538" i="32"/>
  <c r="K538" i="32"/>
  <c r="C538" i="32"/>
  <c r="P537" i="32"/>
  <c r="O537" i="32"/>
  <c r="K537" i="32"/>
  <c r="C537" i="32"/>
  <c r="P536" i="32"/>
  <c r="O536" i="32"/>
  <c r="K536" i="32"/>
  <c r="C536" i="32"/>
  <c r="P535" i="32"/>
  <c r="O535" i="32"/>
  <c r="K535" i="32"/>
  <c r="C535" i="32"/>
  <c r="P534" i="32"/>
  <c r="O534" i="32"/>
  <c r="K534" i="32"/>
  <c r="C534" i="32"/>
  <c r="P533" i="32"/>
  <c r="O533" i="32"/>
  <c r="K533" i="32"/>
  <c r="C533" i="32"/>
  <c r="P532" i="32"/>
  <c r="O532" i="32"/>
  <c r="K532" i="32"/>
  <c r="C532" i="32"/>
  <c r="P531" i="32"/>
  <c r="O531" i="32"/>
  <c r="K531" i="32"/>
  <c r="C531" i="32"/>
  <c r="P530" i="32"/>
  <c r="O530" i="32"/>
  <c r="K530" i="32"/>
  <c r="C530" i="32"/>
  <c r="P529" i="32"/>
  <c r="O529" i="32"/>
  <c r="K529" i="32"/>
  <c r="C529" i="32"/>
  <c r="P528" i="32"/>
  <c r="O528" i="32"/>
  <c r="K528" i="32"/>
  <c r="C528" i="32"/>
  <c r="P527" i="32"/>
  <c r="O527" i="32"/>
  <c r="K527" i="32"/>
  <c r="C527" i="32"/>
  <c r="P526" i="32"/>
  <c r="O526" i="32"/>
  <c r="K526" i="32"/>
  <c r="C526" i="32"/>
  <c r="P525" i="32"/>
  <c r="O525" i="32"/>
  <c r="K525" i="32"/>
  <c r="C525" i="32"/>
  <c r="P524" i="32"/>
  <c r="O524" i="32"/>
  <c r="K524" i="32"/>
  <c r="C524" i="32"/>
  <c r="P523" i="32"/>
  <c r="O523" i="32"/>
  <c r="K523" i="32"/>
  <c r="C523" i="32"/>
  <c r="P522" i="32"/>
  <c r="O522" i="32"/>
  <c r="K522" i="32"/>
  <c r="C522" i="32"/>
  <c r="P521" i="32"/>
  <c r="O521" i="32"/>
  <c r="K521" i="32"/>
  <c r="C521" i="32"/>
  <c r="P520" i="32"/>
  <c r="O520" i="32"/>
  <c r="K520" i="32"/>
  <c r="C520" i="32"/>
  <c r="P519" i="32"/>
  <c r="O519" i="32"/>
  <c r="K519" i="32"/>
  <c r="C519" i="32"/>
  <c r="P518" i="32"/>
  <c r="O518" i="32"/>
  <c r="K518" i="32"/>
  <c r="C518" i="32"/>
  <c r="P517" i="32"/>
  <c r="O517" i="32"/>
  <c r="K517" i="32"/>
  <c r="C517" i="32"/>
  <c r="P516" i="32"/>
  <c r="O516" i="32"/>
  <c r="K516" i="32"/>
  <c r="C516" i="32"/>
  <c r="P515" i="32"/>
  <c r="O515" i="32"/>
  <c r="K515" i="32"/>
  <c r="C515" i="32"/>
  <c r="P514" i="32"/>
  <c r="O514" i="32"/>
  <c r="K514" i="32"/>
  <c r="C514" i="32"/>
  <c r="P513" i="32"/>
  <c r="O513" i="32"/>
  <c r="K513" i="32"/>
  <c r="C513" i="32"/>
  <c r="P512" i="32"/>
  <c r="O512" i="32"/>
  <c r="K512" i="32"/>
  <c r="C512" i="32"/>
  <c r="P511" i="32"/>
  <c r="O511" i="32"/>
  <c r="K511" i="32"/>
  <c r="C511" i="32"/>
  <c r="P510" i="32"/>
  <c r="O510" i="32"/>
  <c r="K510" i="32"/>
  <c r="C510" i="32"/>
  <c r="P509" i="32"/>
  <c r="O509" i="32"/>
  <c r="K509" i="32"/>
  <c r="C509" i="32"/>
  <c r="P508" i="32"/>
  <c r="O508" i="32"/>
  <c r="K508" i="32"/>
  <c r="C508" i="32"/>
  <c r="P507" i="32"/>
  <c r="O507" i="32"/>
  <c r="K507" i="32"/>
  <c r="C507" i="32"/>
  <c r="P506" i="32"/>
  <c r="O506" i="32"/>
  <c r="K506" i="32"/>
  <c r="C506" i="32"/>
  <c r="P505" i="32"/>
  <c r="O505" i="32"/>
  <c r="K505" i="32"/>
  <c r="C505" i="32"/>
  <c r="P504" i="32"/>
  <c r="O504" i="32"/>
  <c r="K504" i="32"/>
  <c r="C504" i="32"/>
  <c r="P503" i="32"/>
  <c r="O503" i="32"/>
  <c r="K503" i="32"/>
  <c r="C503" i="32"/>
  <c r="P502" i="32"/>
  <c r="O502" i="32"/>
  <c r="K502" i="32"/>
  <c r="C502" i="32"/>
  <c r="P501" i="32"/>
  <c r="O501" i="32"/>
  <c r="K501" i="32"/>
  <c r="C501" i="32"/>
  <c r="P500" i="32"/>
  <c r="O500" i="32"/>
  <c r="K500" i="32"/>
  <c r="C500" i="32"/>
  <c r="P499" i="32"/>
  <c r="O499" i="32"/>
  <c r="K499" i="32"/>
  <c r="C499" i="32"/>
  <c r="P498" i="32"/>
  <c r="O498" i="32"/>
  <c r="K498" i="32"/>
  <c r="C498" i="32"/>
  <c r="P497" i="32"/>
  <c r="O497" i="32"/>
  <c r="K497" i="32"/>
  <c r="C497" i="32"/>
  <c r="P496" i="32"/>
  <c r="O496" i="32"/>
  <c r="K496" i="32"/>
  <c r="C496" i="32"/>
  <c r="P495" i="32"/>
  <c r="O495" i="32"/>
  <c r="K495" i="32"/>
  <c r="C495" i="32"/>
  <c r="P494" i="32"/>
  <c r="O494" i="32"/>
  <c r="K494" i="32"/>
  <c r="C494" i="32"/>
  <c r="P493" i="32"/>
  <c r="O493" i="32"/>
  <c r="K493" i="32"/>
  <c r="C493" i="32"/>
  <c r="P492" i="32"/>
  <c r="O492" i="32"/>
  <c r="K492" i="32"/>
  <c r="C492" i="32"/>
  <c r="P491" i="32"/>
  <c r="O491" i="32"/>
  <c r="K491" i="32"/>
  <c r="C491" i="32"/>
  <c r="P490" i="32"/>
  <c r="O490" i="32"/>
  <c r="K490" i="32"/>
  <c r="C490" i="32"/>
  <c r="P489" i="32"/>
  <c r="O489" i="32"/>
  <c r="K489" i="32"/>
  <c r="C489" i="32"/>
  <c r="P488" i="32"/>
  <c r="O488" i="32"/>
  <c r="K488" i="32"/>
  <c r="C488" i="32"/>
  <c r="P487" i="32"/>
  <c r="O487" i="32"/>
  <c r="K487" i="32"/>
  <c r="C487" i="32"/>
  <c r="P486" i="32"/>
  <c r="O486" i="32"/>
  <c r="K486" i="32"/>
  <c r="C486" i="32"/>
  <c r="P485" i="32"/>
  <c r="O485" i="32"/>
  <c r="K485" i="32"/>
  <c r="C485" i="32"/>
  <c r="P484" i="32"/>
  <c r="O484" i="32"/>
  <c r="K484" i="32"/>
  <c r="C484" i="32"/>
  <c r="P483" i="32"/>
  <c r="O483" i="32"/>
  <c r="K483" i="32"/>
  <c r="C483" i="32"/>
  <c r="P482" i="32"/>
  <c r="O482" i="32"/>
  <c r="K482" i="32"/>
  <c r="C482" i="32"/>
  <c r="P481" i="32"/>
  <c r="O481" i="32"/>
  <c r="K481" i="32"/>
  <c r="C481" i="32"/>
  <c r="P480" i="32"/>
  <c r="O480" i="32"/>
  <c r="K480" i="32"/>
  <c r="C480" i="32"/>
  <c r="P479" i="32"/>
  <c r="O479" i="32"/>
  <c r="K479" i="32"/>
  <c r="C479" i="32"/>
  <c r="P478" i="32"/>
  <c r="O478" i="32"/>
  <c r="K478" i="32"/>
  <c r="C478" i="32"/>
  <c r="P477" i="32"/>
  <c r="O477" i="32"/>
  <c r="K477" i="32"/>
  <c r="C477" i="32"/>
  <c r="P476" i="32"/>
  <c r="O476" i="32"/>
  <c r="K476" i="32"/>
  <c r="C476" i="32"/>
  <c r="P475" i="32"/>
  <c r="O475" i="32"/>
  <c r="K475" i="32"/>
  <c r="C475" i="32"/>
  <c r="P474" i="32"/>
  <c r="O474" i="32"/>
  <c r="K474" i="32"/>
  <c r="C474" i="32"/>
  <c r="P473" i="32"/>
  <c r="O473" i="32"/>
  <c r="K473" i="32"/>
  <c r="C473" i="32"/>
  <c r="P472" i="32"/>
  <c r="O472" i="32"/>
  <c r="K472" i="32"/>
  <c r="C472" i="32"/>
  <c r="P471" i="32"/>
  <c r="O471" i="32"/>
  <c r="K471" i="32"/>
  <c r="C471" i="32"/>
  <c r="P470" i="32"/>
  <c r="O470" i="32"/>
  <c r="K470" i="32"/>
  <c r="C470" i="32"/>
  <c r="P469" i="32"/>
  <c r="O469" i="32"/>
  <c r="K469" i="32"/>
  <c r="C469" i="32"/>
  <c r="P468" i="32"/>
  <c r="O468" i="32"/>
  <c r="K468" i="32"/>
  <c r="C468" i="32"/>
  <c r="P467" i="32"/>
  <c r="O467" i="32"/>
  <c r="K467" i="32"/>
  <c r="C467" i="32"/>
  <c r="P466" i="32"/>
  <c r="O466" i="32"/>
  <c r="K466" i="32"/>
  <c r="C466" i="32"/>
  <c r="P465" i="32"/>
  <c r="O465" i="32"/>
  <c r="K465" i="32"/>
  <c r="C465" i="32"/>
  <c r="P464" i="32"/>
  <c r="O464" i="32"/>
  <c r="K464" i="32"/>
  <c r="C464" i="32"/>
  <c r="P463" i="32"/>
  <c r="O463" i="32"/>
  <c r="K463" i="32"/>
  <c r="C463" i="32"/>
  <c r="P462" i="32"/>
  <c r="O462" i="32"/>
  <c r="K462" i="32"/>
  <c r="C462" i="32"/>
  <c r="P461" i="32"/>
  <c r="O461" i="32"/>
  <c r="K461" i="32"/>
  <c r="C461" i="32"/>
  <c r="P460" i="32"/>
  <c r="O460" i="32"/>
  <c r="K460" i="32"/>
  <c r="C460" i="32"/>
  <c r="P459" i="32"/>
  <c r="O459" i="32"/>
  <c r="K459" i="32"/>
  <c r="C459" i="32"/>
  <c r="P458" i="32"/>
  <c r="O458" i="32"/>
  <c r="K458" i="32"/>
  <c r="C458" i="32"/>
  <c r="P457" i="32"/>
  <c r="O457" i="32"/>
  <c r="K457" i="32"/>
  <c r="C457" i="32"/>
  <c r="P456" i="32"/>
  <c r="O456" i="32"/>
  <c r="K456" i="32"/>
  <c r="C456" i="32"/>
  <c r="P455" i="32"/>
  <c r="O455" i="32"/>
  <c r="K455" i="32"/>
  <c r="C455" i="32"/>
  <c r="P454" i="32"/>
  <c r="O454" i="32"/>
  <c r="K454" i="32"/>
  <c r="C454" i="32"/>
  <c r="P453" i="32"/>
  <c r="O453" i="32"/>
  <c r="K453" i="32"/>
  <c r="C453" i="32"/>
  <c r="P452" i="32"/>
  <c r="O452" i="32"/>
  <c r="K452" i="32"/>
  <c r="C452" i="32"/>
  <c r="P451" i="32"/>
  <c r="O451" i="32"/>
  <c r="K451" i="32"/>
  <c r="C451" i="32"/>
  <c r="P450" i="32"/>
  <c r="O450" i="32"/>
  <c r="K450" i="32"/>
  <c r="C450" i="32"/>
  <c r="P449" i="32"/>
  <c r="O449" i="32"/>
  <c r="K449" i="32"/>
  <c r="C449" i="32"/>
  <c r="P448" i="32"/>
  <c r="O448" i="32"/>
  <c r="K448" i="32"/>
  <c r="C448" i="32"/>
  <c r="P447" i="32"/>
  <c r="O447" i="32"/>
  <c r="K447" i="32"/>
  <c r="C447" i="32"/>
  <c r="P446" i="32"/>
  <c r="O446" i="32"/>
  <c r="K446" i="32"/>
  <c r="C446" i="32"/>
  <c r="P445" i="32"/>
  <c r="O445" i="32"/>
  <c r="K445" i="32"/>
  <c r="C445" i="32"/>
  <c r="P444" i="32"/>
  <c r="O444" i="32"/>
  <c r="K444" i="32"/>
  <c r="C444" i="32"/>
  <c r="P443" i="32"/>
  <c r="O443" i="32"/>
  <c r="K443" i="32"/>
  <c r="C443" i="32"/>
  <c r="P442" i="32"/>
  <c r="O442" i="32"/>
  <c r="K442" i="32"/>
  <c r="C442" i="32"/>
  <c r="P441" i="32"/>
  <c r="O441" i="32"/>
  <c r="K441" i="32"/>
  <c r="C441" i="32"/>
  <c r="P440" i="32"/>
  <c r="O440" i="32"/>
  <c r="K440" i="32"/>
  <c r="C440" i="32"/>
  <c r="P439" i="32"/>
  <c r="O439" i="32"/>
  <c r="K439" i="32"/>
  <c r="C439" i="32"/>
  <c r="P438" i="32"/>
  <c r="O438" i="32"/>
  <c r="K438" i="32"/>
  <c r="C438" i="32"/>
  <c r="P437" i="32"/>
  <c r="O437" i="32"/>
  <c r="K437" i="32"/>
  <c r="C437" i="32"/>
  <c r="P436" i="32"/>
  <c r="O436" i="32"/>
  <c r="K436" i="32"/>
  <c r="C436" i="32"/>
  <c r="P435" i="32"/>
  <c r="O435" i="32"/>
  <c r="K435" i="32"/>
  <c r="C435" i="32"/>
  <c r="P434" i="32"/>
  <c r="O434" i="32"/>
  <c r="K434" i="32"/>
  <c r="C434" i="32"/>
  <c r="P433" i="32"/>
  <c r="O433" i="32"/>
  <c r="K433" i="32"/>
  <c r="C433" i="32"/>
  <c r="P432" i="32"/>
  <c r="O432" i="32"/>
  <c r="K432" i="32"/>
  <c r="C432" i="32"/>
  <c r="P431" i="32"/>
  <c r="O431" i="32"/>
  <c r="K431" i="32"/>
  <c r="C431" i="32"/>
  <c r="P430" i="32"/>
  <c r="O430" i="32"/>
  <c r="K430" i="32"/>
  <c r="C430" i="32"/>
  <c r="P429" i="32"/>
  <c r="O429" i="32"/>
  <c r="K429" i="32"/>
  <c r="C429" i="32"/>
  <c r="P428" i="32"/>
  <c r="O428" i="32"/>
  <c r="K428" i="32"/>
  <c r="C428" i="32"/>
  <c r="P427" i="32"/>
  <c r="O427" i="32"/>
  <c r="K427" i="32"/>
  <c r="C427" i="32"/>
  <c r="P426" i="32"/>
  <c r="O426" i="32"/>
  <c r="K426" i="32"/>
  <c r="C426" i="32"/>
  <c r="P425" i="32"/>
  <c r="O425" i="32"/>
  <c r="K425" i="32"/>
  <c r="C425" i="32"/>
  <c r="P424" i="32"/>
  <c r="O424" i="32"/>
  <c r="K424" i="32"/>
  <c r="C424" i="32"/>
  <c r="P423" i="32"/>
  <c r="O423" i="32"/>
  <c r="K423" i="32"/>
  <c r="C423" i="32"/>
  <c r="P422" i="32"/>
  <c r="O422" i="32"/>
  <c r="K422" i="32"/>
  <c r="C422" i="32"/>
  <c r="P421" i="32"/>
  <c r="O421" i="32"/>
  <c r="K421" i="32"/>
  <c r="C421" i="32"/>
  <c r="P420" i="32"/>
  <c r="O420" i="32"/>
  <c r="K420" i="32"/>
  <c r="C420" i="32"/>
  <c r="P419" i="32"/>
  <c r="O419" i="32"/>
  <c r="K419" i="32"/>
  <c r="C419" i="32"/>
  <c r="P418" i="32"/>
  <c r="O418" i="32"/>
  <c r="K418" i="32"/>
  <c r="C418" i="32"/>
  <c r="P417" i="32"/>
  <c r="O417" i="32"/>
  <c r="K417" i="32"/>
  <c r="C417" i="32"/>
  <c r="P416" i="32"/>
  <c r="O416" i="32"/>
  <c r="K416" i="32"/>
  <c r="C416" i="32"/>
  <c r="P415" i="32"/>
  <c r="O415" i="32"/>
  <c r="K415" i="32"/>
  <c r="C415" i="32"/>
  <c r="P414" i="32"/>
  <c r="O414" i="32"/>
  <c r="K414" i="32"/>
  <c r="C414" i="32"/>
  <c r="P413" i="32"/>
  <c r="O413" i="32"/>
  <c r="K413" i="32"/>
  <c r="C413" i="32"/>
  <c r="P412" i="32"/>
  <c r="O412" i="32"/>
  <c r="K412" i="32"/>
  <c r="C412" i="32"/>
  <c r="P411" i="32"/>
  <c r="O411" i="32"/>
  <c r="K411" i="32"/>
  <c r="C411" i="32"/>
  <c r="P410" i="32"/>
  <c r="O410" i="32"/>
  <c r="K410" i="32"/>
  <c r="C410" i="32"/>
  <c r="P409" i="32"/>
  <c r="O409" i="32"/>
  <c r="K409" i="32"/>
  <c r="C409" i="32"/>
  <c r="P408" i="32"/>
  <c r="O408" i="32"/>
  <c r="K408" i="32"/>
  <c r="C408" i="32"/>
  <c r="P407" i="32"/>
  <c r="O407" i="32"/>
  <c r="K407" i="32"/>
  <c r="C407" i="32"/>
  <c r="P406" i="32"/>
  <c r="O406" i="32"/>
  <c r="K406" i="32"/>
  <c r="C406" i="32"/>
  <c r="P405" i="32"/>
  <c r="O405" i="32"/>
  <c r="K405" i="32"/>
  <c r="C405" i="32"/>
  <c r="P404" i="32"/>
  <c r="O404" i="32"/>
  <c r="K404" i="32"/>
  <c r="C404" i="32"/>
  <c r="P403" i="32"/>
  <c r="O403" i="32"/>
  <c r="K403" i="32"/>
  <c r="C403" i="32"/>
  <c r="P402" i="32"/>
  <c r="O402" i="32"/>
  <c r="K402" i="32"/>
  <c r="C402" i="32"/>
  <c r="P401" i="32"/>
  <c r="O401" i="32"/>
  <c r="K401" i="32"/>
  <c r="C401" i="32"/>
  <c r="P400" i="32"/>
  <c r="O400" i="32"/>
  <c r="K400" i="32"/>
  <c r="C400" i="32"/>
  <c r="P399" i="32"/>
  <c r="O399" i="32"/>
  <c r="K399" i="32"/>
  <c r="C399" i="32"/>
  <c r="P398" i="32"/>
  <c r="O398" i="32"/>
  <c r="K398" i="32"/>
  <c r="C398" i="32"/>
  <c r="P397" i="32"/>
  <c r="O397" i="32"/>
  <c r="K397" i="32"/>
  <c r="C397" i="32"/>
  <c r="P396" i="32"/>
  <c r="O396" i="32"/>
  <c r="K396" i="32"/>
  <c r="C396" i="32"/>
  <c r="P395" i="32"/>
  <c r="O395" i="32"/>
  <c r="K395" i="32"/>
  <c r="C395" i="32"/>
  <c r="P394" i="32"/>
  <c r="O394" i="32"/>
  <c r="K394" i="32"/>
  <c r="C394" i="32"/>
  <c r="P393" i="32"/>
  <c r="O393" i="32"/>
  <c r="K393" i="32"/>
  <c r="C393" i="32"/>
  <c r="P392" i="32"/>
  <c r="O392" i="32"/>
  <c r="K392" i="32"/>
  <c r="C392" i="32"/>
  <c r="P391" i="32"/>
  <c r="O391" i="32"/>
  <c r="K391" i="32"/>
  <c r="C391" i="32"/>
  <c r="P390" i="32"/>
  <c r="O390" i="32"/>
  <c r="K390" i="32"/>
  <c r="C390" i="32"/>
  <c r="P389" i="32"/>
  <c r="O389" i="32"/>
  <c r="K389" i="32"/>
  <c r="C389" i="32"/>
  <c r="P388" i="32"/>
  <c r="O388" i="32"/>
  <c r="K388" i="32"/>
  <c r="C388" i="32"/>
  <c r="P387" i="32"/>
  <c r="O387" i="32"/>
  <c r="K387" i="32"/>
  <c r="C387" i="32"/>
  <c r="P386" i="32"/>
  <c r="O386" i="32"/>
  <c r="K386" i="32"/>
  <c r="C386" i="32"/>
  <c r="P385" i="32"/>
  <c r="O385" i="32"/>
  <c r="K385" i="32"/>
  <c r="C385" i="32"/>
  <c r="P384" i="32"/>
  <c r="O384" i="32"/>
  <c r="K384" i="32"/>
  <c r="C384" i="32"/>
  <c r="P383" i="32"/>
  <c r="O383" i="32"/>
  <c r="K383" i="32"/>
  <c r="C383" i="32"/>
  <c r="P382" i="32"/>
  <c r="O382" i="32"/>
  <c r="K382" i="32"/>
  <c r="C382" i="32"/>
  <c r="P381" i="32"/>
  <c r="O381" i="32"/>
  <c r="K381" i="32"/>
  <c r="C381" i="32"/>
  <c r="P380" i="32"/>
  <c r="O380" i="32"/>
  <c r="K380" i="32"/>
  <c r="C380" i="32"/>
  <c r="P379" i="32"/>
  <c r="O379" i="32"/>
  <c r="K379" i="32"/>
  <c r="C379" i="32"/>
  <c r="P378" i="32"/>
  <c r="O378" i="32"/>
  <c r="K378" i="32"/>
  <c r="C378" i="32"/>
  <c r="P377" i="32"/>
  <c r="O377" i="32"/>
  <c r="K377" i="32"/>
  <c r="C377" i="32"/>
  <c r="P376" i="32"/>
  <c r="O376" i="32"/>
  <c r="K376" i="32"/>
  <c r="C376" i="32"/>
  <c r="P375" i="32"/>
  <c r="O375" i="32"/>
  <c r="K375" i="32"/>
  <c r="C375" i="32"/>
  <c r="P374" i="32"/>
  <c r="O374" i="32"/>
  <c r="K374" i="32"/>
  <c r="C374" i="32"/>
  <c r="P373" i="32"/>
  <c r="O373" i="32"/>
  <c r="K373" i="32"/>
  <c r="C373" i="32"/>
  <c r="P372" i="32"/>
  <c r="O372" i="32"/>
  <c r="K372" i="32"/>
  <c r="C372" i="32"/>
  <c r="P371" i="32"/>
  <c r="O371" i="32"/>
  <c r="K371" i="32"/>
  <c r="C371" i="32"/>
  <c r="P370" i="32"/>
  <c r="O370" i="32"/>
  <c r="K370" i="32"/>
  <c r="C370" i="32"/>
  <c r="P369" i="32"/>
  <c r="O369" i="32"/>
  <c r="K369" i="32"/>
  <c r="C369" i="32"/>
  <c r="P368" i="32"/>
  <c r="O368" i="32"/>
  <c r="K368" i="32"/>
  <c r="C368" i="32"/>
  <c r="P367" i="32"/>
  <c r="O367" i="32"/>
  <c r="K367" i="32"/>
  <c r="C367" i="32"/>
  <c r="P366" i="32"/>
  <c r="O366" i="32"/>
  <c r="K366" i="32"/>
  <c r="C366" i="32"/>
  <c r="P365" i="32"/>
  <c r="O365" i="32"/>
  <c r="K365" i="32"/>
  <c r="C365" i="32"/>
  <c r="P364" i="32"/>
  <c r="O364" i="32"/>
  <c r="K364" i="32"/>
  <c r="C364" i="32"/>
  <c r="P363" i="32"/>
  <c r="O363" i="32"/>
  <c r="K363" i="32"/>
  <c r="C363" i="32"/>
  <c r="P362" i="32"/>
  <c r="O362" i="32"/>
  <c r="K362" i="32"/>
  <c r="C362" i="32"/>
  <c r="P361" i="32"/>
  <c r="O361" i="32"/>
  <c r="K361" i="32"/>
  <c r="C361" i="32"/>
  <c r="P360" i="32"/>
  <c r="O360" i="32"/>
  <c r="K360" i="32"/>
  <c r="C360" i="32"/>
  <c r="P359" i="32"/>
  <c r="O359" i="32"/>
  <c r="K359" i="32"/>
  <c r="C359" i="32"/>
  <c r="P358" i="32"/>
  <c r="O358" i="32"/>
  <c r="K358" i="32"/>
  <c r="C358" i="32"/>
  <c r="P357" i="32"/>
  <c r="O357" i="32"/>
  <c r="K357" i="32"/>
  <c r="C357" i="32"/>
  <c r="P356" i="32"/>
  <c r="O356" i="32"/>
  <c r="K356" i="32"/>
  <c r="C356" i="32"/>
  <c r="P355" i="32"/>
  <c r="O355" i="32"/>
  <c r="K355" i="32"/>
  <c r="C355" i="32"/>
  <c r="P354" i="32"/>
  <c r="O354" i="32"/>
  <c r="K354" i="32"/>
  <c r="C354" i="32"/>
  <c r="P353" i="32"/>
  <c r="O353" i="32"/>
  <c r="K353" i="32"/>
  <c r="C353" i="32"/>
  <c r="P352" i="32"/>
  <c r="O352" i="32"/>
  <c r="K352" i="32"/>
  <c r="C352" i="32"/>
  <c r="P351" i="32"/>
  <c r="O351" i="32"/>
  <c r="K351" i="32"/>
  <c r="C351" i="32"/>
  <c r="P350" i="32"/>
  <c r="O350" i="32"/>
  <c r="K350" i="32"/>
  <c r="C350" i="32"/>
  <c r="P349" i="32"/>
  <c r="O349" i="32"/>
  <c r="K349" i="32"/>
  <c r="C349" i="32"/>
  <c r="P348" i="32"/>
  <c r="O348" i="32"/>
  <c r="K348" i="32"/>
  <c r="C348" i="32"/>
  <c r="P347" i="32"/>
  <c r="O347" i="32"/>
  <c r="K347" i="32"/>
  <c r="C347" i="32"/>
  <c r="P346" i="32"/>
  <c r="O346" i="32"/>
  <c r="K346" i="32"/>
  <c r="C346" i="32"/>
  <c r="P345" i="32"/>
  <c r="O345" i="32"/>
  <c r="K345" i="32"/>
  <c r="C345" i="32"/>
  <c r="P344" i="32"/>
  <c r="O344" i="32"/>
  <c r="K344" i="32"/>
  <c r="C344" i="32"/>
  <c r="P343" i="32"/>
  <c r="O343" i="32"/>
  <c r="K343" i="32"/>
  <c r="C343" i="32"/>
  <c r="P342" i="32"/>
  <c r="O342" i="32"/>
  <c r="K342" i="32"/>
  <c r="C342" i="32"/>
  <c r="P341" i="32"/>
  <c r="O341" i="32"/>
  <c r="K341" i="32"/>
  <c r="C341" i="32"/>
  <c r="P340" i="32"/>
  <c r="O340" i="32"/>
  <c r="K340" i="32"/>
  <c r="C340" i="32"/>
  <c r="P339" i="32"/>
  <c r="O339" i="32"/>
  <c r="K339" i="32"/>
  <c r="C339" i="32"/>
  <c r="P338" i="32"/>
  <c r="O338" i="32"/>
  <c r="K338" i="32"/>
  <c r="C338" i="32"/>
  <c r="P337" i="32"/>
  <c r="O337" i="32"/>
  <c r="K337" i="32"/>
  <c r="C337" i="32"/>
  <c r="P336" i="32"/>
  <c r="O336" i="32"/>
  <c r="K336" i="32"/>
  <c r="C336" i="32"/>
  <c r="P335" i="32"/>
  <c r="O335" i="32"/>
  <c r="K335" i="32"/>
  <c r="C335" i="32"/>
  <c r="P334" i="32"/>
  <c r="O334" i="32"/>
  <c r="K334" i="32"/>
  <c r="C334" i="32"/>
  <c r="P333" i="32"/>
  <c r="O333" i="32"/>
  <c r="K333" i="32"/>
  <c r="C333" i="32"/>
  <c r="P332" i="32"/>
  <c r="O332" i="32"/>
  <c r="K332" i="32"/>
  <c r="C332" i="32"/>
  <c r="P331" i="32"/>
  <c r="O331" i="32"/>
  <c r="K331" i="32"/>
  <c r="C331" i="32"/>
  <c r="P330" i="32"/>
  <c r="O330" i="32"/>
  <c r="K330" i="32"/>
  <c r="C330" i="32"/>
  <c r="P329" i="32"/>
  <c r="O329" i="32"/>
  <c r="K329" i="32"/>
  <c r="C329" i="32"/>
  <c r="P328" i="32"/>
  <c r="O328" i="32"/>
  <c r="K328" i="32"/>
  <c r="C328" i="32"/>
  <c r="P327" i="32"/>
  <c r="O327" i="32"/>
  <c r="K327" i="32"/>
  <c r="C327" i="32"/>
  <c r="P326" i="32"/>
  <c r="O326" i="32"/>
  <c r="K326" i="32"/>
  <c r="C326" i="32"/>
  <c r="P325" i="32"/>
  <c r="O325" i="32"/>
  <c r="K325" i="32"/>
  <c r="C325" i="32"/>
  <c r="P324" i="32"/>
  <c r="O324" i="32"/>
  <c r="K324" i="32"/>
  <c r="C324" i="32"/>
  <c r="P323" i="32"/>
  <c r="O323" i="32"/>
  <c r="K323" i="32"/>
  <c r="C323" i="32"/>
  <c r="P322" i="32"/>
  <c r="O322" i="32"/>
  <c r="K322" i="32"/>
  <c r="C322" i="32"/>
  <c r="P321" i="32"/>
  <c r="O321" i="32"/>
  <c r="K321" i="32"/>
  <c r="C321" i="32"/>
  <c r="P320" i="32"/>
  <c r="O320" i="32"/>
  <c r="K320" i="32"/>
  <c r="C320" i="32"/>
  <c r="P319" i="32"/>
  <c r="O319" i="32"/>
  <c r="K319" i="32"/>
  <c r="C319" i="32"/>
  <c r="P318" i="32"/>
  <c r="O318" i="32"/>
  <c r="K318" i="32"/>
  <c r="C318" i="32"/>
  <c r="P317" i="32"/>
  <c r="O317" i="32"/>
  <c r="K317" i="32"/>
  <c r="C317" i="32"/>
  <c r="P316" i="32"/>
  <c r="O316" i="32"/>
  <c r="K316" i="32"/>
  <c r="C316" i="32"/>
  <c r="P315" i="32"/>
  <c r="O315" i="32"/>
  <c r="K315" i="32"/>
  <c r="C315" i="32"/>
  <c r="P314" i="32"/>
  <c r="O314" i="32"/>
  <c r="K314" i="32"/>
  <c r="C314" i="32"/>
  <c r="P313" i="32"/>
  <c r="O313" i="32"/>
  <c r="K313" i="32"/>
  <c r="C313" i="32"/>
  <c r="P312" i="32"/>
  <c r="O312" i="32"/>
  <c r="K312" i="32"/>
  <c r="C312" i="32"/>
  <c r="P311" i="32"/>
  <c r="O311" i="32"/>
  <c r="K311" i="32"/>
  <c r="C311" i="32"/>
  <c r="P310" i="32"/>
  <c r="O310" i="32"/>
  <c r="K310" i="32"/>
  <c r="C310" i="32"/>
  <c r="P309" i="32"/>
  <c r="O309" i="32"/>
  <c r="K309" i="32"/>
  <c r="C309" i="32"/>
  <c r="P308" i="32"/>
  <c r="O308" i="32"/>
  <c r="K308" i="32"/>
  <c r="C308" i="32"/>
  <c r="P307" i="32"/>
  <c r="O307" i="32"/>
  <c r="K307" i="32"/>
  <c r="C307" i="32"/>
  <c r="P306" i="32"/>
  <c r="O306" i="32"/>
  <c r="K306" i="32"/>
  <c r="C306" i="32"/>
  <c r="P305" i="32"/>
  <c r="O305" i="32"/>
  <c r="K305" i="32"/>
  <c r="C305" i="32"/>
  <c r="P304" i="32"/>
  <c r="O304" i="32"/>
  <c r="K304" i="32"/>
  <c r="C304" i="32"/>
  <c r="P303" i="32"/>
  <c r="O303" i="32"/>
  <c r="K303" i="32"/>
  <c r="C303" i="32"/>
  <c r="P302" i="32"/>
  <c r="O302" i="32"/>
  <c r="K302" i="32"/>
  <c r="C302" i="32"/>
  <c r="P301" i="32"/>
  <c r="O301" i="32"/>
  <c r="K301" i="32"/>
  <c r="C301" i="32"/>
  <c r="P300" i="32"/>
  <c r="O300" i="32"/>
  <c r="K300" i="32"/>
  <c r="C300" i="32"/>
  <c r="P299" i="32"/>
  <c r="O299" i="32"/>
  <c r="K299" i="32"/>
  <c r="C299" i="32"/>
  <c r="P298" i="32"/>
  <c r="O298" i="32"/>
  <c r="K298" i="32"/>
  <c r="C298" i="32"/>
  <c r="P297" i="32"/>
  <c r="O297" i="32"/>
  <c r="K297" i="32"/>
  <c r="C297" i="32"/>
  <c r="P296" i="32"/>
  <c r="O296" i="32"/>
  <c r="K296" i="32"/>
  <c r="C296" i="32"/>
  <c r="P295" i="32"/>
  <c r="O295" i="32"/>
  <c r="K295" i="32"/>
  <c r="C295" i="32"/>
  <c r="P294" i="32"/>
  <c r="O294" i="32"/>
  <c r="K294" i="32"/>
  <c r="C294" i="32"/>
  <c r="P293" i="32"/>
  <c r="O293" i="32"/>
  <c r="K293" i="32"/>
  <c r="C293" i="32"/>
  <c r="P292" i="32"/>
  <c r="O292" i="32"/>
  <c r="K292" i="32"/>
  <c r="C292" i="32"/>
  <c r="P291" i="32"/>
  <c r="O291" i="32"/>
  <c r="K291" i="32"/>
  <c r="C291" i="32"/>
  <c r="P290" i="32"/>
  <c r="O290" i="32"/>
  <c r="K290" i="32"/>
  <c r="C290" i="32"/>
  <c r="P289" i="32"/>
  <c r="O289" i="32"/>
  <c r="K289" i="32"/>
  <c r="C289" i="32"/>
  <c r="P288" i="32"/>
  <c r="O288" i="32"/>
  <c r="K288" i="32"/>
  <c r="C288" i="32"/>
  <c r="P287" i="32"/>
  <c r="O287" i="32"/>
  <c r="K287" i="32"/>
  <c r="C287" i="32"/>
  <c r="P286" i="32"/>
  <c r="O286" i="32"/>
  <c r="K286" i="32"/>
  <c r="C286" i="32"/>
  <c r="P285" i="32"/>
  <c r="O285" i="32"/>
  <c r="K285" i="32"/>
  <c r="C285" i="32"/>
  <c r="P284" i="32"/>
  <c r="O284" i="32"/>
  <c r="K284" i="32"/>
  <c r="C284" i="32"/>
  <c r="P283" i="32"/>
  <c r="O283" i="32"/>
  <c r="K283" i="32"/>
  <c r="C283" i="32"/>
  <c r="P282" i="32"/>
  <c r="O282" i="32"/>
  <c r="K282" i="32"/>
  <c r="C282" i="32"/>
  <c r="P281" i="32"/>
  <c r="O281" i="32"/>
  <c r="K281" i="32"/>
  <c r="C281" i="32"/>
  <c r="P280" i="32"/>
  <c r="O280" i="32"/>
  <c r="K280" i="32"/>
  <c r="C280" i="32"/>
  <c r="P279" i="32"/>
  <c r="O279" i="32"/>
  <c r="K279" i="32"/>
  <c r="C279" i="32"/>
  <c r="P278" i="32"/>
  <c r="O278" i="32"/>
  <c r="K278" i="32"/>
  <c r="C278" i="32"/>
  <c r="P277" i="32"/>
  <c r="O277" i="32"/>
  <c r="K277" i="32"/>
  <c r="C277" i="32"/>
  <c r="P276" i="32"/>
  <c r="O276" i="32"/>
  <c r="K276" i="32"/>
  <c r="C276" i="32"/>
  <c r="P275" i="32"/>
  <c r="O275" i="32"/>
  <c r="K275" i="32"/>
  <c r="C275" i="32"/>
  <c r="P274" i="32"/>
  <c r="O274" i="32"/>
  <c r="K274" i="32"/>
  <c r="C274" i="32"/>
  <c r="P273" i="32"/>
  <c r="O273" i="32"/>
  <c r="K273" i="32"/>
  <c r="C273" i="32"/>
  <c r="P272" i="32"/>
  <c r="O272" i="32"/>
  <c r="K272" i="32"/>
  <c r="C272" i="32"/>
  <c r="P271" i="32"/>
  <c r="O271" i="32"/>
  <c r="K271" i="32"/>
  <c r="C271" i="32"/>
  <c r="P270" i="32"/>
  <c r="O270" i="32"/>
  <c r="K270" i="32"/>
  <c r="C270" i="32"/>
  <c r="P269" i="32"/>
  <c r="O269" i="32"/>
  <c r="K269" i="32"/>
  <c r="C269" i="32"/>
  <c r="P268" i="32"/>
  <c r="O268" i="32"/>
  <c r="K268" i="32"/>
  <c r="C268" i="32"/>
  <c r="P267" i="32"/>
  <c r="O267" i="32"/>
  <c r="K267" i="32"/>
  <c r="C267" i="32"/>
  <c r="P266" i="32"/>
  <c r="O266" i="32"/>
  <c r="K266" i="32"/>
  <c r="C266" i="32"/>
  <c r="P265" i="32"/>
  <c r="O265" i="32"/>
  <c r="K265" i="32"/>
  <c r="C265" i="32"/>
  <c r="P264" i="32"/>
  <c r="O264" i="32"/>
  <c r="K264" i="32"/>
  <c r="C264" i="32"/>
  <c r="P263" i="32"/>
  <c r="O263" i="32"/>
  <c r="K263" i="32"/>
  <c r="C263" i="32"/>
  <c r="P262" i="32"/>
  <c r="O262" i="32"/>
  <c r="K262" i="32"/>
  <c r="C262" i="32"/>
  <c r="P261" i="32"/>
  <c r="O261" i="32"/>
  <c r="K261" i="32"/>
  <c r="C261" i="32"/>
  <c r="P260" i="32"/>
  <c r="O260" i="32"/>
  <c r="K260" i="32"/>
  <c r="C260" i="32"/>
  <c r="P259" i="32"/>
  <c r="O259" i="32"/>
  <c r="K259" i="32"/>
  <c r="C259" i="32"/>
  <c r="P258" i="32"/>
  <c r="O258" i="32"/>
  <c r="K258" i="32"/>
  <c r="C258" i="32"/>
  <c r="P257" i="32"/>
  <c r="O257" i="32"/>
  <c r="K257" i="32"/>
  <c r="C257" i="32"/>
  <c r="P256" i="32"/>
  <c r="O256" i="32"/>
  <c r="K256" i="32"/>
  <c r="C256" i="32"/>
  <c r="P255" i="32"/>
  <c r="O255" i="32"/>
  <c r="K255" i="32"/>
  <c r="C255" i="32"/>
  <c r="P254" i="32"/>
  <c r="O254" i="32"/>
  <c r="K254" i="32"/>
  <c r="C254" i="32"/>
  <c r="P253" i="32"/>
  <c r="O253" i="32"/>
  <c r="K253" i="32"/>
  <c r="C253" i="32"/>
  <c r="P252" i="32"/>
  <c r="O252" i="32"/>
  <c r="K252" i="32"/>
  <c r="C252" i="32"/>
  <c r="P251" i="32"/>
  <c r="O251" i="32"/>
  <c r="K251" i="32"/>
  <c r="C251" i="32"/>
  <c r="P250" i="32"/>
  <c r="O250" i="32"/>
  <c r="K250" i="32"/>
  <c r="C250" i="32"/>
  <c r="P249" i="32"/>
  <c r="O249" i="32"/>
  <c r="K249" i="32"/>
  <c r="C249" i="32"/>
  <c r="P248" i="32"/>
  <c r="O248" i="32"/>
  <c r="K248" i="32"/>
  <c r="C248" i="32"/>
  <c r="P247" i="32"/>
  <c r="O247" i="32"/>
  <c r="K247" i="32"/>
  <c r="C247" i="32"/>
  <c r="P246" i="32"/>
  <c r="O246" i="32"/>
  <c r="K246" i="32"/>
  <c r="C246" i="32"/>
  <c r="P245" i="32"/>
  <c r="O245" i="32"/>
  <c r="K245" i="32"/>
  <c r="C245" i="32"/>
  <c r="P244" i="32"/>
  <c r="O244" i="32"/>
  <c r="K244" i="32"/>
  <c r="C244" i="32"/>
  <c r="P243" i="32"/>
  <c r="O243" i="32"/>
  <c r="K243" i="32"/>
  <c r="C243" i="32"/>
  <c r="P242" i="32"/>
  <c r="O242" i="32"/>
  <c r="K242" i="32"/>
  <c r="C242" i="32"/>
  <c r="P241" i="32"/>
  <c r="O241" i="32"/>
  <c r="K241" i="32"/>
  <c r="C241" i="32"/>
  <c r="P240" i="32"/>
  <c r="O240" i="32"/>
  <c r="K240" i="32"/>
  <c r="C240" i="32"/>
  <c r="P239" i="32"/>
  <c r="O239" i="32"/>
  <c r="K239" i="32"/>
  <c r="C239" i="32"/>
  <c r="P238" i="32"/>
  <c r="O238" i="32"/>
  <c r="K238" i="32"/>
  <c r="C238" i="32"/>
  <c r="P237" i="32"/>
  <c r="O237" i="32"/>
  <c r="K237" i="32"/>
  <c r="C237" i="32"/>
  <c r="P236" i="32"/>
  <c r="O236" i="32"/>
  <c r="K236" i="32"/>
  <c r="C236" i="32"/>
  <c r="P235" i="32"/>
  <c r="O235" i="32"/>
  <c r="K235" i="32"/>
  <c r="C235" i="32"/>
  <c r="P234" i="32"/>
  <c r="O234" i="32"/>
  <c r="K234" i="32"/>
  <c r="C234" i="32"/>
  <c r="P233" i="32"/>
  <c r="O233" i="32"/>
  <c r="K233" i="32"/>
  <c r="C233" i="32"/>
  <c r="P232" i="32"/>
  <c r="O232" i="32"/>
  <c r="K232" i="32"/>
  <c r="C232" i="32"/>
  <c r="P231" i="32"/>
  <c r="O231" i="32"/>
  <c r="K231" i="32"/>
  <c r="C231" i="32"/>
  <c r="P230" i="32"/>
  <c r="O230" i="32"/>
  <c r="K230" i="32"/>
  <c r="C230" i="32"/>
  <c r="P229" i="32"/>
  <c r="O229" i="32"/>
  <c r="K229" i="32"/>
  <c r="C229" i="32"/>
  <c r="P228" i="32"/>
  <c r="O228" i="32"/>
  <c r="K228" i="32"/>
  <c r="C228" i="32"/>
  <c r="P227" i="32"/>
  <c r="O227" i="32"/>
  <c r="K227" i="32"/>
  <c r="C227" i="32"/>
  <c r="P226" i="32"/>
  <c r="O226" i="32"/>
  <c r="K226" i="32"/>
  <c r="C226" i="32"/>
  <c r="P225" i="32"/>
  <c r="O225" i="32"/>
  <c r="K225" i="32"/>
  <c r="C225" i="32"/>
  <c r="P224" i="32"/>
  <c r="O224" i="32"/>
  <c r="K224" i="32"/>
  <c r="C224" i="32"/>
  <c r="P223" i="32"/>
  <c r="O223" i="32"/>
  <c r="K223" i="32"/>
  <c r="C223" i="32"/>
  <c r="P222" i="32"/>
  <c r="O222" i="32"/>
  <c r="K222" i="32"/>
  <c r="C222" i="32"/>
  <c r="P221" i="32"/>
  <c r="O221" i="32"/>
  <c r="K221" i="32"/>
  <c r="C221" i="32"/>
  <c r="P220" i="32"/>
  <c r="O220" i="32"/>
  <c r="K220" i="32"/>
  <c r="C220" i="32"/>
  <c r="P219" i="32"/>
  <c r="O219" i="32"/>
  <c r="K219" i="32"/>
  <c r="C219" i="32"/>
  <c r="P218" i="32"/>
  <c r="O218" i="32"/>
  <c r="K218" i="32"/>
  <c r="C218" i="32"/>
  <c r="P217" i="32"/>
  <c r="O217" i="32"/>
  <c r="K217" i="32"/>
  <c r="C217" i="32"/>
  <c r="P216" i="32"/>
  <c r="O216" i="32"/>
  <c r="K216" i="32"/>
  <c r="C216" i="32"/>
  <c r="P215" i="32"/>
  <c r="O215" i="32"/>
  <c r="K215" i="32"/>
  <c r="C215" i="32"/>
  <c r="P214" i="32"/>
  <c r="O214" i="32"/>
  <c r="K214" i="32"/>
  <c r="C214" i="32"/>
  <c r="P213" i="32"/>
  <c r="O213" i="32"/>
  <c r="K213" i="32"/>
  <c r="C213" i="32"/>
  <c r="P212" i="32"/>
  <c r="O212" i="32"/>
  <c r="K212" i="32"/>
  <c r="C212" i="32"/>
  <c r="P211" i="32"/>
  <c r="O211" i="32"/>
  <c r="K211" i="32"/>
  <c r="C211" i="32"/>
  <c r="P210" i="32"/>
  <c r="O210" i="32"/>
  <c r="K210" i="32"/>
  <c r="C210" i="32"/>
  <c r="P209" i="32"/>
  <c r="O209" i="32"/>
  <c r="K209" i="32"/>
  <c r="C209" i="32"/>
  <c r="P208" i="32"/>
  <c r="O208" i="32"/>
  <c r="K208" i="32"/>
  <c r="C208" i="32"/>
  <c r="P207" i="32"/>
  <c r="O207" i="32"/>
  <c r="K207" i="32"/>
  <c r="C207" i="32"/>
  <c r="P206" i="32"/>
  <c r="O206" i="32"/>
  <c r="K206" i="32"/>
  <c r="C206" i="32"/>
  <c r="P205" i="32"/>
  <c r="O205" i="32"/>
  <c r="K205" i="32"/>
  <c r="C205" i="32"/>
  <c r="P204" i="32"/>
  <c r="O204" i="32"/>
  <c r="K204" i="32"/>
  <c r="C204" i="32"/>
  <c r="P203" i="32"/>
  <c r="O203" i="32"/>
  <c r="K203" i="32"/>
  <c r="C203" i="32"/>
  <c r="P202" i="32"/>
  <c r="O202" i="32"/>
  <c r="K202" i="32"/>
  <c r="C202" i="32"/>
  <c r="P201" i="32"/>
  <c r="O201" i="32"/>
  <c r="K201" i="32"/>
  <c r="C201" i="32"/>
  <c r="P200" i="32"/>
  <c r="O200" i="32"/>
  <c r="K200" i="32"/>
  <c r="C200" i="32"/>
  <c r="P199" i="32"/>
  <c r="O199" i="32"/>
  <c r="K199" i="32"/>
  <c r="C199" i="32"/>
  <c r="P198" i="32"/>
  <c r="O198" i="32"/>
  <c r="K198" i="32"/>
  <c r="C198" i="32"/>
  <c r="P197" i="32"/>
  <c r="O197" i="32"/>
  <c r="K197" i="32"/>
  <c r="C197" i="32"/>
  <c r="P196" i="32"/>
  <c r="O196" i="32"/>
  <c r="K196" i="32"/>
  <c r="C196" i="32"/>
  <c r="P195" i="32"/>
  <c r="O195" i="32"/>
  <c r="K195" i="32"/>
  <c r="C195" i="32"/>
  <c r="P194" i="32"/>
  <c r="O194" i="32"/>
  <c r="K194" i="32"/>
  <c r="C194" i="32"/>
  <c r="P193" i="32"/>
  <c r="O193" i="32"/>
  <c r="K193" i="32"/>
  <c r="C193" i="32"/>
  <c r="P192" i="32"/>
  <c r="O192" i="32"/>
  <c r="K192" i="32"/>
  <c r="C192" i="32"/>
  <c r="P191" i="32"/>
  <c r="O191" i="32"/>
  <c r="K191" i="32"/>
  <c r="C191" i="32"/>
  <c r="P190" i="32"/>
  <c r="O190" i="32"/>
  <c r="K190" i="32"/>
  <c r="C190" i="32"/>
  <c r="P189" i="32"/>
  <c r="O189" i="32"/>
  <c r="K189" i="32"/>
  <c r="C189" i="32"/>
  <c r="P188" i="32"/>
  <c r="O188" i="32"/>
  <c r="K188" i="32"/>
  <c r="C188" i="32"/>
  <c r="P187" i="32"/>
  <c r="O187" i="32"/>
  <c r="K187" i="32"/>
  <c r="C187" i="32"/>
  <c r="P186" i="32"/>
  <c r="O186" i="32"/>
  <c r="K186" i="32"/>
  <c r="C186" i="32"/>
  <c r="P185" i="32"/>
  <c r="O185" i="32"/>
  <c r="K185" i="32"/>
  <c r="C185" i="32"/>
  <c r="P184" i="32"/>
  <c r="O184" i="32"/>
  <c r="K184" i="32"/>
  <c r="C184" i="32"/>
  <c r="P183" i="32"/>
  <c r="O183" i="32"/>
  <c r="K183" i="32"/>
  <c r="C183" i="32"/>
  <c r="P182" i="32"/>
  <c r="O182" i="32"/>
  <c r="K182" i="32"/>
  <c r="C182" i="32"/>
  <c r="P181" i="32"/>
  <c r="O181" i="32"/>
  <c r="K181" i="32"/>
  <c r="C181" i="32"/>
  <c r="P180" i="32"/>
  <c r="O180" i="32"/>
  <c r="K180" i="32"/>
  <c r="C180" i="32"/>
  <c r="P179" i="32"/>
  <c r="O179" i="32"/>
  <c r="K179" i="32"/>
  <c r="C179" i="32"/>
  <c r="P178" i="32"/>
  <c r="O178" i="32"/>
  <c r="K178" i="32"/>
  <c r="C178" i="32"/>
  <c r="P177" i="32"/>
  <c r="O177" i="32"/>
  <c r="K177" i="32"/>
  <c r="C177" i="32"/>
  <c r="P176" i="32"/>
  <c r="O176" i="32"/>
  <c r="K176" i="32"/>
  <c r="C176" i="32"/>
  <c r="P175" i="32"/>
  <c r="O175" i="32"/>
  <c r="K175" i="32"/>
  <c r="C175" i="32"/>
  <c r="P174" i="32"/>
  <c r="O174" i="32"/>
  <c r="K174" i="32"/>
  <c r="C174" i="32"/>
  <c r="P173" i="32"/>
  <c r="O173" i="32"/>
  <c r="K173" i="32"/>
  <c r="C173" i="32"/>
  <c r="P172" i="32"/>
  <c r="O172" i="32"/>
  <c r="K172" i="32"/>
  <c r="C172" i="32"/>
  <c r="P171" i="32"/>
  <c r="O171" i="32"/>
  <c r="K171" i="32"/>
  <c r="C171" i="32"/>
  <c r="P170" i="32"/>
  <c r="O170" i="32"/>
  <c r="K170" i="32"/>
  <c r="C170" i="32"/>
  <c r="P169" i="32"/>
  <c r="O169" i="32"/>
  <c r="K169" i="32"/>
  <c r="C169" i="32"/>
  <c r="P168" i="32"/>
  <c r="O168" i="32"/>
  <c r="K168" i="32"/>
  <c r="C168" i="32"/>
  <c r="P167" i="32"/>
  <c r="O167" i="32"/>
  <c r="K167" i="32"/>
  <c r="C167" i="32"/>
  <c r="P166" i="32"/>
  <c r="O166" i="32"/>
  <c r="K166" i="32"/>
  <c r="C166" i="32"/>
  <c r="P165" i="32"/>
  <c r="O165" i="32"/>
  <c r="K165" i="32"/>
  <c r="C165" i="32"/>
  <c r="P164" i="32"/>
  <c r="O164" i="32"/>
  <c r="K164" i="32"/>
  <c r="C164" i="32"/>
  <c r="P163" i="32"/>
  <c r="O163" i="32"/>
  <c r="K163" i="32"/>
  <c r="C163" i="32"/>
  <c r="P162" i="32"/>
  <c r="O162" i="32"/>
  <c r="K162" i="32"/>
  <c r="C162" i="32"/>
  <c r="P161" i="32"/>
  <c r="O161" i="32"/>
  <c r="K161" i="32"/>
  <c r="C161" i="32"/>
  <c r="P160" i="32"/>
  <c r="O160" i="32"/>
  <c r="K160" i="32"/>
  <c r="C160" i="32"/>
  <c r="P159" i="32"/>
  <c r="O159" i="32"/>
  <c r="K159" i="32"/>
  <c r="C159" i="32"/>
  <c r="P158" i="32"/>
  <c r="O158" i="32"/>
  <c r="K158" i="32"/>
  <c r="C158" i="32"/>
  <c r="P157" i="32"/>
  <c r="O157" i="32"/>
  <c r="K157" i="32"/>
  <c r="C157" i="32"/>
  <c r="P156" i="32"/>
  <c r="O156" i="32"/>
  <c r="K156" i="32"/>
  <c r="C156" i="32"/>
  <c r="P155" i="32"/>
  <c r="O155" i="32"/>
  <c r="K155" i="32"/>
  <c r="C155" i="32"/>
  <c r="P154" i="32"/>
  <c r="O154" i="32"/>
  <c r="K154" i="32"/>
  <c r="C154" i="32"/>
  <c r="P153" i="32"/>
  <c r="O153" i="32"/>
  <c r="K153" i="32"/>
  <c r="C153" i="32"/>
  <c r="P152" i="32"/>
  <c r="O152" i="32"/>
  <c r="K152" i="32"/>
  <c r="C152" i="32"/>
  <c r="P151" i="32"/>
  <c r="O151" i="32"/>
  <c r="K151" i="32"/>
  <c r="C151" i="32"/>
  <c r="P150" i="32"/>
  <c r="O150" i="32"/>
  <c r="K150" i="32"/>
  <c r="C150" i="32"/>
  <c r="P149" i="32"/>
  <c r="O149" i="32"/>
  <c r="K149" i="32"/>
  <c r="C149" i="32"/>
  <c r="P148" i="32"/>
  <c r="O148" i="32"/>
  <c r="K148" i="32"/>
  <c r="C148" i="32"/>
  <c r="P147" i="32"/>
  <c r="O147" i="32"/>
  <c r="K147" i="32"/>
  <c r="C147" i="32"/>
  <c r="P146" i="32"/>
  <c r="O146" i="32"/>
  <c r="K146" i="32"/>
  <c r="C146" i="32"/>
  <c r="P145" i="32"/>
  <c r="O145" i="32"/>
  <c r="K145" i="32"/>
  <c r="C145" i="32"/>
  <c r="P144" i="32"/>
  <c r="O144" i="32"/>
  <c r="K144" i="32"/>
  <c r="C144" i="32"/>
  <c r="P143" i="32"/>
  <c r="O143" i="32"/>
  <c r="K143" i="32"/>
  <c r="C143" i="32"/>
  <c r="P142" i="32"/>
  <c r="O142" i="32"/>
  <c r="K142" i="32"/>
  <c r="C142" i="32"/>
  <c r="P141" i="32"/>
  <c r="O141" i="32"/>
  <c r="K141" i="32"/>
  <c r="C141" i="32"/>
  <c r="P140" i="32"/>
  <c r="O140" i="32"/>
  <c r="K140" i="32"/>
  <c r="C140" i="32"/>
  <c r="P139" i="32"/>
  <c r="O139" i="32"/>
  <c r="K139" i="32"/>
  <c r="C139" i="32"/>
  <c r="P138" i="32"/>
  <c r="O138" i="32"/>
  <c r="K138" i="32"/>
  <c r="C138" i="32"/>
  <c r="P137" i="32"/>
  <c r="O137" i="32"/>
  <c r="K137" i="32"/>
  <c r="C137" i="32"/>
  <c r="P136" i="32"/>
  <c r="O136" i="32"/>
  <c r="K136" i="32"/>
  <c r="C136" i="32"/>
  <c r="P135" i="32"/>
  <c r="O135" i="32"/>
  <c r="K135" i="32"/>
  <c r="C135" i="32"/>
  <c r="P134" i="32"/>
  <c r="O134" i="32"/>
  <c r="K134" i="32"/>
  <c r="C134" i="32"/>
  <c r="P133" i="32"/>
  <c r="O133" i="32"/>
  <c r="K133" i="32"/>
  <c r="C133" i="32"/>
  <c r="P132" i="32"/>
  <c r="O132" i="32"/>
  <c r="K132" i="32"/>
  <c r="C132" i="32"/>
  <c r="P131" i="32"/>
  <c r="O131" i="32"/>
  <c r="K131" i="32"/>
  <c r="C131" i="32"/>
  <c r="P130" i="32"/>
  <c r="O130" i="32"/>
  <c r="K130" i="32"/>
  <c r="C130" i="32"/>
  <c r="P129" i="32"/>
  <c r="O129" i="32"/>
  <c r="K129" i="32"/>
  <c r="C129" i="32"/>
  <c r="P128" i="32"/>
  <c r="O128" i="32"/>
  <c r="K128" i="32"/>
  <c r="C128" i="32"/>
  <c r="P127" i="32"/>
  <c r="O127" i="32"/>
  <c r="K127" i="32"/>
  <c r="C127" i="32"/>
  <c r="P126" i="32"/>
  <c r="O126" i="32"/>
  <c r="K126" i="32"/>
  <c r="C126" i="32"/>
  <c r="P125" i="32"/>
  <c r="O125" i="32"/>
  <c r="K125" i="32"/>
  <c r="C125" i="32"/>
  <c r="P124" i="32"/>
  <c r="O124" i="32"/>
  <c r="K124" i="32"/>
  <c r="C124" i="32"/>
  <c r="P123" i="32"/>
  <c r="O123" i="32"/>
  <c r="K123" i="32"/>
  <c r="C123" i="32"/>
  <c r="P122" i="32"/>
  <c r="O122" i="32"/>
  <c r="K122" i="32"/>
  <c r="C122" i="32"/>
  <c r="P121" i="32"/>
  <c r="O121" i="32"/>
  <c r="K121" i="32"/>
  <c r="C121" i="32"/>
  <c r="P120" i="32"/>
  <c r="O120" i="32"/>
  <c r="K120" i="32"/>
  <c r="C120" i="32"/>
  <c r="P119" i="32"/>
  <c r="O119" i="32"/>
  <c r="K119" i="32"/>
  <c r="C119" i="32"/>
  <c r="P118" i="32"/>
  <c r="O118" i="32"/>
  <c r="K118" i="32"/>
  <c r="C118" i="32"/>
  <c r="P117" i="32"/>
  <c r="O117" i="32"/>
  <c r="K117" i="32"/>
  <c r="C117" i="32"/>
  <c r="P116" i="32"/>
  <c r="O116" i="32"/>
  <c r="K116" i="32"/>
  <c r="C116" i="32"/>
  <c r="P115" i="32"/>
  <c r="O115" i="32"/>
  <c r="K115" i="32"/>
  <c r="C115" i="32"/>
  <c r="P114" i="32"/>
  <c r="O114" i="32"/>
  <c r="K114" i="32"/>
  <c r="C114" i="32"/>
  <c r="P113" i="32"/>
  <c r="O113" i="32"/>
  <c r="K113" i="32"/>
  <c r="C113" i="32"/>
  <c r="P112" i="32"/>
  <c r="O112" i="32"/>
  <c r="K112" i="32"/>
  <c r="C112" i="32"/>
  <c r="P111" i="32"/>
  <c r="O111" i="32"/>
  <c r="K111" i="32"/>
  <c r="C111" i="32"/>
  <c r="P110" i="32"/>
  <c r="O110" i="32"/>
  <c r="K110" i="32"/>
  <c r="C110" i="32"/>
  <c r="P109" i="32"/>
  <c r="O109" i="32"/>
  <c r="K109" i="32"/>
  <c r="C109" i="32"/>
  <c r="P108" i="32"/>
  <c r="O108" i="32"/>
  <c r="K108" i="32"/>
  <c r="C108" i="32"/>
  <c r="P107" i="32"/>
  <c r="O107" i="32"/>
  <c r="K107" i="32"/>
  <c r="C107" i="32"/>
  <c r="P106" i="32"/>
  <c r="O106" i="32"/>
  <c r="K106" i="32"/>
  <c r="C106" i="32"/>
  <c r="P105" i="32"/>
  <c r="O105" i="32"/>
  <c r="K105" i="32"/>
  <c r="C105" i="32"/>
  <c r="P104" i="32"/>
  <c r="O104" i="32"/>
  <c r="K104" i="32"/>
  <c r="C104" i="32"/>
  <c r="P103" i="32"/>
  <c r="O103" i="32"/>
  <c r="K103" i="32"/>
  <c r="C103" i="32"/>
  <c r="P102" i="32"/>
  <c r="O102" i="32"/>
  <c r="K102" i="32"/>
  <c r="C102" i="32"/>
  <c r="P101" i="32"/>
  <c r="O101" i="32"/>
  <c r="K101" i="32"/>
  <c r="C101" i="32"/>
  <c r="P100" i="32"/>
  <c r="O100" i="32"/>
  <c r="K100" i="32"/>
  <c r="C100" i="32"/>
  <c r="P99" i="32"/>
  <c r="O99" i="32"/>
  <c r="K99" i="32"/>
  <c r="C99" i="32"/>
  <c r="P98" i="32"/>
  <c r="O98" i="32"/>
  <c r="K98" i="32"/>
  <c r="C98" i="32"/>
  <c r="P97" i="32"/>
  <c r="O97" i="32"/>
  <c r="K97" i="32"/>
  <c r="C97" i="32"/>
  <c r="P96" i="32"/>
  <c r="O96" i="32"/>
  <c r="K96" i="32"/>
  <c r="C96" i="32"/>
  <c r="P95" i="32"/>
  <c r="O95" i="32"/>
  <c r="K95" i="32"/>
  <c r="C95" i="32"/>
  <c r="P94" i="32"/>
  <c r="O94" i="32"/>
  <c r="K94" i="32"/>
  <c r="C94" i="32"/>
  <c r="P93" i="32"/>
  <c r="O93" i="32"/>
  <c r="K93" i="32"/>
  <c r="C93" i="32"/>
  <c r="P92" i="32"/>
  <c r="O92" i="32"/>
  <c r="K92" i="32"/>
  <c r="C92" i="32"/>
  <c r="P91" i="32"/>
  <c r="O91" i="32"/>
  <c r="K91" i="32"/>
  <c r="C91" i="32"/>
  <c r="P90" i="32"/>
  <c r="O90" i="32"/>
  <c r="K90" i="32"/>
  <c r="C90" i="32"/>
  <c r="P89" i="32"/>
  <c r="O89" i="32"/>
  <c r="K89" i="32"/>
  <c r="C89" i="32"/>
  <c r="P88" i="32"/>
  <c r="O88" i="32"/>
  <c r="K88" i="32"/>
  <c r="C88" i="32"/>
  <c r="P87" i="32"/>
  <c r="O87" i="32"/>
  <c r="K87" i="32"/>
  <c r="C87" i="32"/>
  <c r="P86" i="32"/>
  <c r="O86" i="32"/>
  <c r="K86" i="32"/>
  <c r="C86" i="32"/>
  <c r="P85" i="32"/>
  <c r="O85" i="32"/>
  <c r="K85" i="32"/>
  <c r="C85" i="32"/>
  <c r="P84" i="32"/>
  <c r="O84" i="32"/>
  <c r="K84" i="32"/>
  <c r="C84" i="32"/>
  <c r="P83" i="32"/>
  <c r="O83" i="32"/>
  <c r="K83" i="32"/>
  <c r="C83" i="32"/>
  <c r="P82" i="32"/>
  <c r="O82" i="32"/>
  <c r="K82" i="32"/>
  <c r="C82" i="32"/>
  <c r="P81" i="32"/>
  <c r="O81" i="32"/>
  <c r="K81" i="32"/>
  <c r="C81" i="32"/>
  <c r="P80" i="32"/>
  <c r="O80" i="32"/>
  <c r="K80" i="32"/>
  <c r="C80" i="32"/>
  <c r="P79" i="32"/>
  <c r="O79" i="32"/>
  <c r="K79" i="32"/>
  <c r="C79" i="32"/>
  <c r="P78" i="32"/>
  <c r="O78" i="32"/>
  <c r="K78" i="32"/>
  <c r="C78" i="32"/>
  <c r="P77" i="32"/>
  <c r="O77" i="32"/>
  <c r="K77" i="32"/>
  <c r="C77" i="32"/>
  <c r="P76" i="32"/>
  <c r="O76" i="32"/>
  <c r="K76" i="32"/>
  <c r="C76" i="32"/>
  <c r="P75" i="32"/>
  <c r="O75" i="32"/>
  <c r="K75" i="32"/>
  <c r="C75" i="32"/>
  <c r="P74" i="32"/>
  <c r="O74" i="32"/>
  <c r="K74" i="32"/>
  <c r="C74" i="32"/>
  <c r="P73" i="32"/>
  <c r="O73" i="32"/>
  <c r="K73" i="32"/>
  <c r="C73" i="32"/>
  <c r="P72" i="32"/>
  <c r="O72" i="32"/>
  <c r="K72" i="32"/>
  <c r="C72" i="32"/>
  <c r="P71" i="32"/>
  <c r="O71" i="32"/>
  <c r="K71" i="32"/>
  <c r="C71" i="32"/>
  <c r="P70" i="32"/>
  <c r="O70" i="32"/>
  <c r="K70" i="32"/>
  <c r="C70" i="32"/>
  <c r="P69" i="32"/>
  <c r="O69" i="32"/>
  <c r="K69" i="32"/>
  <c r="C69" i="32"/>
  <c r="P68" i="32"/>
  <c r="O68" i="32"/>
  <c r="K68" i="32"/>
  <c r="C68" i="32"/>
  <c r="P67" i="32"/>
  <c r="O67" i="32"/>
  <c r="K67" i="32"/>
  <c r="C67" i="32"/>
  <c r="P66" i="32"/>
  <c r="O66" i="32"/>
  <c r="K66" i="32"/>
  <c r="C66" i="32"/>
  <c r="P65" i="32"/>
  <c r="O65" i="32"/>
  <c r="K65" i="32"/>
  <c r="C65" i="32"/>
  <c r="P64" i="32"/>
  <c r="O64" i="32"/>
  <c r="K64" i="32"/>
  <c r="C64" i="32"/>
  <c r="P63" i="32"/>
  <c r="O63" i="32"/>
  <c r="K63" i="32"/>
  <c r="C63" i="32"/>
  <c r="P62" i="32"/>
  <c r="O62" i="32"/>
  <c r="K62" i="32"/>
  <c r="C62" i="32"/>
  <c r="P61" i="32"/>
  <c r="O61" i="32"/>
  <c r="K61" i="32"/>
  <c r="C61" i="32"/>
  <c r="P60" i="32"/>
  <c r="O60" i="32"/>
  <c r="K60" i="32"/>
  <c r="C60" i="32"/>
  <c r="P59" i="32"/>
  <c r="O59" i="32"/>
  <c r="K59" i="32"/>
  <c r="C59" i="32"/>
  <c r="P58" i="32"/>
  <c r="O58" i="32"/>
  <c r="K58" i="32"/>
  <c r="C58" i="32"/>
  <c r="P57" i="32"/>
  <c r="O57" i="32"/>
  <c r="K57" i="32"/>
  <c r="C57" i="32"/>
  <c r="P56" i="32"/>
  <c r="O56" i="32"/>
  <c r="K56" i="32"/>
  <c r="C56" i="32"/>
  <c r="P55" i="32"/>
  <c r="O55" i="32"/>
  <c r="K55" i="32"/>
  <c r="C55" i="32"/>
  <c r="P54" i="32"/>
  <c r="O54" i="32"/>
  <c r="K54" i="32"/>
  <c r="C54" i="32"/>
  <c r="P53" i="32"/>
  <c r="O53" i="32"/>
  <c r="K53" i="32"/>
  <c r="C53" i="32"/>
  <c r="P52" i="32"/>
  <c r="O52" i="32"/>
  <c r="K52" i="32"/>
  <c r="C52" i="32"/>
  <c r="P51" i="32"/>
  <c r="O51" i="32"/>
  <c r="K51" i="32"/>
  <c r="C51" i="32"/>
  <c r="P50" i="32"/>
  <c r="O50" i="32"/>
  <c r="K50" i="32"/>
  <c r="C50" i="32"/>
  <c r="P49" i="32"/>
  <c r="O49" i="32"/>
  <c r="K49" i="32"/>
  <c r="C49" i="32"/>
  <c r="P48" i="32"/>
  <c r="O48" i="32"/>
  <c r="K48" i="32"/>
  <c r="C48" i="32"/>
  <c r="P47" i="32"/>
  <c r="O47" i="32"/>
  <c r="K47" i="32"/>
  <c r="C47" i="32"/>
  <c r="P46" i="32"/>
  <c r="O46" i="32"/>
  <c r="K46" i="32"/>
  <c r="C46" i="32"/>
  <c r="P45" i="32"/>
  <c r="O45" i="32"/>
  <c r="K45" i="32"/>
  <c r="C45" i="32"/>
  <c r="P44" i="32"/>
  <c r="O44" i="32"/>
  <c r="K44" i="32"/>
  <c r="C44" i="32"/>
  <c r="P43" i="32"/>
  <c r="O43" i="32"/>
  <c r="K43" i="32"/>
  <c r="C43" i="32"/>
  <c r="P42" i="32"/>
  <c r="O42" i="32"/>
  <c r="K42" i="32"/>
  <c r="C42" i="32"/>
  <c r="P41" i="32"/>
  <c r="O41" i="32"/>
  <c r="K41" i="32"/>
  <c r="C41" i="32"/>
  <c r="P40" i="32"/>
  <c r="O40" i="32"/>
  <c r="K40" i="32"/>
  <c r="C40" i="32"/>
  <c r="P39" i="32"/>
  <c r="O39" i="32"/>
  <c r="K39" i="32"/>
  <c r="C39" i="32"/>
  <c r="P38" i="32"/>
  <c r="O38" i="32"/>
  <c r="K38" i="32"/>
  <c r="C38" i="32"/>
  <c r="P37" i="32"/>
  <c r="O37" i="32"/>
  <c r="K37" i="32"/>
  <c r="C37" i="32"/>
  <c r="P36" i="32"/>
  <c r="O36" i="32"/>
  <c r="K36" i="32"/>
  <c r="C36" i="32"/>
  <c r="P35" i="32"/>
  <c r="O35" i="32"/>
  <c r="K35" i="32"/>
  <c r="C35" i="32"/>
  <c r="P34" i="32"/>
  <c r="O34" i="32"/>
  <c r="K34" i="32"/>
  <c r="C34" i="32"/>
  <c r="N32" i="32"/>
  <c r="M32" i="32"/>
  <c r="K24" i="32"/>
  <c r="K23" i="32" s="1"/>
  <c r="I24" i="32"/>
  <c r="I22" i="32" s="1"/>
  <c r="G24" i="32"/>
  <c r="G23" i="32" s="1"/>
  <c r="C24" i="32"/>
  <c r="C18" i="32" s="1"/>
  <c r="C30" i="32" s="1"/>
  <c r="L22" i="32"/>
  <c r="L28" i="32" s="1"/>
  <c r="J22" i="32"/>
  <c r="J28" i="32" s="1"/>
  <c r="H22" i="32"/>
  <c r="H28" i="32" s="1"/>
  <c r="D22" i="32"/>
  <c r="D21" i="32"/>
  <c r="C21" i="32"/>
  <c r="L19" i="32"/>
  <c r="J19" i="32"/>
  <c r="H19" i="32"/>
  <c r="K22" i="32" l="1"/>
  <c r="K28" i="32" s="1"/>
  <c r="K29" i="32" s="1"/>
  <c r="G22" i="32"/>
  <c r="G28" i="32" s="1"/>
  <c r="G29" i="32" s="1"/>
  <c r="I23" i="32"/>
  <c r="O28" i="32" s="1"/>
  <c r="P28" i="32"/>
  <c r="K21" i="32"/>
  <c r="L21" i="32" s="1"/>
  <c r="L23" i="32" s="1"/>
  <c r="L24" i="32" s="1"/>
  <c r="K30" i="32" s="1"/>
  <c r="K21" i="33"/>
  <c r="L21" i="33" s="1"/>
  <c r="K28" i="33"/>
  <c r="L23" i="33"/>
  <c r="L24" i="33" s="1"/>
  <c r="K30" i="33" s="1"/>
  <c r="I21" i="33"/>
  <c r="J21" i="33" s="1"/>
  <c r="J23" i="33" s="1"/>
  <c r="J24" i="33" s="1"/>
  <c r="I30" i="33" s="1"/>
  <c r="O28" i="33"/>
  <c r="L28" i="33"/>
  <c r="R36" i="33"/>
  <c r="R37" i="33"/>
  <c r="R38" i="33" s="1"/>
  <c r="R39" i="33" s="1"/>
  <c r="R40" i="33" s="1"/>
  <c r="R41" i="33" s="1"/>
  <c r="R42" i="33" s="1"/>
  <c r="R43" i="33" s="1"/>
  <c r="R44" i="33" s="1"/>
  <c r="R45" i="33" s="1"/>
  <c r="R46" i="33" s="1"/>
  <c r="R47" i="33" s="1"/>
  <c r="R48" i="33" s="1"/>
  <c r="R49" i="33" s="1"/>
  <c r="R50" i="33" s="1"/>
  <c r="R51" i="33" s="1"/>
  <c r="R52" i="33" s="1"/>
  <c r="R53" i="33" s="1"/>
  <c r="R54" i="33" s="1"/>
  <c r="R55" i="33" s="1"/>
  <c r="R56" i="33" s="1"/>
  <c r="R57" i="33" s="1"/>
  <c r="R58" i="33" s="1"/>
  <c r="R59" i="33" s="1"/>
  <c r="R60" i="33" s="1"/>
  <c r="R61" i="33" s="1"/>
  <c r="R62" i="33" s="1"/>
  <c r="R63" i="33" s="1"/>
  <c r="R64" i="33" s="1"/>
  <c r="R65" i="33" s="1"/>
  <c r="R66" i="33" s="1"/>
  <c r="R67" i="33" s="1"/>
  <c r="R68" i="33" s="1"/>
  <c r="R69" i="33" s="1"/>
  <c r="R70" i="33" s="1"/>
  <c r="R71" i="33" s="1"/>
  <c r="R72" i="33" s="1"/>
  <c r="R73" i="33" s="1"/>
  <c r="R74" i="33" s="1"/>
  <c r="R75" i="33" s="1"/>
  <c r="R76" i="33" s="1"/>
  <c r="R77" i="33" s="1"/>
  <c r="R78" i="33" s="1"/>
  <c r="R79" i="33" s="1"/>
  <c r="R80" i="33" s="1"/>
  <c r="R81" i="33" s="1"/>
  <c r="R82" i="33" s="1"/>
  <c r="R83" i="33" s="1"/>
  <c r="R84" i="33" s="1"/>
  <c r="R85" i="33" s="1"/>
  <c r="R86" i="33" s="1"/>
  <c r="R87" i="33" s="1"/>
  <c r="R88" i="33" s="1"/>
  <c r="R89" i="33" s="1"/>
  <c r="R90" i="33" s="1"/>
  <c r="R91" i="33" s="1"/>
  <c r="R92" i="33" s="1"/>
  <c r="R93" i="33" s="1"/>
  <c r="R94" i="33" s="1"/>
  <c r="R95" i="33" s="1"/>
  <c r="R96" i="33" s="1"/>
  <c r="R97" i="33" s="1"/>
  <c r="R98" i="33" s="1"/>
  <c r="R99" i="33" s="1"/>
  <c r="R100" i="33" s="1"/>
  <c r="R101" i="33" s="1"/>
  <c r="R102" i="33" s="1"/>
  <c r="R103" i="33" s="1"/>
  <c r="R104" i="33" s="1"/>
  <c r="R105" i="33" s="1"/>
  <c r="R106" i="33" s="1"/>
  <c r="R107" i="33" s="1"/>
  <c r="R108" i="33" s="1"/>
  <c r="R109" i="33" s="1"/>
  <c r="R110" i="33" s="1"/>
  <c r="R111" i="33" s="1"/>
  <c r="R112" i="33" s="1"/>
  <c r="R113" i="33" s="1"/>
  <c r="R114" i="33" s="1"/>
  <c r="R115" i="33" s="1"/>
  <c r="R116" i="33" s="1"/>
  <c r="R117" i="33" s="1"/>
  <c r="R118" i="33" s="1"/>
  <c r="R119" i="33" s="1"/>
  <c r="R120" i="33" s="1"/>
  <c r="R121" i="33" s="1"/>
  <c r="R122" i="33" s="1"/>
  <c r="R123" i="33" s="1"/>
  <c r="R124" i="33" s="1"/>
  <c r="R125" i="33" s="1"/>
  <c r="R126" i="33" s="1"/>
  <c r="R127" i="33" s="1"/>
  <c r="R128" i="33" s="1"/>
  <c r="R129" i="33" s="1"/>
  <c r="R130" i="33" s="1"/>
  <c r="R131" i="33" s="1"/>
  <c r="R132" i="33" s="1"/>
  <c r="R133" i="33" s="1"/>
  <c r="R134" i="33" s="1"/>
  <c r="R135" i="33" s="1"/>
  <c r="R136" i="33" s="1"/>
  <c r="R137" i="33" s="1"/>
  <c r="R138" i="33" s="1"/>
  <c r="R139" i="33" s="1"/>
  <c r="R140" i="33" s="1"/>
  <c r="R141" i="33" s="1"/>
  <c r="R142" i="33" s="1"/>
  <c r="R143" i="33" s="1"/>
  <c r="R144" i="33" s="1"/>
  <c r="R145" i="33" s="1"/>
  <c r="R146" i="33" s="1"/>
  <c r="R147" i="33" s="1"/>
  <c r="R148" i="33" s="1"/>
  <c r="R149" i="33" s="1"/>
  <c r="R150" i="33" s="1"/>
  <c r="R151" i="33" s="1"/>
  <c r="R152" i="33" s="1"/>
  <c r="R153" i="33" s="1"/>
  <c r="R154" i="33" s="1"/>
  <c r="R155" i="33" s="1"/>
  <c r="R156" i="33" s="1"/>
  <c r="R157" i="33" s="1"/>
  <c r="R158" i="33" s="1"/>
  <c r="R159" i="33" s="1"/>
  <c r="R160" i="33" s="1"/>
  <c r="R161" i="33" s="1"/>
  <c r="R162" i="33" s="1"/>
  <c r="R163" i="33" s="1"/>
  <c r="R164" i="33" s="1"/>
  <c r="R165" i="33" s="1"/>
  <c r="R166" i="33" s="1"/>
  <c r="R167" i="33" s="1"/>
  <c r="R168" i="33" s="1"/>
  <c r="R169" i="33" s="1"/>
  <c r="R170" i="33" s="1"/>
  <c r="R171" i="33" s="1"/>
  <c r="R172" i="33" s="1"/>
  <c r="R173" i="33" s="1"/>
  <c r="R174" i="33" s="1"/>
  <c r="R175" i="33" s="1"/>
  <c r="R176" i="33" s="1"/>
  <c r="R177" i="33" s="1"/>
  <c r="R178" i="33" s="1"/>
  <c r="R179" i="33" s="1"/>
  <c r="R180" i="33" s="1"/>
  <c r="R181" i="33" s="1"/>
  <c r="R182" i="33" s="1"/>
  <c r="R183" i="33" s="1"/>
  <c r="R184" i="33" s="1"/>
  <c r="R185" i="33" s="1"/>
  <c r="R186" i="33" s="1"/>
  <c r="R187" i="33" s="1"/>
  <c r="R188" i="33" s="1"/>
  <c r="R189" i="33" s="1"/>
  <c r="R190" i="33" s="1"/>
  <c r="R191" i="33" s="1"/>
  <c r="R192" i="33" s="1"/>
  <c r="R193" i="33" s="1"/>
  <c r="R194" i="33" s="1"/>
  <c r="R195" i="33" s="1"/>
  <c r="R196" i="33" s="1"/>
  <c r="R197" i="33" s="1"/>
  <c r="R198" i="33" s="1"/>
  <c r="R199" i="33" s="1"/>
  <c r="R200" i="33" s="1"/>
  <c r="R201" i="33" s="1"/>
  <c r="R202" i="33" s="1"/>
  <c r="R203" i="33" s="1"/>
  <c r="R204" i="33" s="1"/>
  <c r="R205" i="33" s="1"/>
  <c r="R206" i="33" s="1"/>
  <c r="R207" i="33" s="1"/>
  <c r="R208" i="33" s="1"/>
  <c r="R209" i="33" s="1"/>
  <c r="R210" i="33" s="1"/>
  <c r="R211" i="33" s="1"/>
  <c r="R212" i="33" s="1"/>
  <c r="R213" i="33" s="1"/>
  <c r="R214" i="33" s="1"/>
  <c r="R215" i="33" s="1"/>
  <c r="R216" i="33" s="1"/>
  <c r="R217" i="33" s="1"/>
  <c r="R218" i="33" s="1"/>
  <c r="R219" i="33" s="1"/>
  <c r="R220" i="33" s="1"/>
  <c r="R221" i="33" s="1"/>
  <c r="R222" i="33" s="1"/>
  <c r="R223" i="33" s="1"/>
  <c r="R224" i="33" s="1"/>
  <c r="R225" i="33" s="1"/>
  <c r="R226" i="33" s="1"/>
  <c r="R227" i="33" s="1"/>
  <c r="R228" i="33" s="1"/>
  <c r="R229" i="33" s="1"/>
  <c r="R230" i="33" s="1"/>
  <c r="R231" i="33" s="1"/>
  <c r="R232" i="33" s="1"/>
  <c r="R233" i="33" s="1"/>
  <c r="R234" i="33" s="1"/>
  <c r="R235" i="33" s="1"/>
  <c r="R236" i="33" s="1"/>
  <c r="R237" i="33" s="1"/>
  <c r="R238" i="33" s="1"/>
  <c r="R239" i="33" s="1"/>
  <c r="R240" i="33" s="1"/>
  <c r="R241" i="33" s="1"/>
  <c r="R242" i="33" s="1"/>
  <c r="R243" i="33" s="1"/>
  <c r="R244" i="33" s="1"/>
  <c r="R245" i="33" s="1"/>
  <c r="R246" i="33" s="1"/>
  <c r="R247" i="33" s="1"/>
  <c r="R248" i="33" s="1"/>
  <c r="R249" i="33" s="1"/>
  <c r="R250" i="33" s="1"/>
  <c r="R251" i="33" s="1"/>
  <c r="R252" i="33" s="1"/>
  <c r="R253" i="33" s="1"/>
  <c r="R254" i="33" s="1"/>
  <c r="R255" i="33" s="1"/>
  <c r="R256" i="33" s="1"/>
  <c r="R257" i="33" s="1"/>
  <c r="R258" i="33" s="1"/>
  <c r="R259" i="33" s="1"/>
  <c r="R260" i="33" s="1"/>
  <c r="R261" i="33" s="1"/>
  <c r="R262" i="33" s="1"/>
  <c r="R263" i="33" s="1"/>
  <c r="R264" i="33" s="1"/>
  <c r="R265" i="33" s="1"/>
  <c r="R266" i="33" s="1"/>
  <c r="R267" i="33" s="1"/>
  <c r="R268" i="33" s="1"/>
  <c r="R269" i="33" s="1"/>
  <c r="R270" i="33" s="1"/>
  <c r="R271" i="33" s="1"/>
  <c r="R272" i="33" s="1"/>
  <c r="R273" i="33" s="1"/>
  <c r="R274" i="33" s="1"/>
  <c r="R275" i="33" s="1"/>
  <c r="R276" i="33" s="1"/>
  <c r="R277" i="33" s="1"/>
  <c r="R278" i="33" s="1"/>
  <c r="R279" i="33" s="1"/>
  <c r="R280" i="33" s="1"/>
  <c r="R281" i="33" s="1"/>
  <c r="R282" i="33" s="1"/>
  <c r="R283" i="33" s="1"/>
  <c r="R284" i="33" s="1"/>
  <c r="R285" i="33" s="1"/>
  <c r="R286" i="33" s="1"/>
  <c r="R287" i="33" s="1"/>
  <c r="R288" i="33" s="1"/>
  <c r="R289" i="33" s="1"/>
  <c r="R290" i="33" s="1"/>
  <c r="R291" i="33" s="1"/>
  <c r="R292" i="33" s="1"/>
  <c r="R293" i="33" s="1"/>
  <c r="R294" i="33" s="1"/>
  <c r="R295" i="33" s="1"/>
  <c r="R296" i="33" s="1"/>
  <c r="R297" i="33" s="1"/>
  <c r="R298" i="33" s="1"/>
  <c r="R299" i="33" s="1"/>
  <c r="R300" i="33" s="1"/>
  <c r="R301" i="33" s="1"/>
  <c r="R302" i="33" s="1"/>
  <c r="R303" i="33" s="1"/>
  <c r="R304" i="33" s="1"/>
  <c r="R305" i="33" s="1"/>
  <c r="R306" i="33" s="1"/>
  <c r="R307" i="33" s="1"/>
  <c r="R308" i="33" s="1"/>
  <c r="R309" i="33" s="1"/>
  <c r="R310" i="33" s="1"/>
  <c r="R311" i="33" s="1"/>
  <c r="R312" i="33" s="1"/>
  <c r="R313" i="33" s="1"/>
  <c r="R314" i="33" s="1"/>
  <c r="R315" i="33" s="1"/>
  <c r="R316" i="33" s="1"/>
  <c r="R317" i="33" s="1"/>
  <c r="R318" i="33" s="1"/>
  <c r="R319" i="33" s="1"/>
  <c r="R320" i="33" s="1"/>
  <c r="R321" i="33" s="1"/>
  <c r="R322" i="33" s="1"/>
  <c r="R323" i="33" s="1"/>
  <c r="R324" i="33" s="1"/>
  <c r="R325" i="33" s="1"/>
  <c r="R326" i="33" s="1"/>
  <c r="R327" i="33" s="1"/>
  <c r="R328" i="33" s="1"/>
  <c r="R329" i="33" s="1"/>
  <c r="R330" i="33" s="1"/>
  <c r="R331" i="33" s="1"/>
  <c r="R332" i="33" s="1"/>
  <c r="R333" i="33" s="1"/>
  <c r="R334" i="33" s="1"/>
  <c r="R335" i="33" s="1"/>
  <c r="R336" i="33" s="1"/>
  <c r="R337" i="33" s="1"/>
  <c r="R338" i="33" s="1"/>
  <c r="R339" i="33" s="1"/>
  <c r="R340" i="33" s="1"/>
  <c r="R341" i="33" s="1"/>
  <c r="R342" i="33" s="1"/>
  <c r="R343" i="33" s="1"/>
  <c r="R344" i="33" s="1"/>
  <c r="R345" i="33" s="1"/>
  <c r="R346" i="33" s="1"/>
  <c r="R347" i="33" s="1"/>
  <c r="R348" i="33" s="1"/>
  <c r="R349" i="33" s="1"/>
  <c r="R350" i="33" s="1"/>
  <c r="R351" i="33" s="1"/>
  <c r="R352" i="33" s="1"/>
  <c r="R353" i="33" s="1"/>
  <c r="R354" i="33" s="1"/>
  <c r="R355" i="33" s="1"/>
  <c r="R356" i="33" s="1"/>
  <c r="R357" i="33" s="1"/>
  <c r="R358" i="33" s="1"/>
  <c r="R359" i="33" s="1"/>
  <c r="R360" i="33" s="1"/>
  <c r="R361" i="33" s="1"/>
  <c r="R362" i="33" s="1"/>
  <c r="R363" i="33" s="1"/>
  <c r="R364" i="33" s="1"/>
  <c r="R365" i="33" s="1"/>
  <c r="R366" i="33" s="1"/>
  <c r="R367" i="33" s="1"/>
  <c r="R368" i="33" s="1"/>
  <c r="R369" i="33" s="1"/>
  <c r="R370" i="33" s="1"/>
  <c r="R371" i="33" s="1"/>
  <c r="R372" i="33" s="1"/>
  <c r="R373" i="33" s="1"/>
  <c r="R374" i="33" s="1"/>
  <c r="R375" i="33" s="1"/>
  <c r="R376" i="33" s="1"/>
  <c r="R377" i="33" s="1"/>
  <c r="R378" i="33" s="1"/>
  <c r="R379" i="33" s="1"/>
  <c r="R380" i="33" s="1"/>
  <c r="R381" i="33" s="1"/>
  <c r="R382" i="33" s="1"/>
  <c r="R383" i="33" s="1"/>
  <c r="R384" i="33" s="1"/>
  <c r="R385" i="33" s="1"/>
  <c r="R386" i="33" s="1"/>
  <c r="R387" i="33" s="1"/>
  <c r="R388" i="33" s="1"/>
  <c r="R389" i="33" s="1"/>
  <c r="R390" i="33" s="1"/>
  <c r="R391" i="33" s="1"/>
  <c r="R392" i="33" s="1"/>
  <c r="R393" i="33" s="1"/>
  <c r="R394" i="33" s="1"/>
  <c r="R395" i="33" s="1"/>
  <c r="R396" i="33" s="1"/>
  <c r="R397" i="33" s="1"/>
  <c r="R398" i="33" s="1"/>
  <c r="R399" i="33" s="1"/>
  <c r="R400" i="33" s="1"/>
  <c r="R401" i="33" s="1"/>
  <c r="R402" i="33" s="1"/>
  <c r="R403" i="33" s="1"/>
  <c r="R404" i="33" s="1"/>
  <c r="R405" i="33" s="1"/>
  <c r="R406" i="33" s="1"/>
  <c r="R407" i="33" s="1"/>
  <c r="R408" i="33" s="1"/>
  <c r="R409" i="33" s="1"/>
  <c r="R410" i="33" s="1"/>
  <c r="R411" i="33" s="1"/>
  <c r="R412" i="33" s="1"/>
  <c r="R413" i="33" s="1"/>
  <c r="R414" i="33" s="1"/>
  <c r="R415" i="33" s="1"/>
  <c r="R416" i="33" s="1"/>
  <c r="R417" i="33" s="1"/>
  <c r="R418" i="33" s="1"/>
  <c r="R419" i="33" s="1"/>
  <c r="R420" i="33" s="1"/>
  <c r="R421" i="33" s="1"/>
  <c r="R422" i="33" s="1"/>
  <c r="R423" i="33" s="1"/>
  <c r="R424" i="33" s="1"/>
  <c r="R425" i="33" s="1"/>
  <c r="R426" i="33" s="1"/>
  <c r="R427" i="33" s="1"/>
  <c r="R428" i="33" s="1"/>
  <c r="R429" i="33" s="1"/>
  <c r="R430" i="33" s="1"/>
  <c r="R431" i="33" s="1"/>
  <c r="R432" i="33" s="1"/>
  <c r="R433" i="33" s="1"/>
  <c r="R434" i="33" s="1"/>
  <c r="R435" i="33" s="1"/>
  <c r="R436" i="33" s="1"/>
  <c r="R437" i="33" s="1"/>
  <c r="R438" i="33" s="1"/>
  <c r="R439" i="33" s="1"/>
  <c r="R440" i="33" s="1"/>
  <c r="G22" i="33"/>
  <c r="S37" i="33"/>
  <c r="S38" i="33" s="1"/>
  <c r="S39" i="33" s="1"/>
  <c r="S40" i="33" s="1"/>
  <c r="S41" i="33" s="1"/>
  <c r="S42" i="33" s="1"/>
  <c r="S43" i="33" s="1"/>
  <c r="S44" i="33" s="1"/>
  <c r="S45" i="33" s="1"/>
  <c r="S46" i="33" s="1"/>
  <c r="S47" i="33" s="1"/>
  <c r="S48" i="33" s="1"/>
  <c r="S49" i="33" s="1"/>
  <c r="S50" i="33" s="1"/>
  <c r="S51" i="33" s="1"/>
  <c r="S52" i="33" s="1"/>
  <c r="S53" i="33" s="1"/>
  <c r="S54" i="33" s="1"/>
  <c r="S55" i="33" s="1"/>
  <c r="S56" i="33" s="1"/>
  <c r="S57" i="33" s="1"/>
  <c r="S58" i="33" s="1"/>
  <c r="S59" i="33" s="1"/>
  <c r="S60" i="33" s="1"/>
  <c r="S61" i="33" s="1"/>
  <c r="S62" i="33" s="1"/>
  <c r="S63" i="33" s="1"/>
  <c r="S64" i="33" s="1"/>
  <c r="S65" i="33" s="1"/>
  <c r="S66" i="33" s="1"/>
  <c r="S67" i="33" s="1"/>
  <c r="S68" i="33" s="1"/>
  <c r="S69" i="33" s="1"/>
  <c r="S70" i="33" s="1"/>
  <c r="S71" i="33" s="1"/>
  <c r="S72" i="33" s="1"/>
  <c r="S73" i="33" s="1"/>
  <c r="S74" i="33" s="1"/>
  <c r="S75" i="33" s="1"/>
  <c r="S76" i="33" s="1"/>
  <c r="S77" i="33" s="1"/>
  <c r="S78" i="33" s="1"/>
  <c r="S79" i="33" s="1"/>
  <c r="S80" i="33" s="1"/>
  <c r="S81" i="33" s="1"/>
  <c r="S82" i="33" s="1"/>
  <c r="S83" i="33" s="1"/>
  <c r="S84" i="33" s="1"/>
  <c r="S85" i="33" s="1"/>
  <c r="S86" i="33" s="1"/>
  <c r="S87" i="33" s="1"/>
  <c r="S88" i="33" s="1"/>
  <c r="S89" i="33" s="1"/>
  <c r="S90" i="33" s="1"/>
  <c r="S91" i="33" s="1"/>
  <c r="S92" i="33" s="1"/>
  <c r="S93" i="33" s="1"/>
  <c r="S94" i="33" s="1"/>
  <c r="S95" i="33" s="1"/>
  <c r="S96" i="33" s="1"/>
  <c r="S97" i="33" s="1"/>
  <c r="S98" i="33" s="1"/>
  <c r="S99" i="33" s="1"/>
  <c r="S100" i="33" s="1"/>
  <c r="S101" i="33" s="1"/>
  <c r="S102" i="33" s="1"/>
  <c r="S103" i="33" s="1"/>
  <c r="S104" i="33" s="1"/>
  <c r="S105" i="33" s="1"/>
  <c r="S106" i="33" s="1"/>
  <c r="S107" i="33" s="1"/>
  <c r="S108" i="33" s="1"/>
  <c r="S109" i="33" s="1"/>
  <c r="S110" i="33" s="1"/>
  <c r="S111" i="33" s="1"/>
  <c r="S112" i="33" s="1"/>
  <c r="S113" i="33" s="1"/>
  <c r="S114" i="33" s="1"/>
  <c r="S115" i="33" s="1"/>
  <c r="S116" i="33" s="1"/>
  <c r="S117" i="33" s="1"/>
  <c r="S118" i="33" s="1"/>
  <c r="S119" i="33" s="1"/>
  <c r="S120" i="33" s="1"/>
  <c r="S121" i="33" s="1"/>
  <c r="S122" i="33" s="1"/>
  <c r="S123" i="33" s="1"/>
  <c r="S124" i="33" s="1"/>
  <c r="S125" i="33" s="1"/>
  <c r="S126" i="33" s="1"/>
  <c r="S127" i="33" s="1"/>
  <c r="S128" i="33" s="1"/>
  <c r="S129" i="33" s="1"/>
  <c r="S130" i="33" s="1"/>
  <c r="S131" i="33" s="1"/>
  <c r="S132" i="33" s="1"/>
  <c r="S133" i="33" s="1"/>
  <c r="S134" i="33" s="1"/>
  <c r="S135" i="33" s="1"/>
  <c r="S136" i="33" s="1"/>
  <c r="S137" i="33" s="1"/>
  <c r="S138" i="33" s="1"/>
  <c r="S139" i="33" s="1"/>
  <c r="S140" i="33" s="1"/>
  <c r="S141" i="33" s="1"/>
  <c r="S142" i="33" s="1"/>
  <c r="S143" i="33" s="1"/>
  <c r="S144" i="33" s="1"/>
  <c r="S145" i="33" s="1"/>
  <c r="S146" i="33" s="1"/>
  <c r="S147" i="33" s="1"/>
  <c r="S148" i="33" s="1"/>
  <c r="S149" i="33" s="1"/>
  <c r="S150" i="33" s="1"/>
  <c r="S151" i="33" s="1"/>
  <c r="S152" i="33" s="1"/>
  <c r="S153" i="33" s="1"/>
  <c r="S154" i="33" s="1"/>
  <c r="S155" i="33" s="1"/>
  <c r="S156" i="33" s="1"/>
  <c r="S157" i="33" s="1"/>
  <c r="S158" i="33" s="1"/>
  <c r="S159" i="33" s="1"/>
  <c r="S160" i="33" s="1"/>
  <c r="S161" i="33" s="1"/>
  <c r="S162" i="33" s="1"/>
  <c r="S163" i="33" s="1"/>
  <c r="S164" i="33" s="1"/>
  <c r="S165" i="33" s="1"/>
  <c r="S166" i="33" s="1"/>
  <c r="S167" i="33" s="1"/>
  <c r="S168" i="33" s="1"/>
  <c r="S169" i="33" s="1"/>
  <c r="S170" i="33" s="1"/>
  <c r="S171" i="33" s="1"/>
  <c r="S172" i="33" s="1"/>
  <c r="S173" i="33" s="1"/>
  <c r="S174" i="33" s="1"/>
  <c r="S175" i="33" s="1"/>
  <c r="S176" i="33" s="1"/>
  <c r="S177" i="33" s="1"/>
  <c r="S178" i="33" s="1"/>
  <c r="S179" i="33" s="1"/>
  <c r="S180" i="33" s="1"/>
  <c r="S181" i="33" s="1"/>
  <c r="S182" i="33" s="1"/>
  <c r="S183" i="33" s="1"/>
  <c r="S184" i="33" s="1"/>
  <c r="S185" i="33" s="1"/>
  <c r="S186" i="33" s="1"/>
  <c r="S187" i="33" s="1"/>
  <c r="S188" i="33" s="1"/>
  <c r="S189" i="33" s="1"/>
  <c r="S190" i="33" s="1"/>
  <c r="S191" i="33" s="1"/>
  <c r="S192" i="33" s="1"/>
  <c r="S193" i="33" s="1"/>
  <c r="S194" i="33" s="1"/>
  <c r="S195" i="33" s="1"/>
  <c r="S196" i="33" s="1"/>
  <c r="S197" i="33" s="1"/>
  <c r="S198" i="33" s="1"/>
  <c r="S199" i="33" s="1"/>
  <c r="S200" i="33" s="1"/>
  <c r="S201" i="33" s="1"/>
  <c r="S202" i="33" s="1"/>
  <c r="S203" i="33" s="1"/>
  <c r="S204" i="33" s="1"/>
  <c r="S205" i="33" s="1"/>
  <c r="S206" i="33" s="1"/>
  <c r="S207" i="33" s="1"/>
  <c r="S208" i="33" s="1"/>
  <c r="S209" i="33" s="1"/>
  <c r="S210" i="33" s="1"/>
  <c r="S211" i="33" s="1"/>
  <c r="S212" i="33" s="1"/>
  <c r="S213" i="33" s="1"/>
  <c r="S214" i="33" s="1"/>
  <c r="S215" i="33" s="1"/>
  <c r="S216" i="33" s="1"/>
  <c r="S217" i="33" s="1"/>
  <c r="S218" i="33" s="1"/>
  <c r="S219" i="33" s="1"/>
  <c r="S220" i="33" s="1"/>
  <c r="S221" i="33" s="1"/>
  <c r="S222" i="33" s="1"/>
  <c r="S223" i="33" s="1"/>
  <c r="S224" i="33" s="1"/>
  <c r="S225" i="33" s="1"/>
  <c r="S226" i="33" s="1"/>
  <c r="S227" i="33" s="1"/>
  <c r="S228" i="33" s="1"/>
  <c r="S229" i="33" s="1"/>
  <c r="S230" i="33" s="1"/>
  <c r="S231" i="33" s="1"/>
  <c r="S232" i="33" s="1"/>
  <c r="S233" i="33" s="1"/>
  <c r="S234" i="33" s="1"/>
  <c r="S235" i="33" s="1"/>
  <c r="S236" i="33" s="1"/>
  <c r="S237" i="33" s="1"/>
  <c r="S238" i="33" s="1"/>
  <c r="S239" i="33" s="1"/>
  <c r="S240" i="33" s="1"/>
  <c r="S241" i="33" s="1"/>
  <c r="S242" i="33" s="1"/>
  <c r="S243" i="33" s="1"/>
  <c r="S244" i="33" s="1"/>
  <c r="S245" i="33" s="1"/>
  <c r="S246" i="33" s="1"/>
  <c r="S247" i="33" s="1"/>
  <c r="S248" i="33" s="1"/>
  <c r="S249" i="33" s="1"/>
  <c r="S250" i="33" s="1"/>
  <c r="S251" i="33" s="1"/>
  <c r="S252" i="33" s="1"/>
  <c r="S253" i="33" s="1"/>
  <c r="S254" i="33" s="1"/>
  <c r="S255" i="33" s="1"/>
  <c r="S256" i="33" s="1"/>
  <c r="S257" i="33" s="1"/>
  <c r="S258" i="33" s="1"/>
  <c r="S259" i="33" s="1"/>
  <c r="S260" i="33" s="1"/>
  <c r="S261" i="33" s="1"/>
  <c r="S262" i="33" s="1"/>
  <c r="S263" i="33" s="1"/>
  <c r="S264" i="33" s="1"/>
  <c r="S265" i="33" s="1"/>
  <c r="S266" i="33" s="1"/>
  <c r="S267" i="33" s="1"/>
  <c r="S268" i="33" s="1"/>
  <c r="S269" i="33" s="1"/>
  <c r="S270" i="33" s="1"/>
  <c r="S271" i="33" s="1"/>
  <c r="S272" i="33" s="1"/>
  <c r="S273" i="33" s="1"/>
  <c r="S274" i="33" s="1"/>
  <c r="S275" i="33" s="1"/>
  <c r="S276" i="33" s="1"/>
  <c r="S277" i="33" s="1"/>
  <c r="S278" i="33" s="1"/>
  <c r="S279" i="33" s="1"/>
  <c r="S280" i="33" s="1"/>
  <c r="S281" i="33" s="1"/>
  <c r="S282" i="33" s="1"/>
  <c r="S283" i="33" s="1"/>
  <c r="S284" i="33" s="1"/>
  <c r="S285" i="33" s="1"/>
  <c r="S286" i="33" s="1"/>
  <c r="S287" i="33" s="1"/>
  <c r="S288" i="33" s="1"/>
  <c r="S289" i="33" s="1"/>
  <c r="S290" i="33" s="1"/>
  <c r="S291" i="33" s="1"/>
  <c r="S292" i="33" s="1"/>
  <c r="S293" i="33" s="1"/>
  <c r="S294" i="33" s="1"/>
  <c r="S295" i="33" s="1"/>
  <c r="S296" i="33" s="1"/>
  <c r="S297" i="33" s="1"/>
  <c r="S298" i="33" s="1"/>
  <c r="S299" i="33" s="1"/>
  <c r="S300" i="33" s="1"/>
  <c r="S301" i="33" s="1"/>
  <c r="S302" i="33" s="1"/>
  <c r="S303" i="33" s="1"/>
  <c r="S304" i="33" s="1"/>
  <c r="S305" i="33" s="1"/>
  <c r="S306" i="33" s="1"/>
  <c r="S307" i="33" s="1"/>
  <c r="S308" i="33" s="1"/>
  <c r="S309" i="33" s="1"/>
  <c r="S310" i="33" s="1"/>
  <c r="S311" i="33" s="1"/>
  <c r="S312" i="33" s="1"/>
  <c r="S313" i="33" s="1"/>
  <c r="S314" i="33" s="1"/>
  <c r="S315" i="33" s="1"/>
  <c r="S316" i="33" s="1"/>
  <c r="S317" i="33" s="1"/>
  <c r="S318" i="33" s="1"/>
  <c r="S319" i="33" s="1"/>
  <c r="S320" i="33" s="1"/>
  <c r="S321" i="33" s="1"/>
  <c r="S322" i="33" s="1"/>
  <c r="S323" i="33" s="1"/>
  <c r="S324" i="33" s="1"/>
  <c r="S325" i="33" s="1"/>
  <c r="S326" i="33" s="1"/>
  <c r="S327" i="33" s="1"/>
  <c r="S328" i="33" s="1"/>
  <c r="S329" i="33" s="1"/>
  <c r="S330" i="33" s="1"/>
  <c r="S331" i="33" s="1"/>
  <c r="S332" i="33" s="1"/>
  <c r="S333" i="33" s="1"/>
  <c r="S334" i="33" s="1"/>
  <c r="S335" i="33" s="1"/>
  <c r="S336" i="33" s="1"/>
  <c r="S337" i="33" s="1"/>
  <c r="S338" i="33" s="1"/>
  <c r="S339" i="33" s="1"/>
  <c r="S340" i="33" s="1"/>
  <c r="S341" i="33" s="1"/>
  <c r="S342" i="33" s="1"/>
  <c r="S343" i="33" s="1"/>
  <c r="S344" i="33" s="1"/>
  <c r="S345" i="33" s="1"/>
  <c r="S346" i="33" s="1"/>
  <c r="S347" i="33" s="1"/>
  <c r="S348" i="33" s="1"/>
  <c r="S349" i="33" s="1"/>
  <c r="S350" i="33" s="1"/>
  <c r="S351" i="33" s="1"/>
  <c r="S352" i="33" s="1"/>
  <c r="S353" i="33" s="1"/>
  <c r="S354" i="33" s="1"/>
  <c r="S355" i="33" s="1"/>
  <c r="S356" i="33" s="1"/>
  <c r="S357" i="33" s="1"/>
  <c r="S358" i="33" s="1"/>
  <c r="S359" i="33" s="1"/>
  <c r="S360" i="33" s="1"/>
  <c r="S361" i="33" s="1"/>
  <c r="S362" i="33" s="1"/>
  <c r="S363" i="33" s="1"/>
  <c r="S364" i="33" s="1"/>
  <c r="S365" i="33" s="1"/>
  <c r="S366" i="33" s="1"/>
  <c r="S367" i="33" s="1"/>
  <c r="S368" i="33" s="1"/>
  <c r="S369" i="33" s="1"/>
  <c r="S370" i="33" s="1"/>
  <c r="S371" i="33" s="1"/>
  <c r="S372" i="33" s="1"/>
  <c r="S373" i="33" s="1"/>
  <c r="S374" i="33" s="1"/>
  <c r="S375" i="33" s="1"/>
  <c r="S376" i="33" s="1"/>
  <c r="S377" i="33" s="1"/>
  <c r="S378" i="33" s="1"/>
  <c r="S379" i="33" s="1"/>
  <c r="S380" i="33" s="1"/>
  <c r="S381" i="33" s="1"/>
  <c r="S382" i="33" s="1"/>
  <c r="S383" i="33" s="1"/>
  <c r="S384" i="33" s="1"/>
  <c r="S385" i="33" s="1"/>
  <c r="S386" i="33" s="1"/>
  <c r="S387" i="33" s="1"/>
  <c r="S388" i="33" s="1"/>
  <c r="S389" i="33" s="1"/>
  <c r="S390" i="33" s="1"/>
  <c r="S391" i="33" s="1"/>
  <c r="S392" i="33" s="1"/>
  <c r="S393" i="33" s="1"/>
  <c r="S394" i="33" s="1"/>
  <c r="S395" i="33" s="1"/>
  <c r="S396" i="33" s="1"/>
  <c r="S397" i="33" s="1"/>
  <c r="S398" i="33" s="1"/>
  <c r="S399" i="33" s="1"/>
  <c r="S400" i="33" s="1"/>
  <c r="S401" i="33" s="1"/>
  <c r="S402" i="33" s="1"/>
  <c r="S403" i="33" s="1"/>
  <c r="S404" i="33" s="1"/>
  <c r="S405" i="33" s="1"/>
  <c r="S406" i="33" s="1"/>
  <c r="S407" i="33" s="1"/>
  <c r="S408" i="33" s="1"/>
  <c r="S409" i="33" s="1"/>
  <c r="S410" i="33" s="1"/>
  <c r="S411" i="33" s="1"/>
  <c r="S412" i="33" s="1"/>
  <c r="S413" i="33" s="1"/>
  <c r="S414" i="33" s="1"/>
  <c r="S415" i="33" s="1"/>
  <c r="S416" i="33" s="1"/>
  <c r="S417" i="33" s="1"/>
  <c r="S418" i="33" s="1"/>
  <c r="S419" i="33" s="1"/>
  <c r="S420" i="33" s="1"/>
  <c r="S421" i="33" s="1"/>
  <c r="S422" i="33" s="1"/>
  <c r="S423" i="33" s="1"/>
  <c r="S424" i="33" s="1"/>
  <c r="S425" i="33" s="1"/>
  <c r="S426" i="33" s="1"/>
  <c r="S427" i="33" s="1"/>
  <c r="S428" i="33" s="1"/>
  <c r="S429" i="33" s="1"/>
  <c r="S430" i="33" s="1"/>
  <c r="S431" i="33" s="1"/>
  <c r="S432" i="33" s="1"/>
  <c r="S433" i="33" s="1"/>
  <c r="S434" i="33" s="1"/>
  <c r="S435" i="33" s="1"/>
  <c r="S436" i="33" s="1"/>
  <c r="S437" i="33" s="1"/>
  <c r="S438" i="33" s="1"/>
  <c r="S439" i="33" s="1"/>
  <c r="S440" i="33" s="1"/>
  <c r="D23" i="33"/>
  <c r="I29" i="33"/>
  <c r="R35" i="33"/>
  <c r="O32" i="32"/>
  <c r="Q35" i="32"/>
  <c r="C22" i="32"/>
  <c r="C28" i="32" s="1"/>
  <c r="I28" i="32"/>
  <c r="I29" i="32" s="1"/>
  <c r="O22" i="32"/>
  <c r="D23" i="32"/>
  <c r="R35" i="32"/>
  <c r="D28" i="32"/>
  <c r="I21" i="32" l="1"/>
  <c r="J21" i="32" s="1"/>
  <c r="J23" i="32" s="1"/>
  <c r="J24" i="32" s="1"/>
  <c r="I30" i="32" s="1"/>
  <c r="G21" i="32"/>
  <c r="H21" i="32" s="1"/>
  <c r="H23" i="32" s="1"/>
  <c r="H24" i="32" s="1"/>
  <c r="G30" i="32" s="1"/>
  <c r="O21" i="32"/>
  <c r="O18" i="32"/>
  <c r="Q36" i="32"/>
  <c r="Q37" i="32" s="1"/>
  <c r="Q38" i="32" s="1"/>
  <c r="Q39" i="32" s="1"/>
  <c r="Q40" i="32" s="1"/>
  <c r="Q41" i="32" s="1"/>
  <c r="Q42" i="32" s="1"/>
  <c r="Q43" i="32" s="1"/>
  <c r="Q44" i="32" s="1"/>
  <c r="Q45" i="32" s="1"/>
  <c r="Q46" i="32" s="1"/>
  <c r="Q47" i="32" s="1"/>
  <c r="Q48" i="32" s="1"/>
  <c r="Q49" i="32" s="1"/>
  <c r="Q50" i="32" s="1"/>
  <c r="Q51" i="32" s="1"/>
  <c r="Q52" i="32" s="1"/>
  <c r="Q53" i="32" s="1"/>
  <c r="Q54" i="32" s="1"/>
  <c r="Q55" i="32" s="1"/>
  <c r="Q56" i="32" s="1"/>
  <c r="Q57" i="32" s="1"/>
  <c r="Q58" i="32" s="1"/>
  <c r="Q59" i="32" s="1"/>
  <c r="Q60" i="32" s="1"/>
  <c r="Q61" i="32" s="1"/>
  <c r="Q62" i="32" s="1"/>
  <c r="Q63" i="32" s="1"/>
  <c r="Q64" i="32" s="1"/>
  <c r="Q65" i="32" s="1"/>
  <c r="Q66" i="32" s="1"/>
  <c r="Q67" i="32" s="1"/>
  <c r="Q68" i="32" s="1"/>
  <c r="Q69" i="32" s="1"/>
  <c r="Q70" i="32" s="1"/>
  <c r="Q71" i="32" s="1"/>
  <c r="Q72" i="32" s="1"/>
  <c r="Q73" i="32" s="1"/>
  <c r="Q74" i="32" s="1"/>
  <c r="Q75" i="32" s="1"/>
  <c r="Q76" i="32" s="1"/>
  <c r="Q77" i="32" s="1"/>
  <c r="Q78" i="32" s="1"/>
  <c r="Q79" i="32" s="1"/>
  <c r="Q80" i="32" s="1"/>
  <c r="Q81" i="32" s="1"/>
  <c r="Q82" i="32" s="1"/>
  <c r="Q83" i="32" s="1"/>
  <c r="Q84" i="32" s="1"/>
  <c r="Q85" i="32" s="1"/>
  <c r="Q86" i="32" s="1"/>
  <c r="Q87" i="32" s="1"/>
  <c r="Q88" i="32" s="1"/>
  <c r="Q89" i="32" s="1"/>
  <c r="Q90" i="32" s="1"/>
  <c r="Q91" i="32" s="1"/>
  <c r="Q92" i="32" s="1"/>
  <c r="Q93" i="32" s="1"/>
  <c r="Q94" i="32" s="1"/>
  <c r="Q95" i="32" s="1"/>
  <c r="Q96" i="32" s="1"/>
  <c r="Q97" i="32" s="1"/>
  <c r="Q98" i="32" s="1"/>
  <c r="Q99" i="32" s="1"/>
  <c r="Q100" i="32" s="1"/>
  <c r="Q101" i="32" s="1"/>
  <c r="Q102" i="32" s="1"/>
  <c r="Q103" i="32" s="1"/>
  <c r="Q104" i="32" s="1"/>
  <c r="Q105" i="32" s="1"/>
  <c r="Q106" i="32" s="1"/>
  <c r="Q107" i="32" s="1"/>
  <c r="Q108" i="32" s="1"/>
  <c r="Q109" i="32" s="1"/>
  <c r="Q110" i="32" s="1"/>
  <c r="Q111" i="32" s="1"/>
  <c r="Q112" i="32" s="1"/>
  <c r="Q113" i="32" s="1"/>
  <c r="Q114" i="32" s="1"/>
  <c r="Q115" i="32" s="1"/>
  <c r="Q116" i="32" s="1"/>
  <c r="Q117" i="32" s="1"/>
  <c r="Q118" i="32" s="1"/>
  <c r="Q119" i="32" s="1"/>
  <c r="Q120" i="32" s="1"/>
  <c r="Q121" i="32" s="1"/>
  <c r="Q122" i="32" s="1"/>
  <c r="Q123" i="32" s="1"/>
  <c r="Q124" i="32" s="1"/>
  <c r="Q125" i="32" s="1"/>
  <c r="Q126" i="32" s="1"/>
  <c r="Q127" i="32" s="1"/>
  <c r="Q128" i="32" s="1"/>
  <c r="Q129" i="32" s="1"/>
  <c r="Q130" i="32" s="1"/>
  <c r="Q131" i="32" s="1"/>
  <c r="Q132" i="32" s="1"/>
  <c r="Q133" i="32" s="1"/>
  <c r="Q134" i="32" s="1"/>
  <c r="Q135" i="32" s="1"/>
  <c r="Q136" i="32" s="1"/>
  <c r="Q137" i="32" s="1"/>
  <c r="Q138" i="32" s="1"/>
  <c r="Q139" i="32" s="1"/>
  <c r="Q140" i="32" s="1"/>
  <c r="Q141" i="32" s="1"/>
  <c r="Q142" i="32" s="1"/>
  <c r="Q143" i="32" s="1"/>
  <c r="Q144" i="32" s="1"/>
  <c r="Q145" i="32" s="1"/>
  <c r="Q146" i="32" s="1"/>
  <c r="Q147" i="32" s="1"/>
  <c r="Q148" i="32" s="1"/>
  <c r="Q149" i="32" s="1"/>
  <c r="Q150" i="32" s="1"/>
  <c r="Q151" i="32" s="1"/>
  <c r="Q152" i="32" s="1"/>
  <c r="Q153" i="32" s="1"/>
  <c r="Q154" i="32" s="1"/>
  <c r="Q155" i="32" s="1"/>
  <c r="Q156" i="32" s="1"/>
  <c r="Q157" i="32" s="1"/>
  <c r="Q158" i="32" s="1"/>
  <c r="Q159" i="32" s="1"/>
  <c r="Q160" i="32" s="1"/>
  <c r="Q161" i="32" s="1"/>
  <c r="Q162" i="32" s="1"/>
  <c r="Q163" i="32" s="1"/>
  <c r="Q164" i="32" s="1"/>
  <c r="Q165" i="32" s="1"/>
  <c r="Q166" i="32" s="1"/>
  <c r="Q167" i="32" s="1"/>
  <c r="Q168" i="32" s="1"/>
  <c r="Q169" i="32" s="1"/>
  <c r="Q170" i="32" s="1"/>
  <c r="Q171" i="32" s="1"/>
  <c r="Q172" i="32" s="1"/>
  <c r="Q173" i="32" s="1"/>
  <c r="Q174" i="32" s="1"/>
  <c r="Q175" i="32" s="1"/>
  <c r="Q176" i="32" s="1"/>
  <c r="Q177" i="32" s="1"/>
  <c r="Q178" i="32" s="1"/>
  <c r="Q179" i="32" s="1"/>
  <c r="Q180" i="32" s="1"/>
  <c r="Q181" i="32" s="1"/>
  <c r="Q182" i="32" s="1"/>
  <c r="Q183" i="32" s="1"/>
  <c r="Q184" i="32" s="1"/>
  <c r="Q185" i="32" s="1"/>
  <c r="Q186" i="32" s="1"/>
  <c r="Q187" i="32" s="1"/>
  <c r="Q188" i="32" s="1"/>
  <c r="Q189" i="32" s="1"/>
  <c r="Q190" i="32" s="1"/>
  <c r="Q191" i="32" s="1"/>
  <c r="Q192" i="32" s="1"/>
  <c r="Q193" i="32" s="1"/>
  <c r="Q194" i="32" s="1"/>
  <c r="Q195" i="32" s="1"/>
  <c r="Q196" i="32" s="1"/>
  <c r="Q197" i="32" s="1"/>
  <c r="Q198" i="32" s="1"/>
  <c r="Q199" i="32" s="1"/>
  <c r="Q200" i="32" s="1"/>
  <c r="Q201" i="32" s="1"/>
  <c r="Q202" i="32" s="1"/>
  <c r="Q203" i="32" s="1"/>
  <c r="Q204" i="32" s="1"/>
  <c r="Q205" i="32" s="1"/>
  <c r="Q206" i="32" s="1"/>
  <c r="Q207" i="32" s="1"/>
  <c r="Q208" i="32" s="1"/>
  <c r="Q209" i="32" s="1"/>
  <c r="Q210" i="32" s="1"/>
  <c r="Q211" i="32" s="1"/>
  <c r="Q212" i="32" s="1"/>
  <c r="Q213" i="32" s="1"/>
  <c r="Q214" i="32" s="1"/>
  <c r="Q215" i="32" s="1"/>
  <c r="Q216" i="32" s="1"/>
  <c r="Q217" i="32" s="1"/>
  <c r="Q218" i="32" s="1"/>
  <c r="Q219" i="32" s="1"/>
  <c r="Q220" i="32" s="1"/>
  <c r="Q221" i="32" s="1"/>
  <c r="Q222" i="32" s="1"/>
  <c r="Q223" i="32" s="1"/>
  <c r="Q224" i="32" s="1"/>
  <c r="Q225" i="32" s="1"/>
  <c r="Q226" i="32" s="1"/>
  <c r="Q227" i="32" s="1"/>
  <c r="Q228" i="32" s="1"/>
  <c r="Q229" i="32" s="1"/>
  <c r="Q230" i="32" s="1"/>
  <c r="Q231" i="32" s="1"/>
  <c r="Q232" i="32" s="1"/>
  <c r="Q233" i="32" s="1"/>
  <c r="Q234" i="32" s="1"/>
  <c r="Q235" i="32" s="1"/>
  <c r="Q236" i="32" s="1"/>
  <c r="Q237" i="32" s="1"/>
  <c r="Q238" i="32" s="1"/>
  <c r="Q239" i="32" s="1"/>
  <c r="Q240" i="32" s="1"/>
  <c r="Q241" i="32" s="1"/>
  <c r="Q242" i="32" s="1"/>
  <c r="Q243" i="32" s="1"/>
  <c r="Q244" i="32" s="1"/>
  <c r="Q245" i="32" s="1"/>
  <c r="Q246" i="32" s="1"/>
  <c r="Q247" i="32" s="1"/>
  <c r="Q248" i="32" s="1"/>
  <c r="Q249" i="32" s="1"/>
  <c r="Q250" i="32" s="1"/>
  <c r="Q251" i="32" s="1"/>
  <c r="Q252" i="32" s="1"/>
  <c r="Q253" i="32" s="1"/>
  <c r="Q254" i="32" s="1"/>
  <c r="Q255" i="32" s="1"/>
  <c r="Q256" i="32" s="1"/>
  <c r="Q257" i="32" s="1"/>
  <c r="Q258" i="32" s="1"/>
  <c r="Q259" i="32" s="1"/>
  <c r="Q260" i="32" s="1"/>
  <c r="Q261" i="32" s="1"/>
  <c r="Q262" i="32" s="1"/>
  <c r="Q263" i="32" s="1"/>
  <c r="Q264" i="32" s="1"/>
  <c r="Q265" i="32" s="1"/>
  <c r="Q266" i="32" s="1"/>
  <c r="Q267" i="32" s="1"/>
  <c r="Q268" i="32" s="1"/>
  <c r="Q269" i="32" s="1"/>
  <c r="Q270" i="32" s="1"/>
  <c r="Q271" i="32" s="1"/>
  <c r="Q272" i="32" s="1"/>
  <c r="Q273" i="32" s="1"/>
  <c r="Q274" i="32" s="1"/>
  <c r="Q275" i="32" s="1"/>
  <c r="Q276" i="32" s="1"/>
  <c r="Q277" i="32" s="1"/>
  <c r="Q278" i="32" s="1"/>
  <c r="Q279" i="32" s="1"/>
  <c r="Q280" i="32" s="1"/>
  <c r="Q281" i="32" s="1"/>
  <c r="Q282" i="32" s="1"/>
  <c r="Q283" i="32" s="1"/>
  <c r="Q284" i="32" s="1"/>
  <c r="Q285" i="32" s="1"/>
  <c r="Q286" i="32" s="1"/>
  <c r="Q287" i="32" s="1"/>
  <c r="Q288" i="32" s="1"/>
  <c r="Q289" i="32" s="1"/>
  <c r="Q290" i="32" s="1"/>
  <c r="Q291" i="32" s="1"/>
  <c r="Q292" i="32" s="1"/>
  <c r="Q293" i="32" s="1"/>
  <c r="Q294" i="32" s="1"/>
  <c r="Q295" i="32" s="1"/>
  <c r="Q296" i="32" s="1"/>
  <c r="Q297" i="32" s="1"/>
  <c r="Q298" i="32" s="1"/>
  <c r="Q299" i="32" s="1"/>
  <c r="Q300" i="32" s="1"/>
  <c r="Q301" i="32" s="1"/>
  <c r="Q302" i="32" s="1"/>
  <c r="Q303" i="32" s="1"/>
  <c r="Q304" i="32" s="1"/>
  <c r="Q305" i="32" s="1"/>
  <c r="Q306" i="32" s="1"/>
  <c r="Q307" i="32" s="1"/>
  <c r="Q308" i="32" s="1"/>
  <c r="Q309" i="32" s="1"/>
  <c r="Q310" i="32" s="1"/>
  <c r="Q311" i="32" s="1"/>
  <c r="Q312" i="32" s="1"/>
  <c r="Q313" i="32" s="1"/>
  <c r="Q314" i="32" s="1"/>
  <c r="Q315" i="32" s="1"/>
  <c r="Q316" i="32" s="1"/>
  <c r="Q317" i="32" s="1"/>
  <c r="Q318" i="32" s="1"/>
  <c r="Q319" i="32" s="1"/>
  <c r="Q320" i="32" s="1"/>
  <c r="Q321" i="32" s="1"/>
  <c r="Q322" i="32" s="1"/>
  <c r="Q323" i="32" s="1"/>
  <c r="Q324" i="32" s="1"/>
  <c r="Q325" i="32" s="1"/>
  <c r="Q326" i="32" s="1"/>
  <c r="Q327" i="32" s="1"/>
  <c r="Q328" i="32" s="1"/>
  <c r="Q329" i="32" s="1"/>
  <c r="Q330" i="32" s="1"/>
  <c r="Q331" i="32" s="1"/>
  <c r="Q332" i="32" s="1"/>
  <c r="Q333" i="32" s="1"/>
  <c r="Q334" i="32" s="1"/>
  <c r="Q335" i="32" s="1"/>
  <c r="Q336" i="32" s="1"/>
  <c r="Q337" i="32" s="1"/>
  <c r="Q338" i="32" s="1"/>
  <c r="Q339" i="32" s="1"/>
  <c r="Q340" i="32" s="1"/>
  <c r="Q341" i="32" s="1"/>
  <c r="Q342" i="32" s="1"/>
  <c r="Q343" i="32" s="1"/>
  <c r="Q344" i="32" s="1"/>
  <c r="Q345" i="32" s="1"/>
  <c r="Q346" i="32" s="1"/>
  <c r="Q347" i="32" s="1"/>
  <c r="Q348" i="32" s="1"/>
  <c r="Q349" i="32" s="1"/>
  <c r="Q350" i="32" s="1"/>
  <c r="Q351" i="32" s="1"/>
  <c r="Q352" i="32" s="1"/>
  <c r="Q353" i="32" s="1"/>
  <c r="Q354" i="32" s="1"/>
  <c r="Q355" i="32" s="1"/>
  <c r="Q356" i="32" s="1"/>
  <c r="Q357" i="32" s="1"/>
  <c r="Q358" i="32" s="1"/>
  <c r="Q359" i="32" s="1"/>
  <c r="Q360" i="32" s="1"/>
  <c r="Q361" i="32" s="1"/>
  <c r="Q362" i="32" s="1"/>
  <c r="Q363" i="32" s="1"/>
  <c r="Q364" i="32" s="1"/>
  <c r="Q365" i="32" s="1"/>
  <c r="Q366" i="32" s="1"/>
  <c r="Q367" i="32" s="1"/>
  <c r="Q368" i="32" s="1"/>
  <c r="Q369" i="32" s="1"/>
  <c r="Q370" i="32" s="1"/>
  <c r="Q371" i="32" s="1"/>
  <c r="Q372" i="32" s="1"/>
  <c r="Q373" i="32" s="1"/>
  <c r="Q374" i="32" s="1"/>
  <c r="Q375" i="32" s="1"/>
  <c r="Q376" i="32" s="1"/>
  <c r="Q377" i="32" s="1"/>
  <c r="Q378" i="32" s="1"/>
  <c r="Q379" i="32" s="1"/>
  <c r="Q380" i="32" s="1"/>
  <c r="Q381" i="32" s="1"/>
  <c r="Q382" i="32" s="1"/>
  <c r="Q383" i="32" s="1"/>
  <c r="Q384" i="32" s="1"/>
  <c r="Q385" i="32" s="1"/>
  <c r="Q386" i="32" s="1"/>
  <c r="Q387" i="32" s="1"/>
  <c r="Q388" i="32" s="1"/>
  <c r="Q389" i="32" s="1"/>
  <c r="Q390" i="32" s="1"/>
  <c r="Q391" i="32" s="1"/>
  <c r="Q392" i="32" s="1"/>
  <c r="Q393" i="32" s="1"/>
  <c r="Q394" i="32" s="1"/>
  <c r="Q395" i="32" s="1"/>
  <c r="Q396" i="32" s="1"/>
  <c r="Q397" i="32" s="1"/>
  <c r="Q398" i="32" s="1"/>
  <c r="Q399" i="32" s="1"/>
  <c r="Q400" i="32" s="1"/>
  <c r="Q401" i="32" s="1"/>
  <c r="Q402" i="32" s="1"/>
  <c r="Q403" i="32" s="1"/>
  <c r="Q404" i="32" s="1"/>
  <c r="Q405" i="32" s="1"/>
  <c r="Q406" i="32" s="1"/>
  <c r="Q407" i="32" s="1"/>
  <c r="Q408" i="32" s="1"/>
  <c r="Q409" i="32" s="1"/>
  <c r="Q410" i="32" s="1"/>
  <c r="Q411" i="32" s="1"/>
  <c r="Q412" i="32" s="1"/>
  <c r="Q413" i="32" s="1"/>
  <c r="Q414" i="32" s="1"/>
  <c r="Q415" i="32" s="1"/>
  <c r="Q416" i="32" s="1"/>
  <c r="Q417" i="32" s="1"/>
  <c r="Q418" i="32" s="1"/>
  <c r="Q419" i="32" s="1"/>
  <c r="Q420" i="32" s="1"/>
  <c r="Q421" i="32" s="1"/>
  <c r="Q422" i="32" s="1"/>
  <c r="Q423" i="32" s="1"/>
  <c r="Q424" i="32" s="1"/>
  <c r="Q425" i="32" s="1"/>
  <c r="Q426" i="32" s="1"/>
  <c r="Q427" i="32" s="1"/>
  <c r="Q428" i="32" s="1"/>
  <c r="Q429" i="32" s="1"/>
  <c r="Q430" i="32" s="1"/>
  <c r="Q431" i="32" s="1"/>
  <c r="Q432" i="32" s="1"/>
  <c r="Q433" i="32" s="1"/>
  <c r="Q434" i="32" s="1"/>
  <c r="Q435" i="32" s="1"/>
  <c r="Q436" i="32" s="1"/>
  <c r="Q437" i="32" s="1"/>
  <c r="Q438" i="32" s="1"/>
  <c r="Q439" i="32" s="1"/>
  <c r="Q440" i="32" s="1"/>
  <c r="Q441" i="32" s="1"/>
  <c r="Q442" i="32" s="1"/>
  <c r="Q443" i="32" s="1"/>
  <c r="Q444" i="32" s="1"/>
  <c r="Q445" i="32" s="1"/>
  <c r="Q446" i="32" s="1"/>
  <c r="Q447" i="32" s="1"/>
  <c r="Q448" i="32" s="1"/>
  <c r="Q449" i="32" s="1"/>
  <c r="Q450" i="32" s="1"/>
  <c r="Q451" i="32" s="1"/>
  <c r="Q452" i="32" s="1"/>
  <c r="Q453" i="32" s="1"/>
  <c r="Q454" i="32" s="1"/>
  <c r="Q455" i="32" s="1"/>
  <c r="Q456" i="32" s="1"/>
  <c r="Q457" i="32" s="1"/>
  <c r="Q458" i="32" s="1"/>
  <c r="Q459" i="32" s="1"/>
  <c r="Q460" i="32" s="1"/>
  <c r="Q461" i="32" s="1"/>
  <c r="Q462" i="32" s="1"/>
  <c r="Q463" i="32" s="1"/>
  <c r="Q464" i="32" s="1"/>
  <c r="Q465" i="32" s="1"/>
  <c r="Q466" i="32" s="1"/>
  <c r="Q467" i="32" s="1"/>
  <c r="Q468" i="32" s="1"/>
  <c r="Q469" i="32" s="1"/>
  <c r="Q470" i="32" s="1"/>
  <c r="Q471" i="32" s="1"/>
  <c r="Q472" i="32" s="1"/>
  <c r="Q473" i="32" s="1"/>
  <c r="Q474" i="32" s="1"/>
  <c r="Q475" i="32" s="1"/>
  <c r="Q476" i="32" s="1"/>
  <c r="Q477" i="32" s="1"/>
  <c r="Q478" i="32" s="1"/>
  <c r="Q479" i="32" s="1"/>
  <c r="Q480" i="32" s="1"/>
  <c r="Q481" i="32" s="1"/>
  <c r="Q482" i="32" s="1"/>
  <c r="Q483" i="32" s="1"/>
  <c r="Q484" i="32" s="1"/>
  <c r="Q485" i="32" s="1"/>
  <c r="Q486" i="32" s="1"/>
  <c r="Q487" i="32" s="1"/>
  <c r="Q488" i="32" s="1"/>
  <c r="Q489" i="32" s="1"/>
  <c r="Q490" i="32" s="1"/>
  <c r="Q491" i="32" s="1"/>
  <c r="Q492" i="32" s="1"/>
  <c r="Q493" i="32" s="1"/>
  <c r="Q494" i="32" s="1"/>
  <c r="Q495" i="32" s="1"/>
  <c r="Q496" i="32" s="1"/>
  <c r="Q497" i="32" s="1"/>
  <c r="Q498" i="32" s="1"/>
  <c r="Q499" i="32" s="1"/>
  <c r="Q500" i="32" s="1"/>
  <c r="Q501" i="32" s="1"/>
  <c r="Q502" i="32" s="1"/>
  <c r="Q503" i="32" s="1"/>
  <c r="Q504" i="32" s="1"/>
  <c r="Q505" i="32" s="1"/>
  <c r="Q506" i="32" s="1"/>
  <c r="Q507" i="32" s="1"/>
  <c r="Q508" i="32" s="1"/>
  <c r="Q509" i="32" s="1"/>
  <c r="Q510" i="32" s="1"/>
  <c r="Q511" i="32" s="1"/>
  <c r="Q512" i="32" s="1"/>
  <c r="Q513" i="32" s="1"/>
  <c r="Q514" i="32" s="1"/>
  <c r="Q515" i="32" s="1"/>
  <c r="Q516" i="32" s="1"/>
  <c r="Q517" i="32" s="1"/>
  <c r="Q518" i="32" s="1"/>
  <c r="Q519" i="32" s="1"/>
  <c r="Q520" i="32" s="1"/>
  <c r="Q521" i="32" s="1"/>
  <c r="Q522" i="32" s="1"/>
  <c r="Q523" i="32" s="1"/>
  <c r="Q524" i="32" s="1"/>
  <c r="Q525" i="32" s="1"/>
  <c r="Q526" i="32" s="1"/>
  <c r="Q527" i="32" s="1"/>
  <c r="Q528" i="32" s="1"/>
  <c r="Q529" i="32" s="1"/>
  <c r="Q530" i="32" s="1"/>
  <c r="Q531" i="32" s="1"/>
  <c r="Q532" i="32" s="1"/>
  <c r="Q533" i="32" s="1"/>
  <c r="Q534" i="32" s="1"/>
  <c r="Q535" i="32" s="1"/>
  <c r="Q536" i="32" s="1"/>
  <c r="Q537" i="32" s="1"/>
  <c r="Q538" i="32" s="1"/>
  <c r="Q539" i="32" s="1"/>
  <c r="Q540" i="32" s="1"/>
  <c r="Q541" i="32" s="1"/>
  <c r="Q542" i="32" s="1"/>
  <c r="Q543" i="32" s="1"/>
  <c r="Q544" i="32" s="1"/>
  <c r="Q545" i="32" s="1"/>
  <c r="Q546" i="32" s="1"/>
  <c r="Q547" i="32" s="1"/>
  <c r="Q548" i="32" s="1"/>
  <c r="Q549" i="32" s="1"/>
  <c r="Q550" i="32" s="1"/>
  <c r="Q551" i="32" s="1"/>
  <c r="Q552" i="32" s="1"/>
  <c r="Q553" i="32" s="1"/>
  <c r="Q554" i="32" s="1"/>
  <c r="Q555" i="32" s="1"/>
  <c r="Q556" i="32" s="1"/>
  <c r="Q557" i="32" s="1"/>
  <c r="Q558" i="32" s="1"/>
  <c r="Q559" i="32" s="1"/>
  <c r="Q560" i="32" s="1"/>
  <c r="Q561" i="32" s="1"/>
  <c r="Q562" i="32" s="1"/>
  <c r="Q563" i="32" s="1"/>
  <c r="Q564" i="32" s="1"/>
  <c r="Q565" i="32" s="1"/>
  <c r="Q566" i="32" s="1"/>
  <c r="Q567" i="32" s="1"/>
  <c r="Q568" i="32" s="1"/>
  <c r="Q569" i="32" s="1"/>
  <c r="Q570" i="32" s="1"/>
  <c r="Q571" i="32" s="1"/>
  <c r="Q572" i="32" s="1"/>
  <c r="Q573" i="32" s="1"/>
  <c r="Q574" i="32" s="1"/>
  <c r="Q575" i="32" s="1"/>
  <c r="Q576" i="32" s="1"/>
  <c r="Q577" i="32" s="1"/>
  <c r="Q578" i="32" s="1"/>
  <c r="Q579" i="32" s="1"/>
  <c r="Q580" i="32" s="1"/>
  <c r="Q581" i="32" s="1"/>
  <c r="Q582" i="32" s="1"/>
  <c r="Q583" i="32" s="1"/>
  <c r="Q584" i="32" s="1"/>
  <c r="Q585" i="32" s="1"/>
  <c r="Q586" i="32" s="1"/>
  <c r="Q587" i="32" s="1"/>
  <c r="Q588" i="32" s="1"/>
  <c r="Q589" i="32" s="1"/>
  <c r="Q590" i="32" s="1"/>
  <c r="Q591" i="32" s="1"/>
  <c r="Q592" i="32" s="1"/>
  <c r="Q593" i="32" s="1"/>
  <c r="Q594" i="32" s="1"/>
  <c r="Q595" i="32" s="1"/>
  <c r="Q596" i="32" s="1"/>
  <c r="Q597" i="32" s="1"/>
  <c r="Q598" i="32" s="1"/>
  <c r="Q599" i="32" s="1"/>
  <c r="Q600" i="32" s="1"/>
  <c r="Q601" i="32" s="1"/>
  <c r="Q602" i="32" s="1"/>
  <c r="Q603" i="32" s="1"/>
  <c r="Q604" i="32" s="1"/>
  <c r="Q605" i="32" s="1"/>
  <c r="Q606" i="32" s="1"/>
  <c r="Q607" i="32" s="1"/>
  <c r="Q608" i="32" s="1"/>
  <c r="Q609" i="32" s="1"/>
  <c r="Q610" i="32" s="1"/>
  <c r="Q611" i="32" s="1"/>
  <c r="Q612" i="32" s="1"/>
  <c r="Q613" i="32" s="1"/>
  <c r="Q614" i="32" s="1"/>
  <c r="Q615" i="32" s="1"/>
  <c r="Q616" i="32" s="1"/>
  <c r="Q617" i="32" s="1"/>
  <c r="Q618" i="32" s="1"/>
  <c r="Q619" i="32" s="1"/>
  <c r="Q620" i="32" s="1"/>
  <c r="Q621" i="32" s="1"/>
  <c r="Q622" i="32" s="1"/>
  <c r="Q623" i="32" s="1"/>
  <c r="Q624" i="32" s="1"/>
  <c r="Q625" i="32" s="1"/>
  <c r="Q626" i="32" s="1"/>
  <c r="Q627" i="32" s="1"/>
  <c r="Q628" i="32" s="1"/>
  <c r="Q629" i="32" s="1"/>
  <c r="Q630" i="32" s="1"/>
  <c r="Q631" i="32" s="1"/>
  <c r="Q632" i="32" s="1"/>
  <c r="Q633" i="32" s="1"/>
  <c r="Q634" i="32" s="1"/>
  <c r="Q635" i="32" s="1"/>
  <c r="Q636" i="32" s="1"/>
  <c r="Q637" i="32" s="1"/>
  <c r="Q638" i="32" s="1"/>
  <c r="Q639" i="32" s="1"/>
  <c r="Q640" i="32" s="1"/>
  <c r="Q641" i="32" s="1"/>
  <c r="Q642" i="32" s="1"/>
  <c r="Q643" i="32" s="1"/>
  <c r="Q644" i="32" s="1"/>
  <c r="Q645" i="32" s="1"/>
  <c r="Q646" i="32" s="1"/>
  <c r="Q647" i="32" s="1"/>
  <c r="Q648" i="32" s="1"/>
  <c r="Q649" i="32" s="1"/>
  <c r="Q650" i="32" s="1"/>
  <c r="Q651" i="32" s="1"/>
  <c r="Q652" i="32" s="1"/>
  <c r="Q653" i="32" s="1"/>
  <c r="Q654" i="32" s="1"/>
  <c r="Q655" i="32" s="1"/>
  <c r="Q656" i="32" s="1"/>
  <c r="Q657" i="32" s="1"/>
  <c r="Q658" i="32" s="1"/>
  <c r="Q659" i="32" s="1"/>
  <c r="Q660" i="32" s="1"/>
  <c r="Q661" i="32" s="1"/>
  <c r="Q662" i="32" s="1"/>
  <c r="Q663" i="32" s="1"/>
  <c r="Q664" i="32" s="1"/>
  <c r="Q665" i="32" s="1"/>
  <c r="Q666" i="32" s="1"/>
  <c r="Q667" i="32" s="1"/>
  <c r="Q668" i="32" s="1"/>
  <c r="Q669" i="32" s="1"/>
  <c r="Q670" i="32" s="1"/>
  <c r="Q671" i="32" s="1"/>
  <c r="Q672" i="32" s="1"/>
  <c r="Q673" i="32" s="1"/>
  <c r="Q674" i="32" s="1"/>
  <c r="Q675" i="32" s="1"/>
  <c r="Q676" i="32" s="1"/>
  <c r="Q677" i="32" s="1"/>
  <c r="Q678" i="32" s="1"/>
  <c r="Q679" i="32" s="1"/>
  <c r="Q680" i="32" s="1"/>
  <c r="Q681" i="32" s="1"/>
  <c r="Q682" i="32" s="1"/>
  <c r="Q683" i="32" s="1"/>
  <c r="Q684" i="32" s="1"/>
  <c r="Q685" i="32" s="1"/>
  <c r="Q686" i="32" s="1"/>
  <c r="Q687" i="32" s="1"/>
  <c r="Q688" i="32" s="1"/>
  <c r="Q689" i="32" s="1"/>
  <c r="Q690" i="32" s="1"/>
  <c r="Q691" i="32" s="1"/>
  <c r="Q692" i="32" s="1"/>
  <c r="Q693" i="32" s="1"/>
  <c r="Q694" i="32" s="1"/>
  <c r="Q695" i="32" s="1"/>
  <c r="Q696" i="32" s="1"/>
  <c r="Q697" i="32" s="1"/>
  <c r="Q698" i="32" s="1"/>
  <c r="Q699" i="32" s="1"/>
  <c r="Q700" i="32" s="1"/>
  <c r="Q701" i="32" s="1"/>
  <c r="Q702" i="32" s="1"/>
  <c r="Q703" i="32" s="1"/>
  <c r="Q704" i="32" s="1"/>
  <c r="Q705" i="32" s="1"/>
  <c r="Q706" i="32" s="1"/>
  <c r="Q707" i="32" s="1"/>
  <c r="Q708" i="32" s="1"/>
  <c r="Q709" i="32" s="1"/>
  <c r="Q710" i="32" s="1"/>
  <c r="Q711" i="32" s="1"/>
  <c r="Q712" i="32" s="1"/>
  <c r="Q713" i="32" s="1"/>
  <c r="Q714" i="32" s="1"/>
  <c r="Q715" i="32" s="1"/>
  <c r="Q716" i="32" s="1"/>
  <c r="Q717" i="32" s="1"/>
  <c r="Q718" i="32" s="1"/>
  <c r="Q719" i="32" s="1"/>
  <c r="Q720" i="32" s="1"/>
  <c r="Q721" i="32" s="1"/>
  <c r="Q722" i="32" s="1"/>
  <c r="Q723" i="32" s="1"/>
  <c r="Q724" i="32" s="1"/>
  <c r="Q725" i="32" s="1"/>
  <c r="Q726" i="32" s="1"/>
  <c r="Q727" i="32" s="1"/>
  <c r="Q728" i="32" s="1"/>
  <c r="Q729" i="32" s="1"/>
  <c r="Q730" i="32" s="1"/>
  <c r="Q731" i="32" s="1"/>
  <c r="Q732" i="32" s="1"/>
  <c r="Q733" i="32" s="1"/>
  <c r="Q734" i="32" s="1"/>
  <c r="Q735" i="32" s="1"/>
  <c r="Q736" i="32" s="1"/>
  <c r="Q737" i="32" s="1"/>
  <c r="Q738" i="32" s="1"/>
  <c r="Q739" i="32" s="1"/>
  <c r="Q740" i="32" s="1"/>
  <c r="Q741" i="32" s="1"/>
  <c r="Q742" i="32" s="1"/>
  <c r="Q743" i="32" s="1"/>
  <c r="Q744" i="32" s="1"/>
  <c r="Q745" i="32" s="1"/>
  <c r="Q746" i="32" s="1"/>
  <c r="Q747" i="32" s="1"/>
  <c r="Q748" i="32" s="1"/>
  <c r="Q749" i="32" s="1"/>
  <c r="Q750" i="32" s="1"/>
  <c r="Q751" i="32" s="1"/>
  <c r="Q752" i="32" s="1"/>
  <c r="Q753" i="32" s="1"/>
  <c r="Q754" i="32" s="1"/>
  <c r="Q755" i="32" s="1"/>
  <c r="Q756" i="32" s="1"/>
  <c r="Q757" i="32" s="1"/>
  <c r="Q758" i="32" s="1"/>
  <c r="Q759" i="32" s="1"/>
  <c r="Q760" i="32" s="1"/>
  <c r="Q761" i="32" s="1"/>
  <c r="Q762" i="32" s="1"/>
  <c r="Q763" i="32" s="1"/>
  <c r="Q764" i="32" s="1"/>
  <c r="Q765" i="32" s="1"/>
  <c r="Q766" i="32" s="1"/>
  <c r="Q767" i="32" s="1"/>
  <c r="Q768" i="32" s="1"/>
  <c r="Q769" i="32" s="1"/>
  <c r="Q770" i="32" s="1"/>
  <c r="Q771" i="32" s="1"/>
  <c r="Q772" i="32" s="1"/>
  <c r="Q773" i="32" s="1"/>
  <c r="Q774" i="32" s="1"/>
  <c r="Q775" i="32" s="1"/>
  <c r="Q776" i="32" s="1"/>
  <c r="Q777" i="32" s="1"/>
  <c r="Q778" i="32" s="1"/>
  <c r="Q779" i="32" s="1"/>
  <c r="Q780" i="32" s="1"/>
  <c r="Q781" i="32" s="1"/>
  <c r="Q782" i="32" s="1"/>
  <c r="Q783" i="32" s="1"/>
  <c r="Q784" i="32" s="1"/>
  <c r="Q785" i="32" s="1"/>
  <c r="Q786" i="32" s="1"/>
  <c r="Q787" i="32" s="1"/>
  <c r="Q788" i="32" s="1"/>
  <c r="Q789" i="32" s="1"/>
  <c r="Q790" i="32" s="1"/>
  <c r="O19" i="33"/>
  <c r="D24" i="33"/>
  <c r="D28" i="33"/>
  <c r="C29" i="33" s="1"/>
  <c r="R32" i="33"/>
  <c r="K29" i="33"/>
  <c r="G21" i="33"/>
  <c r="H21" i="33" s="1"/>
  <c r="H23" i="33" s="1"/>
  <c r="H24" i="33" s="1"/>
  <c r="G30" i="33" s="1"/>
  <c r="G28" i="33"/>
  <c r="C29" i="32"/>
  <c r="D24" i="32"/>
  <c r="R36" i="32"/>
  <c r="R37" i="32" s="1"/>
  <c r="R38" i="32" s="1"/>
  <c r="R39" i="32" s="1"/>
  <c r="R40" i="32" s="1"/>
  <c r="R41" i="32" s="1"/>
  <c r="R42" i="32" s="1"/>
  <c r="R43" i="32" s="1"/>
  <c r="R44" i="32" s="1"/>
  <c r="R45" i="32" s="1"/>
  <c r="R46" i="32" s="1"/>
  <c r="R47" i="32" s="1"/>
  <c r="R48" i="32" s="1"/>
  <c r="R49" i="32" s="1"/>
  <c r="R50" i="32" s="1"/>
  <c r="R51" i="32" s="1"/>
  <c r="R52" i="32" s="1"/>
  <c r="R53" i="32" s="1"/>
  <c r="R54" i="32" s="1"/>
  <c r="R55" i="32" s="1"/>
  <c r="R56" i="32" s="1"/>
  <c r="R57" i="32" s="1"/>
  <c r="R58" i="32" s="1"/>
  <c r="R59" i="32" s="1"/>
  <c r="R60" i="32" s="1"/>
  <c r="R61" i="32" s="1"/>
  <c r="R62" i="32" s="1"/>
  <c r="R63" i="32" s="1"/>
  <c r="R64" i="32" s="1"/>
  <c r="R65" i="32" s="1"/>
  <c r="R66" i="32" s="1"/>
  <c r="R67" i="32" s="1"/>
  <c r="R68" i="32" s="1"/>
  <c r="R69" i="32" s="1"/>
  <c r="R70" i="32" s="1"/>
  <c r="R71" i="32" s="1"/>
  <c r="R72" i="32" s="1"/>
  <c r="R73" i="32" s="1"/>
  <c r="R74" i="32" s="1"/>
  <c r="R75" i="32" s="1"/>
  <c r="R76" i="32" s="1"/>
  <c r="R77" i="32" s="1"/>
  <c r="R78" i="32" s="1"/>
  <c r="R79" i="32" s="1"/>
  <c r="R80" i="32" s="1"/>
  <c r="R81" i="32" s="1"/>
  <c r="R82" i="32" s="1"/>
  <c r="R83" i="32" s="1"/>
  <c r="R84" i="32" s="1"/>
  <c r="R85" i="32" s="1"/>
  <c r="R86" i="32" s="1"/>
  <c r="R87" i="32" s="1"/>
  <c r="R88" i="32" s="1"/>
  <c r="R89" i="32" s="1"/>
  <c r="R90" i="32" s="1"/>
  <c r="R91" i="32" s="1"/>
  <c r="R92" i="32" s="1"/>
  <c r="R93" i="32" s="1"/>
  <c r="R94" i="32" s="1"/>
  <c r="R95" i="32" s="1"/>
  <c r="R96" i="32" s="1"/>
  <c r="R97" i="32" s="1"/>
  <c r="R98" i="32" s="1"/>
  <c r="R99" i="32" s="1"/>
  <c r="R100" i="32" s="1"/>
  <c r="R101" i="32" s="1"/>
  <c r="R102" i="32" s="1"/>
  <c r="R103" i="32" s="1"/>
  <c r="R104" i="32" s="1"/>
  <c r="R105" i="32" s="1"/>
  <c r="R106" i="32" s="1"/>
  <c r="R107" i="32" s="1"/>
  <c r="R108" i="32" s="1"/>
  <c r="R109" i="32" s="1"/>
  <c r="R110" i="32" s="1"/>
  <c r="R111" i="32" s="1"/>
  <c r="R112" i="32" s="1"/>
  <c r="R113" i="32" s="1"/>
  <c r="R114" i="32" s="1"/>
  <c r="R115" i="32" s="1"/>
  <c r="R116" i="32" s="1"/>
  <c r="R117" i="32" s="1"/>
  <c r="R118" i="32" s="1"/>
  <c r="R119" i="32" s="1"/>
  <c r="R120" i="32" s="1"/>
  <c r="R121" i="32" s="1"/>
  <c r="R122" i="32" s="1"/>
  <c r="R123" i="32" s="1"/>
  <c r="R124" i="32" s="1"/>
  <c r="R125" i="32" s="1"/>
  <c r="R126" i="32" s="1"/>
  <c r="R127" i="32" s="1"/>
  <c r="R128" i="32" s="1"/>
  <c r="R129" i="32" s="1"/>
  <c r="R130" i="32" s="1"/>
  <c r="R131" i="32" s="1"/>
  <c r="R132" i="32" s="1"/>
  <c r="R133" i="32" s="1"/>
  <c r="R134" i="32" s="1"/>
  <c r="R135" i="32" s="1"/>
  <c r="R136" i="32" s="1"/>
  <c r="R137" i="32" s="1"/>
  <c r="R138" i="32" s="1"/>
  <c r="R139" i="32" s="1"/>
  <c r="R140" i="32" s="1"/>
  <c r="R141" i="32" s="1"/>
  <c r="R142" i="32" s="1"/>
  <c r="R143" i="32" s="1"/>
  <c r="R144" i="32" s="1"/>
  <c r="R145" i="32" s="1"/>
  <c r="R146" i="32" s="1"/>
  <c r="R147" i="32" s="1"/>
  <c r="R148" i="32" s="1"/>
  <c r="R149" i="32" s="1"/>
  <c r="R150" i="32" s="1"/>
  <c r="R151" i="32" s="1"/>
  <c r="R152" i="32" s="1"/>
  <c r="R153" i="32" s="1"/>
  <c r="R154" i="32" s="1"/>
  <c r="R155" i="32" s="1"/>
  <c r="R156" i="32" s="1"/>
  <c r="R157" i="32" s="1"/>
  <c r="R158" i="32" s="1"/>
  <c r="R159" i="32" s="1"/>
  <c r="R160" i="32" s="1"/>
  <c r="R161" i="32" s="1"/>
  <c r="R162" i="32" s="1"/>
  <c r="R163" i="32" s="1"/>
  <c r="R164" i="32" s="1"/>
  <c r="R165" i="32" s="1"/>
  <c r="R166" i="32" s="1"/>
  <c r="R167" i="32" s="1"/>
  <c r="R168" i="32" s="1"/>
  <c r="R169" i="32" s="1"/>
  <c r="R170" i="32" s="1"/>
  <c r="R171" i="32" s="1"/>
  <c r="R172" i="32" s="1"/>
  <c r="R173" i="32" s="1"/>
  <c r="R174" i="32" s="1"/>
  <c r="R175" i="32" s="1"/>
  <c r="R176" i="32" s="1"/>
  <c r="R177" i="32" s="1"/>
  <c r="R178" i="32" s="1"/>
  <c r="R179" i="32" s="1"/>
  <c r="R180" i="32" s="1"/>
  <c r="R181" i="32" s="1"/>
  <c r="R182" i="32" s="1"/>
  <c r="R183" i="32" s="1"/>
  <c r="R184" i="32" s="1"/>
  <c r="R185" i="32" s="1"/>
  <c r="R186" i="32" s="1"/>
  <c r="R187" i="32" s="1"/>
  <c r="R188" i="32" s="1"/>
  <c r="R189" i="32" s="1"/>
  <c r="R190" i="32" s="1"/>
  <c r="R191" i="32" s="1"/>
  <c r="R192" i="32" s="1"/>
  <c r="R193" i="32" s="1"/>
  <c r="R194" i="32" s="1"/>
  <c r="R195" i="32" s="1"/>
  <c r="R196" i="32" s="1"/>
  <c r="R197" i="32" s="1"/>
  <c r="R198" i="32" s="1"/>
  <c r="R199" i="32" s="1"/>
  <c r="R200" i="32" s="1"/>
  <c r="R201" i="32" s="1"/>
  <c r="R202" i="32" s="1"/>
  <c r="R203" i="32" s="1"/>
  <c r="R204" i="32" s="1"/>
  <c r="R205" i="32" s="1"/>
  <c r="R206" i="32" s="1"/>
  <c r="R207" i="32" s="1"/>
  <c r="R208" i="32" s="1"/>
  <c r="R209" i="32" s="1"/>
  <c r="R210" i="32" s="1"/>
  <c r="R211" i="32" s="1"/>
  <c r="R212" i="32" s="1"/>
  <c r="R213" i="32" s="1"/>
  <c r="R214" i="32" s="1"/>
  <c r="R215" i="32" s="1"/>
  <c r="R216" i="32" s="1"/>
  <c r="R217" i="32" s="1"/>
  <c r="R218" i="32" s="1"/>
  <c r="R219" i="32" s="1"/>
  <c r="R220" i="32" s="1"/>
  <c r="R221" i="32" s="1"/>
  <c r="R222" i="32" s="1"/>
  <c r="R223" i="32" s="1"/>
  <c r="R224" i="32" s="1"/>
  <c r="R225" i="32" s="1"/>
  <c r="R226" i="32" s="1"/>
  <c r="R227" i="32" s="1"/>
  <c r="R228" i="32" s="1"/>
  <c r="R229" i="32" s="1"/>
  <c r="R230" i="32" s="1"/>
  <c r="R231" i="32" s="1"/>
  <c r="R232" i="32" s="1"/>
  <c r="R233" i="32" s="1"/>
  <c r="R234" i="32" s="1"/>
  <c r="R235" i="32" s="1"/>
  <c r="R236" i="32" s="1"/>
  <c r="R237" i="32" s="1"/>
  <c r="R238" i="32" s="1"/>
  <c r="R239" i="32" s="1"/>
  <c r="R240" i="32" s="1"/>
  <c r="R241" i="32" s="1"/>
  <c r="R242" i="32" s="1"/>
  <c r="R243" i="32" s="1"/>
  <c r="R244" i="32" s="1"/>
  <c r="R245" i="32" s="1"/>
  <c r="R246" i="32" s="1"/>
  <c r="R247" i="32" s="1"/>
  <c r="R248" i="32" s="1"/>
  <c r="R249" i="32" s="1"/>
  <c r="R250" i="32" s="1"/>
  <c r="R251" i="32" s="1"/>
  <c r="R252" i="32" s="1"/>
  <c r="R253" i="32" s="1"/>
  <c r="R254" i="32" s="1"/>
  <c r="R255" i="32" s="1"/>
  <c r="R256" i="32" s="1"/>
  <c r="R257" i="32" s="1"/>
  <c r="R258" i="32" s="1"/>
  <c r="R259" i="32" s="1"/>
  <c r="R260" i="32" s="1"/>
  <c r="R261" i="32" s="1"/>
  <c r="R262" i="32" s="1"/>
  <c r="R263" i="32" s="1"/>
  <c r="R264" i="32" s="1"/>
  <c r="R265" i="32" s="1"/>
  <c r="R266" i="32" s="1"/>
  <c r="R267" i="32" s="1"/>
  <c r="R268" i="32" s="1"/>
  <c r="R269" i="32" s="1"/>
  <c r="R270" i="32" s="1"/>
  <c r="R271" i="32" s="1"/>
  <c r="R272" i="32" s="1"/>
  <c r="R273" i="32" s="1"/>
  <c r="R274" i="32" s="1"/>
  <c r="R275" i="32" s="1"/>
  <c r="R276" i="32" s="1"/>
  <c r="R277" i="32" s="1"/>
  <c r="R278" i="32" s="1"/>
  <c r="R279" i="32" s="1"/>
  <c r="R280" i="32" s="1"/>
  <c r="R281" i="32" s="1"/>
  <c r="R282" i="32" s="1"/>
  <c r="R283" i="32" s="1"/>
  <c r="R284" i="32" s="1"/>
  <c r="R285" i="32" s="1"/>
  <c r="R286" i="32" s="1"/>
  <c r="R287" i="32" s="1"/>
  <c r="R288" i="32" s="1"/>
  <c r="R289" i="32" s="1"/>
  <c r="R290" i="32" s="1"/>
  <c r="R291" i="32" s="1"/>
  <c r="R292" i="32" s="1"/>
  <c r="R293" i="32" s="1"/>
  <c r="R294" i="32" s="1"/>
  <c r="R295" i="32" s="1"/>
  <c r="R296" i="32" s="1"/>
  <c r="R297" i="32" s="1"/>
  <c r="R298" i="32" s="1"/>
  <c r="R299" i="32" s="1"/>
  <c r="R300" i="32" s="1"/>
  <c r="R301" i="32" s="1"/>
  <c r="R302" i="32" s="1"/>
  <c r="R303" i="32" s="1"/>
  <c r="R304" i="32" s="1"/>
  <c r="R305" i="32" s="1"/>
  <c r="R306" i="32" s="1"/>
  <c r="R307" i="32" s="1"/>
  <c r="R308" i="32" s="1"/>
  <c r="R309" i="32" s="1"/>
  <c r="R310" i="32" s="1"/>
  <c r="R311" i="32" s="1"/>
  <c r="R312" i="32" s="1"/>
  <c r="R313" i="32" s="1"/>
  <c r="R314" i="32" s="1"/>
  <c r="R315" i="32" s="1"/>
  <c r="R316" i="32" s="1"/>
  <c r="R317" i="32" s="1"/>
  <c r="R318" i="32" s="1"/>
  <c r="R319" i="32" s="1"/>
  <c r="R320" i="32" s="1"/>
  <c r="R321" i="32" s="1"/>
  <c r="R322" i="32" s="1"/>
  <c r="R323" i="32" s="1"/>
  <c r="R324" i="32" s="1"/>
  <c r="R325" i="32" s="1"/>
  <c r="R326" i="32" s="1"/>
  <c r="R327" i="32" s="1"/>
  <c r="R328" i="32" s="1"/>
  <c r="R329" i="32" s="1"/>
  <c r="R330" i="32" s="1"/>
  <c r="R331" i="32" s="1"/>
  <c r="R332" i="32" s="1"/>
  <c r="R333" i="32" s="1"/>
  <c r="R334" i="32" s="1"/>
  <c r="R335" i="32" s="1"/>
  <c r="R336" i="32" s="1"/>
  <c r="R337" i="32" s="1"/>
  <c r="R338" i="32" s="1"/>
  <c r="R339" i="32" s="1"/>
  <c r="R340" i="32" s="1"/>
  <c r="R341" i="32" s="1"/>
  <c r="R342" i="32" s="1"/>
  <c r="R343" i="32" s="1"/>
  <c r="R344" i="32" s="1"/>
  <c r="R345" i="32" s="1"/>
  <c r="R346" i="32" s="1"/>
  <c r="R347" i="32" s="1"/>
  <c r="R348" i="32" s="1"/>
  <c r="R349" i="32" s="1"/>
  <c r="R350" i="32" s="1"/>
  <c r="R351" i="32" s="1"/>
  <c r="R352" i="32" s="1"/>
  <c r="R353" i="32" s="1"/>
  <c r="R354" i="32" s="1"/>
  <c r="R355" i="32" s="1"/>
  <c r="R356" i="32" s="1"/>
  <c r="R357" i="32" s="1"/>
  <c r="R358" i="32" s="1"/>
  <c r="R359" i="32" s="1"/>
  <c r="R360" i="32" s="1"/>
  <c r="R361" i="32" s="1"/>
  <c r="R362" i="32" s="1"/>
  <c r="R363" i="32" s="1"/>
  <c r="R364" i="32" s="1"/>
  <c r="R365" i="32" s="1"/>
  <c r="R366" i="32" s="1"/>
  <c r="R367" i="32" s="1"/>
  <c r="R368" i="32" s="1"/>
  <c r="R369" i="32" s="1"/>
  <c r="R370" i="32" s="1"/>
  <c r="R371" i="32" s="1"/>
  <c r="R372" i="32" s="1"/>
  <c r="R373" i="32" s="1"/>
  <c r="R374" i="32" s="1"/>
  <c r="R375" i="32" s="1"/>
  <c r="R376" i="32" s="1"/>
  <c r="R377" i="32" s="1"/>
  <c r="R378" i="32" s="1"/>
  <c r="R379" i="32" s="1"/>
  <c r="R380" i="32" s="1"/>
  <c r="R381" i="32" s="1"/>
  <c r="R382" i="32" s="1"/>
  <c r="R383" i="32" s="1"/>
  <c r="R384" i="32" s="1"/>
  <c r="R385" i="32" s="1"/>
  <c r="R386" i="32" s="1"/>
  <c r="R387" i="32" s="1"/>
  <c r="R388" i="32" s="1"/>
  <c r="R389" i="32" s="1"/>
  <c r="R390" i="32" s="1"/>
  <c r="R391" i="32" s="1"/>
  <c r="R392" i="32" s="1"/>
  <c r="R393" i="32" s="1"/>
  <c r="R394" i="32" s="1"/>
  <c r="R395" i="32" s="1"/>
  <c r="R396" i="32" s="1"/>
  <c r="R397" i="32" s="1"/>
  <c r="R398" i="32" s="1"/>
  <c r="R399" i="32" s="1"/>
  <c r="R400" i="32" s="1"/>
  <c r="R401" i="32" s="1"/>
  <c r="R402" i="32" s="1"/>
  <c r="R403" i="32" s="1"/>
  <c r="R404" i="32" s="1"/>
  <c r="R405" i="32" s="1"/>
  <c r="R406" i="32" s="1"/>
  <c r="R407" i="32" s="1"/>
  <c r="R408" i="32" s="1"/>
  <c r="R409" i="32" s="1"/>
  <c r="R410" i="32" s="1"/>
  <c r="R411" i="32" s="1"/>
  <c r="R412" i="32" s="1"/>
  <c r="R413" i="32" s="1"/>
  <c r="R414" i="32" s="1"/>
  <c r="R415" i="32" s="1"/>
  <c r="R416" i="32" s="1"/>
  <c r="R417" i="32" s="1"/>
  <c r="R418" i="32" s="1"/>
  <c r="R419" i="32" s="1"/>
  <c r="R420" i="32" s="1"/>
  <c r="R421" i="32" s="1"/>
  <c r="R422" i="32" s="1"/>
  <c r="R423" i="32" s="1"/>
  <c r="R424" i="32" s="1"/>
  <c r="R425" i="32" s="1"/>
  <c r="R426" i="32" s="1"/>
  <c r="R427" i="32" s="1"/>
  <c r="R428" i="32" s="1"/>
  <c r="R429" i="32" s="1"/>
  <c r="R430" i="32" s="1"/>
  <c r="R431" i="32" s="1"/>
  <c r="R432" i="32" s="1"/>
  <c r="R433" i="32" s="1"/>
  <c r="R434" i="32" s="1"/>
  <c r="R435" i="32" s="1"/>
  <c r="R436" i="32" s="1"/>
  <c r="R437" i="32" s="1"/>
  <c r="R438" i="32" s="1"/>
  <c r="R439" i="32" s="1"/>
  <c r="R440" i="32" s="1"/>
  <c r="R441" i="32" s="1"/>
  <c r="R442" i="32" s="1"/>
  <c r="R443" i="32" s="1"/>
  <c r="R444" i="32" s="1"/>
  <c r="R445" i="32" s="1"/>
  <c r="R446" i="32" s="1"/>
  <c r="R447" i="32" s="1"/>
  <c r="R448" i="32" s="1"/>
  <c r="R449" i="32" s="1"/>
  <c r="R450" i="32" s="1"/>
  <c r="R451" i="32" s="1"/>
  <c r="R452" i="32" s="1"/>
  <c r="R453" i="32" s="1"/>
  <c r="R454" i="32" s="1"/>
  <c r="R455" i="32" s="1"/>
  <c r="R456" i="32" s="1"/>
  <c r="R457" i="32" s="1"/>
  <c r="R458" i="32" s="1"/>
  <c r="R459" i="32" s="1"/>
  <c r="R460" i="32" s="1"/>
  <c r="R461" i="32" s="1"/>
  <c r="R462" i="32" s="1"/>
  <c r="R463" i="32" s="1"/>
  <c r="R464" i="32" s="1"/>
  <c r="R465" i="32" s="1"/>
  <c r="R466" i="32" s="1"/>
  <c r="R467" i="32" s="1"/>
  <c r="R468" i="32" s="1"/>
  <c r="R469" i="32" s="1"/>
  <c r="R470" i="32" s="1"/>
  <c r="R471" i="32" s="1"/>
  <c r="R472" i="32" s="1"/>
  <c r="R473" i="32" s="1"/>
  <c r="R474" i="32" s="1"/>
  <c r="R475" i="32" s="1"/>
  <c r="R476" i="32" s="1"/>
  <c r="R477" i="32" s="1"/>
  <c r="R478" i="32" s="1"/>
  <c r="R479" i="32" s="1"/>
  <c r="R480" i="32" s="1"/>
  <c r="R481" i="32" s="1"/>
  <c r="R482" i="32" s="1"/>
  <c r="R483" i="32" s="1"/>
  <c r="R484" i="32" s="1"/>
  <c r="R485" i="32" s="1"/>
  <c r="R486" i="32" s="1"/>
  <c r="R487" i="32" s="1"/>
  <c r="R488" i="32" s="1"/>
  <c r="R489" i="32" s="1"/>
  <c r="R490" i="32" s="1"/>
  <c r="R491" i="32" s="1"/>
  <c r="R492" i="32" s="1"/>
  <c r="R493" i="32" s="1"/>
  <c r="R494" i="32" s="1"/>
  <c r="R495" i="32" s="1"/>
  <c r="R496" i="32" s="1"/>
  <c r="R497" i="32" s="1"/>
  <c r="R498" i="32" s="1"/>
  <c r="R499" i="32" s="1"/>
  <c r="R500" i="32" s="1"/>
  <c r="R501" i="32" s="1"/>
  <c r="R502" i="32" s="1"/>
  <c r="R503" i="32" s="1"/>
  <c r="R504" i="32" s="1"/>
  <c r="R505" i="32" s="1"/>
  <c r="R506" i="32" s="1"/>
  <c r="R507" i="32" s="1"/>
  <c r="R508" i="32" s="1"/>
  <c r="R509" i="32" s="1"/>
  <c r="R510" i="32" s="1"/>
  <c r="R511" i="32" s="1"/>
  <c r="R512" i="32" s="1"/>
  <c r="R513" i="32" s="1"/>
  <c r="R514" i="32" s="1"/>
  <c r="R515" i="32" s="1"/>
  <c r="R516" i="32" s="1"/>
  <c r="R517" i="32" s="1"/>
  <c r="R518" i="32" s="1"/>
  <c r="R519" i="32" s="1"/>
  <c r="R520" i="32" s="1"/>
  <c r="R521" i="32" s="1"/>
  <c r="R522" i="32" s="1"/>
  <c r="R523" i="32" s="1"/>
  <c r="R524" i="32" s="1"/>
  <c r="R525" i="32" s="1"/>
  <c r="R526" i="32" s="1"/>
  <c r="R527" i="32" s="1"/>
  <c r="R528" i="32" s="1"/>
  <c r="R529" i="32" s="1"/>
  <c r="R530" i="32" s="1"/>
  <c r="R531" i="32" s="1"/>
  <c r="R532" i="32" s="1"/>
  <c r="R533" i="32" s="1"/>
  <c r="R534" i="32" s="1"/>
  <c r="R535" i="32" s="1"/>
  <c r="R536" i="32" s="1"/>
  <c r="R537" i="32" s="1"/>
  <c r="R538" i="32" s="1"/>
  <c r="R539" i="32" s="1"/>
  <c r="R540" i="32" s="1"/>
  <c r="R541" i="32" s="1"/>
  <c r="R542" i="32" s="1"/>
  <c r="R543" i="32" s="1"/>
  <c r="R544" i="32" s="1"/>
  <c r="R545" i="32" s="1"/>
  <c r="R546" i="32" s="1"/>
  <c r="R547" i="32" s="1"/>
  <c r="R548" i="32" s="1"/>
  <c r="R549" i="32" s="1"/>
  <c r="R550" i="32" s="1"/>
  <c r="R551" i="32" s="1"/>
  <c r="R552" i="32" s="1"/>
  <c r="R553" i="32" s="1"/>
  <c r="R554" i="32" s="1"/>
  <c r="R555" i="32" s="1"/>
  <c r="R556" i="32" s="1"/>
  <c r="R557" i="32" s="1"/>
  <c r="R558" i="32" s="1"/>
  <c r="R559" i="32" s="1"/>
  <c r="R560" i="32" s="1"/>
  <c r="R561" i="32" s="1"/>
  <c r="R562" i="32" s="1"/>
  <c r="R563" i="32" s="1"/>
  <c r="R564" i="32" s="1"/>
  <c r="R565" i="32" s="1"/>
  <c r="R566" i="32" s="1"/>
  <c r="R567" i="32" s="1"/>
  <c r="R568" i="32" s="1"/>
  <c r="R569" i="32" s="1"/>
  <c r="R570" i="32" s="1"/>
  <c r="R571" i="32" s="1"/>
  <c r="R572" i="32" s="1"/>
  <c r="R573" i="32" s="1"/>
  <c r="R574" i="32" s="1"/>
  <c r="R575" i="32" s="1"/>
  <c r="R576" i="32" s="1"/>
  <c r="R577" i="32" s="1"/>
  <c r="R578" i="32" s="1"/>
  <c r="R579" i="32" s="1"/>
  <c r="R580" i="32" s="1"/>
  <c r="R581" i="32" s="1"/>
  <c r="R582" i="32" s="1"/>
  <c r="R583" i="32" s="1"/>
  <c r="R584" i="32" s="1"/>
  <c r="R585" i="32" s="1"/>
  <c r="R586" i="32" s="1"/>
  <c r="R587" i="32" s="1"/>
  <c r="R588" i="32" s="1"/>
  <c r="R589" i="32" s="1"/>
  <c r="R590" i="32" s="1"/>
  <c r="R591" i="32" s="1"/>
  <c r="R592" i="32" s="1"/>
  <c r="R593" i="32" s="1"/>
  <c r="R594" i="32" s="1"/>
  <c r="R595" i="32" s="1"/>
  <c r="R596" i="32" s="1"/>
  <c r="R597" i="32" s="1"/>
  <c r="R598" i="32" s="1"/>
  <c r="R599" i="32" s="1"/>
  <c r="R600" i="32" s="1"/>
  <c r="R601" i="32" s="1"/>
  <c r="R602" i="32" s="1"/>
  <c r="R603" i="32" s="1"/>
  <c r="R604" i="32" s="1"/>
  <c r="R605" i="32" s="1"/>
  <c r="R606" i="32" s="1"/>
  <c r="R607" i="32" s="1"/>
  <c r="R608" i="32" s="1"/>
  <c r="R609" i="32" s="1"/>
  <c r="R610" i="32" s="1"/>
  <c r="R611" i="32" s="1"/>
  <c r="R612" i="32" s="1"/>
  <c r="R613" i="32" s="1"/>
  <c r="R614" i="32" s="1"/>
  <c r="R615" i="32" s="1"/>
  <c r="R616" i="32" s="1"/>
  <c r="R617" i="32" s="1"/>
  <c r="R618" i="32" s="1"/>
  <c r="R619" i="32" s="1"/>
  <c r="R620" i="32" s="1"/>
  <c r="R621" i="32" s="1"/>
  <c r="R622" i="32" s="1"/>
  <c r="R623" i="32" s="1"/>
  <c r="R624" i="32" s="1"/>
  <c r="R625" i="32" s="1"/>
  <c r="R626" i="32" s="1"/>
  <c r="R627" i="32" s="1"/>
  <c r="R628" i="32" s="1"/>
  <c r="R629" i="32" s="1"/>
  <c r="R630" i="32" s="1"/>
  <c r="R631" i="32" s="1"/>
  <c r="R632" i="32" s="1"/>
  <c r="R633" i="32" s="1"/>
  <c r="R634" i="32" s="1"/>
  <c r="R635" i="32" s="1"/>
  <c r="R636" i="32" s="1"/>
  <c r="R637" i="32" s="1"/>
  <c r="R638" i="32" s="1"/>
  <c r="R639" i="32" s="1"/>
  <c r="R640" i="32" s="1"/>
  <c r="R641" i="32" s="1"/>
  <c r="R642" i="32" s="1"/>
  <c r="R643" i="32" s="1"/>
  <c r="R644" i="32" s="1"/>
  <c r="R645" i="32" s="1"/>
  <c r="R646" i="32" s="1"/>
  <c r="R647" i="32" s="1"/>
  <c r="R648" i="32" s="1"/>
  <c r="R649" i="32" s="1"/>
  <c r="R650" i="32" s="1"/>
  <c r="R651" i="32" s="1"/>
  <c r="R652" i="32" s="1"/>
  <c r="R653" i="32" s="1"/>
  <c r="R654" i="32" s="1"/>
  <c r="R655" i="32" s="1"/>
  <c r="R656" i="32" s="1"/>
  <c r="R657" i="32" s="1"/>
  <c r="R658" i="32" s="1"/>
  <c r="R659" i="32" s="1"/>
  <c r="R660" i="32" s="1"/>
  <c r="R661" i="32" s="1"/>
  <c r="R662" i="32" s="1"/>
  <c r="R663" i="32" s="1"/>
  <c r="R664" i="32" s="1"/>
  <c r="R665" i="32" s="1"/>
  <c r="R666" i="32" s="1"/>
  <c r="R667" i="32" s="1"/>
  <c r="R668" i="32" s="1"/>
  <c r="R669" i="32" s="1"/>
  <c r="R670" i="32" s="1"/>
  <c r="R671" i="32" s="1"/>
  <c r="R672" i="32" s="1"/>
  <c r="R673" i="32" s="1"/>
  <c r="R674" i="32" s="1"/>
  <c r="R675" i="32" s="1"/>
  <c r="R676" i="32" s="1"/>
  <c r="R677" i="32" s="1"/>
  <c r="R678" i="32" s="1"/>
  <c r="R679" i="32" s="1"/>
  <c r="R680" i="32" s="1"/>
  <c r="R681" i="32" s="1"/>
  <c r="R682" i="32" s="1"/>
  <c r="R683" i="32" s="1"/>
  <c r="R684" i="32" s="1"/>
  <c r="R685" i="32" s="1"/>
  <c r="R686" i="32" s="1"/>
  <c r="R687" i="32" s="1"/>
  <c r="R688" i="32" s="1"/>
  <c r="R689" i="32" s="1"/>
  <c r="R690" i="32" s="1"/>
  <c r="R691" i="32" s="1"/>
  <c r="R692" i="32" s="1"/>
  <c r="R693" i="32" s="1"/>
  <c r="R694" i="32" s="1"/>
  <c r="R695" i="32" s="1"/>
  <c r="R696" i="32" s="1"/>
  <c r="R697" i="32" s="1"/>
  <c r="R698" i="32" s="1"/>
  <c r="R699" i="32" s="1"/>
  <c r="R700" i="32" s="1"/>
  <c r="R701" i="32" s="1"/>
  <c r="R702" i="32" s="1"/>
  <c r="R703" i="32" s="1"/>
  <c r="R704" i="32" s="1"/>
  <c r="R705" i="32" s="1"/>
  <c r="R706" i="32" s="1"/>
  <c r="R707" i="32" s="1"/>
  <c r="R708" i="32" s="1"/>
  <c r="R709" i="32" s="1"/>
  <c r="R710" i="32" s="1"/>
  <c r="R711" i="32" s="1"/>
  <c r="R712" i="32" s="1"/>
  <c r="R713" i="32" s="1"/>
  <c r="R714" i="32" s="1"/>
  <c r="R715" i="32" s="1"/>
  <c r="R716" i="32" s="1"/>
  <c r="R717" i="32" s="1"/>
  <c r="R718" i="32" s="1"/>
  <c r="R719" i="32" s="1"/>
  <c r="R720" i="32" s="1"/>
  <c r="R721" i="32" s="1"/>
  <c r="R722" i="32" s="1"/>
  <c r="R723" i="32" s="1"/>
  <c r="R724" i="32" s="1"/>
  <c r="R725" i="32" s="1"/>
  <c r="R726" i="32" s="1"/>
  <c r="R727" i="32" s="1"/>
  <c r="R728" i="32" s="1"/>
  <c r="R729" i="32" s="1"/>
  <c r="R730" i="32" s="1"/>
  <c r="R731" i="32" s="1"/>
  <c r="R732" i="32" s="1"/>
  <c r="R733" i="32" s="1"/>
  <c r="R734" i="32" s="1"/>
  <c r="R735" i="32" s="1"/>
  <c r="R736" i="32" s="1"/>
  <c r="R737" i="32" s="1"/>
  <c r="R738" i="32" s="1"/>
  <c r="R739" i="32" s="1"/>
  <c r="R740" i="32" s="1"/>
  <c r="R741" i="32" s="1"/>
  <c r="R742" i="32" s="1"/>
  <c r="R743" i="32" s="1"/>
  <c r="R744" i="32" s="1"/>
  <c r="R745" i="32" s="1"/>
  <c r="R746" i="32" s="1"/>
  <c r="R747" i="32" s="1"/>
  <c r="R748" i="32" s="1"/>
  <c r="R749" i="32" s="1"/>
  <c r="R750" i="32" s="1"/>
  <c r="R751" i="32" s="1"/>
  <c r="R752" i="32" s="1"/>
  <c r="R753" i="32" s="1"/>
  <c r="R754" i="32" s="1"/>
  <c r="R755" i="32" s="1"/>
  <c r="R756" i="32" s="1"/>
  <c r="R757" i="32" s="1"/>
  <c r="R758" i="32" s="1"/>
  <c r="R759" i="32" s="1"/>
  <c r="R760" i="32" s="1"/>
  <c r="R761" i="32" s="1"/>
  <c r="R762" i="32" s="1"/>
  <c r="R763" i="32" s="1"/>
  <c r="R764" i="32" s="1"/>
  <c r="R765" i="32" s="1"/>
  <c r="R766" i="32" s="1"/>
  <c r="R767" i="32" s="1"/>
  <c r="R768" i="32" s="1"/>
  <c r="R769" i="32" s="1"/>
  <c r="R770" i="32" s="1"/>
  <c r="R771" i="32" s="1"/>
  <c r="R772" i="32" s="1"/>
  <c r="R773" i="32" s="1"/>
  <c r="R774" i="32" s="1"/>
  <c r="R775" i="32" s="1"/>
  <c r="R776" i="32" s="1"/>
  <c r="R777" i="32" s="1"/>
  <c r="R778" i="32" s="1"/>
  <c r="R779" i="32" s="1"/>
  <c r="R780" i="32" s="1"/>
  <c r="R781" i="32" s="1"/>
  <c r="R782" i="32" s="1"/>
  <c r="R783" i="32" s="1"/>
  <c r="R784" i="32" s="1"/>
  <c r="R785" i="32" s="1"/>
  <c r="R786" i="32" s="1"/>
  <c r="R787" i="32" s="1"/>
  <c r="R788" i="32" s="1"/>
  <c r="R789" i="32" s="1"/>
  <c r="R790" i="32" s="1"/>
  <c r="P29" i="32" l="1"/>
  <c r="P30" i="32" s="1"/>
  <c r="O29" i="32"/>
  <c r="O30" i="32" s="1"/>
  <c r="O16" i="32"/>
  <c r="O17" i="32" s="1"/>
  <c r="O19" i="32"/>
  <c r="O20" i="32" s="1"/>
  <c r="O29" i="33"/>
  <c r="O30" i="33" s="1"/>
  <c r="G29" i="33"/>
  <c r="O21" i="33" s="1"/>
  <c r="O22" i="33"/>
  <c r="P29" i="33"/>
  <c r="P30" i="33" s="1"/>
  <c r="O18" i="33" l="1"/>
  <c r="O20" i="33"/>
  <c r="O16" i="33"/>
  <c r="O17" i="33" s="1"/>
  <c r="E5" i="31" l="1"/>
  <c r="E4" i="31"/>
  <c r="E6" i="31" s="1"/>
  <c r="E8" i="31" l="1"/>
  <c r="E7" i="31"/>
  <c r="O23" i="1"/>
  <c r="J27" i="29"/>
  <c r="L27" i="29"/>
  <c r="O23" i="29" s="1"/>
  <c r="L18" i="29"/>
  <c r="L22" i="29" s="1"/>
  <c r="J18" i="29"/>
  <c r="H18" i="29"/>
  <c r="H22" i="29" s="1"/>
  <c r="C19" i="29"/>
  <c r="C21" i="29" s="1"/>
  <c r="L27" i="1"/>
  <c r="J27" i="1"/>
  <c r="D18" i="1"/>
  <c r="C18" i="29" s="1"/>
  <c r="L18" i="1"/>
  <c r="J18" i="1"/>
  <c r="H18" i="1"/>
  <c r="Q677" i="1"/>
  <c r="P677" i="1"/>
  <c r="Q676" i="1"/>
  <c r="P676" i="1"/>
  <c r="Q675" i="1"/>
  <c r="P675" i="1"/>
  <c r="Q674" i="1"/>
  <c r="P674" i="1"/>
  <c r="Q673" i="1"/>
  <c r="P673" i="1"/>
  <c r="Q672" i="1"/>
  <c r="P672" i="1"/>
  <c r="Q671" i="1"/>
  <c r="P671" i="1"/>
  <c r="Q670" i="1"/>
  <c r="P670" i="1"/>
  <c r="Q669" i="1"/>
  <c r="P669" i="1"/>
  <c r="Q668" i="1"/>
  <c r="P668" i="1"/>
  <c r="Q667" i="1"/>
  <c r="P667" i="1"/>
  <c r="Q666" i="1"/>
  <c r="P666" i="1"/>
  <c r="Q665" i="1"/>
  <c r="P665" i="1"/>
  <c r="Q664" i="1"/>
  <c r="P664" i="1"/>
  <c r="Q663" i="1"/>
  <c r="P663" i="1"/>
  <c r="Q662" i="1"/>
  <c r="P662" i="1"/>
  <c r="Q661" i="1"/>
  <c r="P661" i="1"/>
  <c r="Q660" i="1"/>
  <c r="P660" i="1"/>
  <c r="Q659" i="1"/>
  <c r="P659" i="1"/>
  <c r="Q658" i="1"/>
  <c r="P658" i="1"/>
  <c r="Q657" i="1"/>
  <c r="P657" i="1"/>
  <c r="Q656" i="1"/>
  <c r="P656" i="1"/>
  <c r="Q655" i="1"/>
  <c r="P655" i="1"/>
  <c r="Q654" i="1"/>
  <c r="P654" i="1"/>
  <c r="Q653" i="1"/>
  <c r="P653" i="1"/>
  <c r="Q652" i="1"/>
  <c r="P652" i="1"/>
  <c r="Q651" i="1"/>
  <c r="P651" i="1"/>
  <c r="Q650" i="1"/>
  <c r="P650" i="1"/>
  <c r="Q649" i="1"/>
  <c r="P649" i="1"/>
  <c r="Q648" i="1"/>
  <c r="P648" i="1"/>
  <c r="Q647" i="1"/>
  <c r="P647" i="1"/>
  <c r="Q646" i="1"/>
  <c r="P646" i="1"/>
  <c r="Q645" i="1"/>
  <c r="P645" i="1"/>
  <c r="Q644" i="1"/>
  <c r="P644" i="1"/>
  <c r="Q643" i="1"/>
  <c r="P643" i="1"/>
  <c r="Q642" i="1"/>
  <c r="P642" i="1"/>
  <c r="Q641" i="1"/>
  <c r="P641" i="1"/>
  <c r="Q640" i="1"/>
  <c r="P640" i="1"/>
  <c r="Q639" i="1"/>
  <c r="P639" i="1"/>
  <c r="Q638" i="1"/>
  <c r="P638" i="1"/>
  <c r="Q637" i="1"/>
  <c r="P637" i="1"/>
  <c r="Q636" i="1"/>
  <c r="P636" i="1"/>
  <c r="Q635" i="1"/>
  <c r="P635" i="1"/>
  <c r="Q634" i="1"/>
  <c r="P634" i="1"/>
  <c r="Q633" i="1"/>
  <c r="P633" i="1"/>
  <c r="Q632" i="1"/>
  <c r="P632" i="1"/>
  <c r="Q631" i="1"/>
  <c r="P631" i="1"/>
  <c r="Q630" i="1"/>
  <c r="P630" i="1"/>
  <c r="Q629" i="1"/>
  <c r="P629" i="1"/>
  <c r="Q628" i="1"/>
  <c r="P628" i="1"/>
  <c r="Q627" i="1"/>
  <c r="P627" i="1"/>
  <c r="Q626" i="1"/>
  <c r="P626" i="1"/>
  <c r="Q625" i="1"/>
  <c r="P625" i="1"/>
  <c r="Q624" i="1"/>
  <c r="P624" i="1"/>
  <c r="Q623" i="1"/>
  <c r="P623" i="1"/>
  <c r="Q622" i="1"/>
  <c r="P622" i="1"/>
  <c r="Q621" i="1"/>
  <c r="P621" i="1"/>
  <c r="Q620" i="1"/>
  <c r="P620" i="1"/>
  <c r="Q619" i="1"/>
  <c r="P619" i="1"/>
  <c r="Q618" i="1"/>
  <c r="P618" i="1"/>
  <c r="Q617" i="1"/>
  <c r="P617" i="1"/>
  <c r="Q616" i="1"/>
  <c r="P616" i="1"/>
  <c r="Q615" i="1"/>
  <c r="P615" i="1"/>
  <c r="Q614" i="1"/>
  <c r="P614" i="1"/>
  <c r="Q613" i="1"/>
  <c r="P613" i="1"/>
  <c r="Q612" i="1"/>
  <c r="P612" i="1"/>
  <c r="Q611" i="1"/>
  <c r="P611" i="1"/>
  <c r="Q610" i="1"/>
  <c r="P610" i="1"/>
  <c r="Q609" i="1"/>
  <c r="P609" i="1"/>
  <c r="Q608" i="1"/>
  <c r="P608" i="1"/>
  <c r="Q607" i="1"/>
  <c r="P607" i="1"/>
  <c r="Q606" i="1"/>
  <c r="P606" i="1"/>
  <c r="Q605" i="1"/>
  <c r="P605" i="1"/>
  <c r="Q604" i="1"/>
  <c r="P604" i="1"/>
  <c r="Q603" i="1"/>
  <c r="P603" i="1"/>
  <c r="Q602" i="1"/>
  <c r="P602" i="1"/>
  <c r="Q601" i="1"/>
  <c r="P601" i="1"/>
  <c r="Q600" i="1"/>
  <c r="P600" i="1"/>
  <c r="Q599" i="1"/>
  <c r="P599" i="1"/>
  <c r="Q598" i="1"/>
  <c r="P598" i="1"/>
  <c r="Q597" i="1"/>
  <c r="P597" i="1"/>
  <c r="Q596" i="1"/>
  <c r="P596" i="1"/>
  <c r="Q595" i="1"/>
  <c r="P595" i="1"/>
  <c r="Q594" i="1"/>
  <c r="P594" i="1"/>
  <c r="Q593" i="1"/>
  <c r="P593" i="1"/>
  <c r="Q592" i="1"/>
  <c r="P592" i="1"/>
  <c r="Q591" i="1"/>
  <c r="P591" i="1"/>
  <c r="Q590" i="1"/>
  <c r="P590" i="1"/>
  <c r="Q589" i="1"/>
  <c r="P589" i="1"/>
  <c r="Q588" i="1"/>
  <c r="P588" i="1"/>
  <c r="Q587" i="1"/>
  <c r="P587" i="1"/>
  <c r="Q586" i="1"/>
  <c r="P586" i="1"/>
  <c r="Q585" i="1"/>
  <c r="P585" i="1"/>
  <c r="Q584" i="1"/>
  <c r="P584" i="1"/>
  <c r="Q583" i="1"/>
  <c r="P583" i="1"/>
  <c r="Q582" i="1"/>
  <c r="P582" i="1"/>
  <c r="Q581" i="1"/>
  <c r="P581" i="1"/>
  <c r="Q580" i="1"/>
  <c r="P580" i="1"/>
  <c r="Q579" i="1"/>
  <c r="P579" i="1"/>
  <c r="Q578" i="1"/>
  <c r="P578" i="1"/>
  <c r="Q577" i="1"/>
  <c r="P577" i="1"/>
  <c r="Q576" i="1"/>
  <c r="P576" i="1"/>
  <c r="Q575" i="1"/>
  <c r="P575" i="1"/>
  <c r="Q574" i="1"/>
  <c r="P574" i="1"/>
  <c r="Q573" i="1"/>
  <c r="P573" i="1"/>
  <c r="Q572" i="1"/>
  <c r="P572" i="1"/>
  <c r="Q571" i="1"/>
  <c r="P571" i="1"/>
  <c r="Q570" i="1"/>
  <c r="P570" i="1"/>
  <c r="Q569" i="1"/>
  <c r="P569" i="1"/>
  <c r="Q568" i="1"/>
  <c r="P568" i="1"/>
  <c r="Q567" i="1"/>
  <c r="P567" i="1"/>
  <c r="Q566" i="1"/>
  <c r="P566" i="1"/>
  <c r="Q565" i="1"/>
  <c r="P565" i="1"/>
  <c r="Q564" i="1"/>
  <c r="P564" i="1"/>
  <c r="Q563" i="1"/>
  <c r="P563" i="1"/>
  <c r="Q562" i="1"/>
  <c r="P562" i="1"/>
  <c r="Q561" i="1"/>
  <c r="P561" i="1"/>
  <c r="Q560" i="1"/>
  <c r="P560" i="1"/>
  <c r="Q559" i="1"/>
  <c r="P559" i="1"/>
  <c r="Q558" i="1"/>
  <c r="P558" i="1"/>
  <c r="Q557" i="1"/>
  <c r="P557" i="1"/>
  <c r="Q556" i="1"/>
  <c r="P556" i="1"/>
  <c r="Q555" i="1"/>
  <c r="P555" i="1"/>
  <c r="Q554" i="1"/>
  <c r="P554" i="1"/>
  <c r="Q553" i="1"/>
  <c r="P553" i="1"/>
  <c r="Q552" i="1"/>
  <c r="P552" i="1"/>
  <c r="Q551" i="1"/>
  <c r="P551" i="1"/>
  <c r="Q550" i="1"/>
  <c r="P550" i="1"/>
  <c r="Q549" i="1"/>
  <c r="P549" i="1"/>
  <c r="Q548" i="1"/>
  <c r="P548" i="1"/>
  <c r="Q547" i="1"/>
  <c r="P547" i="1"/>
  <c r="Q546" i="1"/>
  <c r="P546" i="1"/>
  <c r="Q545" i="1"/>
  <c r="P545" i="1"/>
  <c r="Q544" i="1"/>
  <c r="P544" i="1"/>
  <c r="Q543" i="1"/>
  <c r="P543" i="1"/>
  <c r="Q542" i="1"/>
  <c r="P542" i="1"/>
  <c r="Q541" i="1"/>
  <c r="P541" i="1"/>
  <c r="Q540" i="1"/>
  <c r="P540" i="1"/>
  <c r="Q539" i="1"/>
  <c r="P539" i="1"/>
  <c r="Q538" i="1"/>
  <c r="P538" i="1"/>
  <c r="Q537" i="1"/>
  <c r="P537" i="1"/>
  <c r="Q536" i="1"/>
  <c r="P536" i="1"/>
  <c r="Q535" i="1"/>
  <c r="P535" i="1"/>
  <c r="Q534" i="1"/>
  <c r="P534" i="1"/>
  <c r="Q533" i="1"/>
  <c r="P533" i="1"/>
  <c r="Q532" i="1"/>
  <c r="P532" i="1"/>
  <c r="Q531" i="1"/>
  <c r="P531" i="1"/>
  <c r="Q530" i="1"/>
  <c r="P530" i="1"/>
  <c r="Q529" i="1"/>
  <c r="P529" i="1"/>
  <c r="Q528" i="1"/>
  <c r="P528" i="1"/>
  <c r="Q527" i="1"/>
  <c r="P527" i="1"/>
  <c r="Q526" i="1"/>
  <c r="P526" i="1"/>
  <c r="Q525" i="1"/>
  <c r="P525" i="1"/>
  <c r="Q524" i="1"/>
  <c r="P524" i="1"/>
  <c r="Q523" i="1"/>
  <c r="P523" i="1"/>
  <c r="Q522" i="1"/>
  <c r="P522" i="1"/>
  <c r="Q521" i="1"/>
  <c r="P521" i="1"/>
  <c r="Q520" i="1"/>
  <c r="P520" i="1"/>
  <c r="Q519" i="1"/>
  <c r="P519" i="1"/>
  <c r="Q518" i="1"/>
  <c r="P518" i="1"/>
  <c r="Q517" i="1"/>
  <c r="P517" i="1"/>
  <c r="Q516" i="1"/>
  <c r="P516" i="1"/>
  <c r="Q515" i="1"/>
  <c r="P515" i="1"/>
  <c r="Q514" i="1"/>
  <c r="P514" i="1"/>
  <c r="Q513" i="1"/>
  <c r="P513" i="1"/>
  <c r="Q512" i="1"/>
  <c r="P512" i="1"/>
  <c r="Q511" i="1"/>
  <c r="P511" i="1"/>
  <c r="Q510" i="1"/>
  <c r="P510" i="1"/>
  <c r="Q509" i="1"/>
  <c r="P509" i="1"/>
  <c r="Q508" i="1"/>
  <c r="P508" i="1"/>
  <c r="Q507" i="1"/>
  <c r="P507" i="1"/>
  <c r="Q506" i="1"/>
  <c r="P506" i="1"/>
  <c r="Q505" i="1"/>
  <c r="P505" i="1"/>
  <c r="Q504" i="1"/>
  <c r="P504" i="1"/>
  <c r="Q503" i="1"/>
  <c r="P503" i="1"/>
  <c r="Q502" i="1"/>
  <c r="P502" i="1"/>
  <c r="Q501" i="1"/>
  <c r="P501" i="1"/>
  <c r="Q500" i="1"/>
  <c r="P500" i="1"/>
  <c r="Q499" i="1"/>
  <c r="P499" i="1"/>
  <c r="Q498" i="1"/>
  <c r="P498" i="1"/>
  <c r="Q497" i="1"/>
  <c r="P497" i="1"/>
  <c r="Q496" i="1"/>
  <c r="P496" i="1"/>
  <c r="Q495" i="1"/>
  <c r="P495" i="1"/>
  <c r="Q494" i="1"/>
  <c r="P494" i="1"/>
  <c r="Q493" i="1"/>
  <c r="P493" i="1"/>
  <c r="Q492" i="1"/>
  <c r="P492" i="1"/>
  <c r="Q491" i="1"/>
  <c r="P491" i="1"/>
  <c r="Q490" i="1"/>
  <c r="P490" i="1"/>
  <c r="Q489" i="1"/>
  <c r="P489" i="1"/>
  <c r="Q488" i="1"/>
  <c r="P488" i="1"/>
  <c r="Q487" i="1"/>
  <c r="P487" i="1"/>
  <c r="Q486" i="1"/>
  <c r="P486" i="1"/>
  <c r="Q485" i="1"/>
  <c r="P485" i="1"/>
  <c r="Q484" i="1"/>
  <c r="P484" i="1"/>
  <c r="Q483" i="1"/>
  <c r="P483" i="1"/>
  <c r="Q482" i="1"/>
  <c r="P482" i="1"/>
  <c r="Q481" i="1"/>
  <c r="P481" i="1"/>
  <c r="Q480" i="1"/>
  <c r="P480" i="1"/>
  <c r="Q479" i="1"/>
  <c r="P479" i="1"/>
  <c r="Q478" i="1"/>
  <c r="P478" i="1"/>
  <c r="Q477" i="1"/>
  <c r="P477" i="1"/>
  <c r="Q476" i="1"/>
  <c r="P476" i="1"/>
  <c r="Q475" i="1"/>
  <c r="P475" i="1"/>
  <c r="Q474" i="1"/>
  <c r="P474" i="1"/>
  <c r="Q473" i="1"/>
  <c r="P473" i="1"/>
  <c r="Q472" i="1"/>
  <c r="P472" i="1"/>
  <c r="Q471" i="1"/>
  <c r="P471" i="1"/>
  <c r="Q470" i="1"/>
  <c r="P470" i="1"/>
  <c r="Q469" i="1"/>
  <c r="P469" i="1"/>
  <c r="Q468" i="1"/>
  <c r="P468" i="1"/>
  <c r="Q467" i="1"/>
  <c r="P467" i="1"/>
  <c r="Q466" i="1"/>
  <c r="P466" i="1"/>
  <c r="Q465" i="1"/>
  <c r="P465" i="1"/>
  <c r="Q464" i="1"/>
  <c r="P464" i="1"/>
  <c r="Q463" i="1"/>
  <c r="P463" i="1"/>
  <c r="Q462" i="1"/>
  <c r="P462" i="1"/>
  <c r="Q461" i="1"/>
  <c r="P461" i="1"/>
  <c r="Q460" i="1"/>
  <c r="P460" i="1"/>
  <c r="Q459" i="1"/>
  <c r="P459" i="1"/>
  <c r="Q458" i="1"/>
  <c r="P458" i="1"/>
  <c r="Q457" i="1"/>
  <c r="P457" i="1"/>
  <c r="Q456" i="1"/>
  <c r="P456" i="1"/>
  <c r="Q455" i="1"/>
  <c r="P455" i="1"/>
  <c r="Q454" i="1"/>
  <c r="P454" i="1"/>
  <c r="Q453" i="1"/>
  <c r="P453" i="1"/>
  <c r="Q452" i="1"/>
  <c r="P452" i="1"/>
  <c r="Q451" i="1"/>
  <c r="P451" i="1"/>
  <c r="Q450" i="1"/>
  <c r="P450" i="1"/>
  <c r="Q449" i="1"/>
  <c r="P449" i="1"/>
  <c r="Q448" i="1"/>
  <c r="P448" i="1"/>
  <c r="Q447" i="1"/>
  <c r="P447" i="1"/>
  <c r="Q446" i="1"/>
  <c r="P446" i="1"/>
  <c r="Q445" i="1"/>
  <c r="P445" i="1"/>
  <c r="Q444" i="1"/>
  <c r="P444" i="1"/>
  <c r="Q443" i="1"/>
  <c r="P443" i="1"/>
  <c r="Q442" i="1"/>
  <c r="P442" i="1"/>
  <c r="Q441" i="1"/>
  <c r="P441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Q675" i="29"/>
  <c r="P675" i="29"/>
  <c r="Q674" i="29"/>
  <c r="P674" i="29"/>
  <c r="Q673" i="29"/>
  <c r="P673" i="29"/>
  <c r="Q672" i="29"/>
  <c r="P672" i="29"/>
  <c r="Q671" i="29"/>
  <c r="P671" i="29"/>
  <c r="Q670" i="29"/>
  <c r="P670" i="29"/>
  <c r="Q669" i="29"/>
  <c r="P669" i="29"/>
  <c r="Q668" i="29"/>
  <c r="P668" i="29"/>
  <c r="Q667" i="29"/>
  <c r="P667" i="29"/>
  <c r="Q666" i="29"/>
  <c r="P666" i="29"/>
  <c r="Q665" i="29"/>
  <c r="P665" i="29"/>
  <c r="Q664" i="29"/>
  <c r="P664" i="29"/>
  <c r="Q663" i="29"/>
  <c r="P663" i="29"/>
  <c r="Q662" i="29"/>
  <c r="P662" i="29"/>
  <c r="Q661" i="29"/>
  <c r="P661" i="29"/>
  <c r="Q660" i="29"/>
  <c r="P660" i="29"/>
  <c r="Q659" i="29"/>
  <c r="P659" i="29"/>
  <c r="Q658" i="29"/>
  <c r="P658" i="29"/>
  <c r="Q657" i="29"/>
  <c r="P657" i="29"/>
  <c r="Q656" i="29"/>
  <c r="P656" i="29"/>
  <c r="Q655" i="29"/>
  <c r="P655" i="29"/>
  <c r="Q654" i="29"/>
  <c r="P654" i="29"/>
  <c r="Q653" i="29"/>
  <c r="P653" i="29"/>
  <c r="Q652" i="29"/>
  <c r="P652" i="29"/>
  <c r="Q651" i="29"/>
  <c r="P651" i="29"/>
  <c r="Q650" i="29"/>
  <c r="P650" i="29"/>
  <c r="Q649" i="29"/>
  <c r="P649" i="29"/>
  <c r="Q648" i="29"/>
  <c r="P648" i="29"/>
  <c r="Q647" i="29"/>
  <c r="P647" i="29"/>
  <c r="Q646" i="29"/>
  <c r="P646" i="29"/>
  <c r="Q645" i="29"/>
  <c r="P645" i="29"/>
  <c r="Q644" i="29"/>
  <c r="P644" i="29"/>
  <c r="Q643" i="29"/>
  <c r="P643" i="29"/>
  <c r="Q642" i="29"/>
  <c r="P642" i="29"/>
  <c r="Q641" i="29"/>
  <c r="P641" i="29"/>
  <c r="Q640" i="29"/>
  <c r="P640" i="29"/>
  <c r="Q639" i="29"/>
  <c r="P639" i="29"/>
  <c r="Q638" i="29"/>
  <c r="P638" i="29"/>
  <c r="Q637" i="29"/>
  <c r="P637" i="29"/>
  <c r="Q636" i="29"/>
  <c r="P636" i="29"/>
  <c r="Q635" i="29"/>
  <c r="P635" i="29"/>
  <c r="Q634" i="29"/>
  <c r="P634" i="29"/>
  <c r="Q633" i="29"/>
  <c r="P633" i="29"/>
  <c r="Q632" i="29"/>
  <c r="P632" i="29"/>
  <c r="Q631" i="29"/>
  <c r="P631" i="29"/>
  <c r="Q630" i="29"/>
  <c r="P630" i="29"/>
  <c r="Q629" i="29"/>
  <c r="P629" i="29"/>
  <c r="Q628" i="29"/>
  <c r="P628" i="29"/>
  <c r="Q627" i="29"/>
  <c r="P627" i="29"/>
  <c r="Q626" i="29"/>
  <c r="P626" i="29"/>
  <c r="Q625" i="29"/>
  <c r="P625" i="29"/>
  <c r="Q624" i="29"/>
  <c r="P624" i="29"/>
  <c r="Q623" i="29"/>
  <c r="P623" i="29"/>
  <c r="Q622" i="29"/>
  <c r="P622" i="29"/>
  <c r="Q621" i="29"/>
  <c r="P621" i="29"/>
  <c r="Q620" i="29"/>
  <c r="P620" i="29"/>
  <c r="Q619" i="29"/>
  <c r="P619" i="29"/>
  <c r="Q618" i="29"/>
  <c r="P618" i="29"/>
  <c r="Q617" i="29"/>
  <c r="P617" i="29"/>
  <c r="Q616" i="29"/>
  <c r="P616" i="29"/>
  <c r="Q615" i="29"/>
  <c r="P615" i="29"/>
  <c r="Q614" i="29"/>
  <c r="P614" i="29"/>
  <c r="Q613" i="29"/>
  <c r="P613" i="29"/>
  <c r="Q612" i="29"/>
  <c r="P612" i="29"/>
  <c r="Q611" i="29"/>
  <c r="P611" i="29"/>
  <c r="Q610" i="29"/>
  <c r="P610" i="29"/>
  <c r="Q609" i="29"/>
  <c r="P609" i="29"/>
  <c r="Q608" i="29"/>
  <c r="P608" i="29"/>
  <c r="Q607" i="29"/>
  <c r="P607" i="29"/>
  <c r="Q606" i="29"/>
  <c r="P606" i="29"/>
  <c r="Q605" i="29"/>
  <c r="P605" i="29"/>
  <c r="Q604" i="29"/>
  <c r="P604" i="29"/>
  <c r="Q603" i="29"/>
  <c r="P603" i="29"/>
  <c r="Q602" i="29"/>
  <c r="P602" i="29"/>
  <c r="Q601" i="29"/>
  <c r="P601" i="29"/>
  <c r="Q600" i="29"/>
  <c r="P600" i="29"/>
  <c r="Q599" i="29"/>
  <c r="P599" i="29"/>
  <c r="Q598" i="29"/>
  <c r="P598" i="29"/>
  <c r="Q597" i="29"/>
  <c r="P597" i="29"/>
  <c r="Q596" i="29"/>
  <c r="P596" i="29"/>
  <c r="Q595" i="29"/>
  <c r="P595" i="29"/>
  <c r="Q594" i="29"/>
  <c r="P594" i="29"/>
  <c r="Q593" i="29"/>
  <c r="P593" i="29"/>
  <c r="Q592" i="29"/>
  <c r="P592" i="29"/>
  <c r="Q591" i="29"/>
  <c r="P591" i="29"/>
  <c r="Q590" i="29"/>
  <c r="P590" i="29"/>
  <c r="Q589" i="29"/>
  <c r="P589" i="29"/>
  <c r="Q588" i="29"/>
  <c r="P588" i="29"/>
  <c r="Q587" i="29"/>
  <c r="P587" i="29"/>
  <c r="Q586" i="29"/>
  <c r="P586" i="29"/>
  <c r="Q585" i="29"/>
  <c r="P585" i="29"/>
  <c r="Q584" i="29"/>
  <c r="P584" i="29"/>
  <c r="Q583" i="29"/>
  <c r="P583" i="29"/>
  <c r="Q582" i="29"/>
  <c r="P582" i="29"/>
  <c r="Q581" i="29"/>
  <c r="P581" i="29"/>
  <c r="Q580" i="29"/>
  <c r="P580" i="29"/>
  <c r="Q579" i="29"/>
  <c r="P579" i="29"/>
  <c r="Q578" i="29"/>
  <c r="P578" i="29"/>
  <c r="Q577" i="29"/>
  <c r="P577" i="29"/>
  <c r="Q576" i="29"/>
  <c r="P576" i="29"/>
  <c r="Q575" i="29"/>
  <c r="P575" i="29"/>
  <c r="Q574" i="29"/>
  <c r="P574" i="29"/>
  <c r="Q573" i="29"/>
  <c r="P573" i="29"/>
  <c r="Q572" i="29"/>
  <c r="P572" i="29"/>
  <c r="Q571" i="29"/>
  <c r="P571" i="29"/>
  <c r="Q570" i="29"/>
  <c r="P570" i="29"/>
  <c r="Q569" i="29"/>
  <c r="P569" i="29"/>
  <c r="Q568" i="29"/>
  <c r="P568" i="29"/>
  <c r="Q567" i="29"/>
  <c r="P567" i="29"/>
  <c r="Q566" i="29"/>
  <c r="P566" i="29"/>
  <c r="Q565" i="29"/>
  <c r="P565" i="29"/>
  <c r="Q564" i="29"/>
  <c r="P564" i="29"/>
  <c r="Q563" i="29"/>
  <c r="P563" i="29"/>
  <c r="Q562" i="29"/>
  <c r="P562" i="29"/>
  <c r="Q561" i="29"/>
  <c r="P561" i="29"/>
  <c r="Q560" i="29"/>
  <c r="P560" i="29"/>
  <c r="Q559" i="29"/>
  <c r="P559" i="29"/>
  <c r="Q558" i="29"/>
  <c r="P558" i="29"/>
  <c r="Q557" i="29"/>
  <c r="P557" i="29"/>
  <c r="Q556" i="29"/>
  <c r="P556" i="29"/>
  <c r="Q555" i="29"/>
  <c r="P555" i="29"/>
  <c r="Q554" i="29"/>
  <c r="P554" i="29"/>
  <c r="Q553" i="29"/>
  <c r="P553" i="29"/>
  <c r="Q552" i="29"/>
  <c r="P552" i="29"/>
  <c r="Q551" i="29"/>
  <c r="P551" i="29"/>
  <c r="Q550" i="29"/>
  <c r="P550" i="29"/>
  <c r="Q549" i="29"/>
  <c r="P549" i="29"/>
  <c r="Q548" i="29"/>
  <c r="P548" i="29"/>
  <c r="Q547" i="29"/>
  <c r="P547" i="29"/>
  <c r="Q546" i="29"/>
  <c r="P546" i="29"/>
  <c r="Q545" i="29"/>
  <c r="P545" i="29"/>
  <c r="Q544" i="29"/>
  <c r="P544" i="29"/>
  <c r="Q543" i="29"/>
  <c r="P543" i="29"/>
  <c r="Q542" i="29"/>
  <c r="P542" i="29"/>
  <c r="Q541" i="29"/>
  <c r="P541" i="29"/>
  <c r="Q540" i="29"/>
  <c r="P540" i="29"/>
  <c r="Q539" i="29"/>
  <c r="P539" i="29"/>
  <c r="Q538" i="29"/>
  <c r="P538" i="29"/>
  <c r="Q537" i="29"/>
  <c r="P537" i="29"/>
  <c r="Q536" i="29"/>
  <c r="P536" i="29"/>
  <c r="Q535" i="29"/>
  <c r="P535" i="29"/>
  <c r="Q534" i="29"/>
  <c r="P534" i="29"/>
  <c r="Q533" i="29"/>
  <c r="P533" i="29"/>
  <c r="Q532" i="29"/>
  <c r="P532" i="29"/>
  <c r="Q531" i="29"/>
  <c r="P531" i="29"/>
  <c r="Q530" i="29"/>
  <c r="P530" i="29"/>
  <c r="Q529" i="29"/>
  <c r="P529" i="29"/>
  <c r="Q528" i="29"/>
  <c r="P528" i="29"/>
  <c r="Q527" i="29"/>
  <c r="P527" i="29"/>
  <c r="Q526" i="29"/>
  <c r="P526" i="29"/>
  <c r="Q525" i="29"/>
  <c r="P525" i="29"/>
  <c r="Q524" i="29"/>
  <c r="P524" i="29"/>
  <c r="Q523" i="29"/>
  <c r="P523" i="29"/>
  <c r="Q522" i="29"/>
  <c r="P522" i="29"/>
  <c r="Q521" i="29"/>
  <c r="P521" i="29"/>
  <c r="Q520" i="29"/>
  <c r="P520" i="29"/>
  <c r="Q519" i="29"/>
  <c r="P519" i="29"/>
  <c r="Q518" i="29"/>
  <c r="P518" i="29"/>
  <c r="Q517" i="29"/>
  <c r="P517" i="29"/>
  <c r="Q516" i="29"/>
  <c r="P516" i="29"/>
  <c r="Q515" i="29"/>
  <c r="P515" i="29"/>
  <c r="Q514" i="29"/>
  <c r="P514" i="29"/>
  <c r="Q513" i="29"/>
  <c r="P513" i="29"/>
  <c r="Q512" i="29"/>
  <c r="P512" i="29"/>
  <c r="Q511" i="29"/>
  <c r="P511" i="29"/>
  <c r="Q510" i="29"/>
  <c r="P510" i="29"/>
  <c r="Q509" i="29"/>
  <c r="P509" i="29"/>
  <c r="Q508" i="29"/>
  <c r="P508" i="29"/>
  <c r="Q507" i="29"/>
  <c r="P507" i="29"/>
  <c r="Q506" i="29"/>
  <c r="P506" i="29"/>
  <c r="Q505" i="29"/>
  <c r="P505" i="29"/>
  <c r="Q504" i="29"/>
  <c r="P504" i="29"/>
  <c r="Q503" i="29"/>
  <c r="P503" i="29"/>
  <c r="Q502" i="29"/>
  <c r="P502" i="29"/>
  <c r="Q501" i="29"/>
  <c r="P501" i="29"/>
  <c r="Q500" i="29"/>
  <c r="P500" i="29"/>
  <c r="Q499" i="29"/>
  <c r="P499" i="29"/>
  <c r="Q498" i="29"/>
  <c r="P498" i="29"/>
  <c r="Q497" i="29"/>
  <c r="P497" i="29"/>
  <c r="Q496" i="29"/>
  <c r="P496" i="29"/>
  <c r="Q495" i="29"/>
  <c r="P495" i="29"/>
  <c r="Q494" i="29"/>
  <c r="P494" i="29"/>
  <c r="Q493" i="29"/>
  <c r="P493" i="29"/>
  <c r="Q492" i="29"/>
  <c r="P492" i="29"/>
  <c r="Q491" i="29"/>
  <c r="P491" i="29"/>
  <c r="Q490" i="29"/>
  <c r="P490" i="29"/>
  <c r="Q489" i="29"/>
  <c r="P489" i="29"/>
  <c r="Q488" i="29"/>
  <c r="P488" i="29"/>
  <c r="Q487" i="29"/>
  <c r="P487" i="29"/>
  <c r="Q486" i="29"/>
  <c r="P486" i="29"/>
  <c r="Q485" i="29"/>
  <c r="P485" i="29"/>
  <c r="Q484" i="29"/>
  <c r="P484" i="29"/>
  <c r="Q483" i="29"/>
  <c r="P483" i="29"/>
  <c r="Q482" i="29"/>
  <c r="P482" i="29"/>
  <c r="Q481" i="29"/>
  <c r="P481" i="29"/>
  <c r="Q480" i="29"/>
  <c r="P480" i="29"/>
  <c r="Q479" i="29"/>
  <c r="P479" i="29"/>
  <c r="Q478" i="29"/>
  <c r="P478" i="29"/>
  <c r="Q477" i="29"/>
  <c r="P477" i="29"/>
  <c r="Q476" i="29"/>
  <c r="P476" i="29"/>
  <c r="Q475" i="29"/>
  <c r="P475" i="29"/>
  <c r="Q474" i="29"/>
  <c r="P474" i="29"/>
  <c r="Q473" i="29"/>
  <c r="P473" i="29"/>
  <c r="Q472" i="29"/>
  <c r="P472" i="29"/>
  <c r="Q471" i="29"/>
  <c r="P471" i="29"/>
  <c r="Q470" i="29"/>
  <c r="P470" i="29"/>
  <c r="Q469" i="29"/>
  <c r="P469" i="29"/>
  <c r="Q468" i="29"/>
  <c r="P468" i="29"/>
  <c r="Q467" i="29"/>
  <c r="P467" i="29"/>
  <c r="Q466" i="29"/>
  <c r="P466" i="29"/>
  <c r="Q465" i="29"/>
  <c r="P465" i="29"/>
  <c r="Q464" i="29"/>
  <c r="P464" i="29"/>
  <c r="Q463" i="29"/>
  <c r="P463" i="29"/>
  <c r="Q462" i="29"/>
  <c r="P462" i="29"/>
  <c r="Q461" i="29"/>
  <c r="P461" i="29"/>
  <c r="Q460" i="29"/>
  <c r="P460" i="29"/>
  <c r="Q459" i="29"/>
  <c r="P459" i="29"/>
  <c r="Q458" i="29"/>
  <c r="P458" i="29"/>
  <c r="Q457" i="29"/>
  <c r="P457" i="29"/>
  <c r="Q456" i="29"/>
  <c r="P456" i="29"/>
  <c r="Q455" i="29"/>
  <c r="P455" i="29"/>
  <c r="Q454" i="29"/>
  <c r="P454" i="29"/>
  <c r="Q453" i="29"/>
  <c r="P453" i="29"/>
  <c r="Q452" i="29"/>
  <c r="P452" i="29"/>
  <c r="Q451" i="29"/>
  <c r="P451" i="29"/>
  <c r="Q450" i="29"/>
  <c r="P450" i="29"/>
  <c r="Q449" i="29"/>
  <c r="P449" i="29"/>
  <c r="Q448" i="29"/>
  <c r="P448" i="29"/>
  <c r="Q447" i="29"/>
  <c r="P447" i="29"/>
  <c r="Q446" i="29"/>
  <c r="P446" i="29"/>
  <c r="Q445" i="29"/>
  <c r="P445" i="29"/>
  <c r="Q444" i="29"/>
  <c r="P444" i="29"/>
  <c r="Q443" i="29"/>
  <c r="P443" i="29"/>
  <c r="Q442" i="29"/>
  <c r="P442" i="29"/>
  <c r="Q441" i="29"/>
  <c r="P441" i="29"/>
  <c r="L675" i="29"/>
  <c r="L674" i="29"/>
  <c r="L673" i="29"/>
  <c r="L672" i="29"/>
  <c r="L671" i="29"/>
  <c r="L670" i="29"/>
  <c r="L669" i="29"/>
  <c r="L668" i="29"/>
  <c r="L667" i="29"/>
  <c r="L666" i="29"/>
  <c r="L665" i="29"/>
  <c r="L664" i="29"/>
  <c r="L663" i="29"/>
  <c r="L662" i="29"/>
  <c r="L661" i="29"/>
  <c r="L660" i="29"/>
  <c r="L659" i="29"/>
  <c r="L658" i="29"/>
  <c r="L657" i="29"/>
  <c r="L656" i="29"/>
  <c r="L655" i="29"/>
  <c r="L654" i="29"/>
  <c r="L653" i="29"/>
  <c r="L652" i="29"/>
  <c r="L651" i="29"/>
  <c r="L650" i="29"/>
  <c r="L649" i="29"/>
  <c r="L648" i="29"/>
  <c r="L647" i="29"/>
  <c r="L646" i="29"/>
  <c r="L645" i="29"/>
  <c r="L644" i="29"/>
  <c r="L643" i="29"/>
  <c r="L642" i="29"/>
  <c r="L641" i="29"/>
  <c r="L640" i="29"/>
  <c r="L639" i="29"/>
  <c r="L638" i="29"/>
  <c r="L637" i="29"/>
  <c r="L636" i="29"/>
  <c r="L635" i="29"/>
  <c r="L634" i="29"/>
  <c r="L633" i="29"/>
  <c r="L632" i="29"/>
  <c r="L631" i="29"/>
  <c r="L630" i="29"/>
  <c r="L629" i="29"/>
  <c r="L628" i="29"/>
  <c r="L627" i="29"/>
  <c r="L626" i="29"/>
  <c r="L625" i="29"/>
  <c r="L624" i="29"/>
  <c r="L623" i="29"/>
  <c r="L622" i="29"/>
  <c r="L621" i="29"/>
  <c r="L620" i="29"/>
  <c r="L619" i="29"/>
  <c r="L618" i="29"/>
  <c r="L617" i="29"/>
  <c r="L616" i="29"/>
  <c r="L615" i="29"/>
  <c r="L614" i="29"/>
  <c r="L613" i="29"/>
  <c r="L612" i="29"/>
  <c r="L611" i="29"/>
  <c r="L610" i="29"/>
  <c r="L609" i="29"/>
  <c r="L608" i="29"/>
  <c r="L607" i="29"/>
  <c r="L606" i="29"/>
  <c r="L605" i="29"/>
  <c r="L604" i="29"/>
  <c r="L603" i="29"/>
  <c r="L602" i="29"/>
  <c r="L601" i="29"/>
  <c r="L600" i="29"/>
  <c r="L599" i="29"/>
  <c r="L598" i="29"/>
  <c r="L597" i="29"/>
  <c r="L596" i="29"/>
  <c r="L595" i="29"/>
  <c r="L594" i="29"/>
  <c r="L593" i="29"/>
  <c r="L592" i="29"/>
  <c r="L591" i="29"/>
  <c r="L590" i="29"/>
  <c r="L589" i="29"/>
  <c r="L588" i="29"/>
  <c r="L587" i="29"/>
  <c r="L586" i="29"/>
  <c r="L585" i="29"/>
  <c r="L584" i="29"/>
  <c r="L583" i="29"/>
  <c r="L582" i="29"/>
  <c r="L581" i="29"/>
  <c r="L580" i="29"/>
  <c r="L579" i="29"/>
  <c r="L578" i="29"/>
  <c r="L577" i="29"/>
  <c r="L576" i="29"/>
  <c r="L575" i="29"/>
  <c r="L574" i="29"/>
  <c r="L573" i="29"/>
  <c r="L572" i="29"/>
  <c r="L571" i="29"/>
  <c r="L570" i="29"/>
  <c r="L569" i="29"/>
  <c r="L568" i="29"/>
  <c r="L567" i="29"/>
  <c r="L566" i="29"/>
  <c r="L565" i="29"/>
  <c r="L564" i="29"/>
  <c r="L563" i="29"/>
  <c r="L562" i="29"/>
  <c r="L561" i="29"/>
  <c r="L560" i="29"/>
  <c r="L559" i="29"/>
  <c r="L558" i="29"/>
  <c r="L557" i="29"/>
  <c r="L556" i="29"/>
  <c r="L555" i="29"/>
  <c r="L554" i="29"/>
  <c r="L553" i="29"/>
  <c r="L552" i="29"/>
  <c r="L551" i="29"/>
  <c r="L550" i="29"/>
  <c r="L549" i="29"/>
  <c r="L548" i="29"/>
  <c r="L547" i="29"/>
  <c r="L546" i="29"/>
  <c r="L545" i="29"/>
  <c r="L544" i="29"/>
  <c r="L543" i="29"/>
  <c r="L542" i="29"/>
  <c r="L541" i="29"/>
  <c r="L540" i="29"/>
  <c r="L539" i="29"/>
  <c r="L538" i="29"/>
  <c r="L537" i="29"/>
  <c r="L536" i="29"/>
  <c r="L535" i="29"/>
  <c r="L534" i="29"/>
  <c r="L533" i="29"/>
  <c r="L532" i="29"/>
  <c r="L531" i="29"/>
  <c r="L530" i="29"/>
  <c r="L529" i="29"/>
  <c r="L528" i="29"/>
  <c r="L527" i="29"/>
  <c r="L526" i="29"/>
  <c r="L525" i="29"/>
  <c r="L524" i="29"/>
  <c r="L523" i="29"/>
  <c r="L522" i="29"/>
  <c r="L521" i="29"/>
  <c r="L520" i="29"/>
  <c r="L519" i="29"/>
  <c r="L518" i="29"/>
  <c r="L517" i="29"/>
  <c r="L516" i="29"/>
  <c r="L515" i="29"/>
  <c r="L514" i="29"/>
  <c r="L513" i="29"/>
  <c r="L512" i="29"/>
  <c r="L511" i="29"/>
  <c r="L510" i="29"/>
  <c r="L509" i="29"/>
  <c r="L508" i="29"/>
  <c r="L507" i="29"/>
  <c r="L506" i="29"/>
  <c r="L505" i="29"/>
  <c r="L504" i="29"/>
  <c r="L503" i="29"/>
  <c r="L502" i="29"/>
  <c r="L501" i="29"/>
  <c r="L500" i="29"/>
  <c r="L499" i="29"/>
  <c r="L498" i="29"/>
  <c r="L497" i="29"/>
  <c r="L496" i="29"/>
  <c r="L495" i="29"/>
  <c r="L494" i="29"/>
  <c r="L493" i="29"/>
  <c r="L492" i="29"/>
  <c r="L491" i="29"/>
  <c r="L490" i="29"/>
  <c r="L489" i="29"/>
  <c r="L488" i="29"/>
  <c r="L487" i="29"/>
  <c r="L486" i="29"/>
  <c r="L485" i="29"/>
  <c r="L484" i="29"/>
  <c r="L483" i="29"/>
  <c r="L482" i="29"/>
  <c r="L481" i="29"/>
  <c r="L480" i="29"/>
  <c r="L479" i="29"/>
  <c r="L478" i="29"/>
  <c r="L477" i="29"/>
  <c r="L476" i="29"/>
  <c r="L475" i="29"/>
  <c r="L474" i="29"/>
  <c r="L473" i="29"/>
  <c r="L472" i="29"/>
  <c r="L471" i="29"/>
  <c r="L470" i="29"/>
  <c r="L469" i="29"/>
  <c r="L468" i="29"/>
  <c r="L467" i="29"/>
  <c r="L466" i="29"/>
  <c r="L465" i="29"/>
  <c r="L464" i="29"/>
  <c r="L463" i="29"/>
  <c r="L462" i="29"/>
  <c r="L461" i="29"/>
  <c r="L460" i="29"/>
  <c r="L459" i="29"/>
  <c r="L458" i="29"/>
  <c r="L457" i="29"/>
  <c r="L456" i="29"/>
  <c r="L455" i="29"/>
  <c r="L454" i="29"/>
  <c r="L453" i="29"/>
  <c r="L452" i="29"/>
  <c r="L451" i="29"/>
  <c r="L450" i="29"/>
  <c r="L449" i="29"/>
  <c r="L448" i="29"/>
  <c r="L447" i="29"/>
  <c r="L446" i="29"/>
  <c r="L445" i="29"/>
  <c r="L444" i="29"/>
  <c r="L443" i="29"/>
  <c r="L442" i="29"/>
  <c r="L441" i="29"/>
  <c r="L440" i="29"/>
  <c r="L439" i="29"/>
  <c r="L438" i="29"/>
  <c r="L437" i="29"/>
  <c r="L436" i="29"/>
  <c r="L435" i="29"/>
  <c r="L434" i="29"/>
  <c r="L433" i="29"/>
  <c r="L432" i="29"/>
  <c r="L431" i="29"/>
  <c r="L430" i="29"/>
  <c r="L429" i="29"/>
  <c r="L428" i="29"/>
  <c r="L427" i="29"/>
  <c r="L426" i="29"/>
  <c r="L425" i="29"/>
  <c r="L424" i="29"/>
  <c r="L423" i="29"/>
  <c r="L422" i="29"/>
  <c r="L421" i="29"/>
  <c r="L420" i="29"/>
  <c r="L419" i="29"/>
  <c r="L418" i="29"/>
  <c r="L417" i="29"/>
  <c r="L416" i="29"/>
  <c r="L415" i="29"/>
  <c r="L414" i="29"/>
  <c r="L413" i="29"/>
  <c r="L412" i="29"/>
  <c r="L411" i="29"/>
  <c r="L410" i="29"/>
  <c r="L409" i="29"/>
  <c r="L408" i="29"/>
  <c r="L407" i="29"/>
  <c r="L406" i="29"/>
  <c r="L405" i="29"/>
  <c r="L404" i="29"/>
  <c r="L403" i="29"/>
  <c r="L402" i="29"/>
  <c r="L401" i="29"/>
  <c r="L400" i="29"/>
  <c r="L399" i="29"/>
  <c r="L398" i="29"/>
  <c r="L397" i="29"/>
  <c r="L396" i="29"/>
  <c r="L395" i="29"/>
  <c r="L394" i="29"/>
  <c r="L393" i="29"/>
  <c r="L392" i="29"/>
  <c r="L391" i="29"/>
  <c r="L390" i="29"/>
  <c r="L389" i="29"/>
  <c r="L388" i="29"/>
  <c r="L387" i="29"/>
  <c r="L386" i="29"/>
  <c r="L385" i="29"/>
  <c r="L384" i="29"/>
  <c r="L383" i="29"/>
  <c r="L382" i="29"/>
  <c r="L381" i="29"/>
  <c r="L380" i="29"/>
  <c r="L379" i="29"/>
  <c r="L378" i="29"/>
  <c r="L377" i="29"/>
  <c r="L376" i="29"/>
  <c r="L375" i="29"/>
  <c r="L374" i="29"/>
  <c r="L373" i="29"/>
  <c r="L372" i="29"/>
  <c r="L371" i="29"/>
  <c r="L370" i="29"/>
  <c r="L369" i="29"/>
  <c r="L368" i="29"/>
  <c r="L367" i="29"/>
  <c r="L366" i="29"/>
  <c r="L365" i="29"/>
  <c r="L364" i="29"/>
  <c r="L363" i="29"/>
  <c r="L362" i="29"/>
  <c r="L361" i="29"/>
  <c r="L360" i="29"/>
  <c r="L359" i="29"/>
  <c r="L358" i="29"/>
  <c r="L357" i="29"/>
  <c r="L356" i="29"/>
  <c r="L355" i="29"/>
  <c r="L354" i="29"/>
  <c r="L353" i="29"/>
  <c r="L352" i="29"/>
  <c r="L351" i="29"/>
  <c r="L350" i="29"/>
  <c r="L349" i="29"/>
  <c r="L348" i="29"/>
  <c r="L347" i="29"/>
  <c r="L346" i="29"/>
  <c r="L345" i="29"/>
  <c r="L344" i="29"/>
  <c r="L343" i="29"/>
  <c r="L342" i="29"/>
  <c r="L341" i="29"/>
  <c r="L340" i="29"/>
  <c r="L339" i="29"/>
  <c r="L338" i="29"/>
  <c r="L337" i="29"/>
  <c r="L336" i="29"/>
  <c r="L335" i="29"/>
  <c r="L334" i="29"/>
  <c r="L333" i="29"/>
  <c r="L332" i="29"/>
  <c r="L331" i="29"/>
  <c r="L330" i="29"/>
  <c r="L329" i="29"/>
  <c r="L328" i="29"/>
  <c r="L327" i="29"/>
  <c r="L326" i="29"/>
  <c r="L325" i="29"/>
  <c r="L324" i="29"/>
  <c r="L323" i="29"/>
  <c r="L322" i="29"/>
  <c r="L321" i="29"/>
  <c r="L320" i="29"/>
  <c r="L319" i="29"/>
  <c r="L318" i="29"/>
  <c r="L317" i="29"/>
  <c r="L316" i="29"/>
  <c r="L315" i="29"/>
  <c r="L314" i="29"/>
  <c r="L313" i="29"/>
  <c r="L312" i="29"/>
  <c r="L311" i="29"/>
  <c r="L310" i="29"/>
  <c r="L309" i="29"/>
  <c r="L308" i="29"/>
  <c r="L307" i="29"/>
  <c r="L306" i="29"/>
  <c r="L305" i="29"/>
  <c r="L304" i="29"/>
  <c r="L303" i="29"/>
  <c r="L302" i="29"/>
  <c r="L301" i="29"/>
  <c r="L300" i="29"/>
  <c r="L299" i="29"/>
  <c r="L298" i="29"/>
  <c r="L297" i="29"/>
  <c r="L296" i="29"/>
  <c r="L295" i="29"/>
  <c r="L294" i="29"/>
  <c r="L293" i="29"/>
  <c r="L292" i="29"/>
  <c r="L291" i="29"/>
  <c r="L290" i="29"/>
  <c r="L289" i="29"/>
  <c r="L288" i="29"/>
  <c r="L287" i="29"/>
  <c r="L286" i="29"/>
  <c r="L285" i="29"/>
  <c r="L284" i="29"/>
  <c r="L283" i="29"/>
  <c r="L282" i="29"/>
  <c r="L281" i="29"/>
  <c r="L280" i="29"/>
  <c r="L279" i="29"/>
  <c r="L278" i="29"/>
  <c r="L277" i="29"/>
  <c r="L276" i="29"/>
  <c r="L275" i="29"/>
  <c r="L274" i="29"/>
  <c r="L273" i="29"/>
  <c r="L272" i="29"/>
  <c r="L271" i="29"/>
  <c r="L270" i="29"/>
  <c r="L269" i="29"/>
  <c r="L268" i="29"/>
  <c r="L267" i="29"/>
  <c r="L266" i="29"/>
  <c r="L265" i="29"/>
  <c r="L264" i="29"/>
  <c r="L263" i="29"/>
  <c r="L262" i="29"/>
  <c r="L261" i="29"/>
  <c r="L260" i="29"/>
  <c r="L259" i="29"/>
  <c r="L258" i="29"/>
  <c r="L257" i="29"/>
  <c r="L256" i="29"/>
  <c r="L255" i="29"/>
  <c r="L254" i="29"/>
  <c r="L253" i="29"/>
  <c r="L252" i="29"/>
  <c r="L251" i="29"/>
  <c r="L250" i="29"/>
  <c r="L249" i="29"/>
  <c r="L248" i="29"/>
  <c r="L247" i="29"/>
  <c r="L246" i="29"/>
  <c r="L245" i="29"/>
  <c r="L244" i="29"/>
  <c r="L243" i="29"/>
  <c r="L242" i="29"/>
  <c r="L241" i="29"/>
  <c r="L240" i="29"/>
  <c r="L239" i="29"/>
  <c r="L238" i="29"/>
  <c r="L237" i="29"/>
  <c r="L236" i="29"/>
  <c r="L235" i="29"/>
  <c r="L234" i="29"/>
  <c r="L233" i="29"/>
  <c r="L232" i="29"/>
  <c r="L231" i="29"/>
  <c r="L230" i="29"/>
  <c r="L229" i="29"/>
  <c r="L228" i="29"/>
  <c r="L227" i="29"/>
  <c r="L226" i="29"/>
  <c r="L225" i="29"/>
  <c r="L224" i="29"/>
  <c r="L223" i="29"/>
  <c r="L222" i="29"/>
  <c r="L221" i="29"/>
  <c r="L220" i="29"/>
  <c r="L219" i="29"/>
  <c r="L218" i="29"/>
  <c r="L217" i="29"/>
  <c r="L216" i="29"/>
  <c r="L215" i="29"/>
  <c r="L214" i="29"/>
  <c r="L213" i="29"/>
  <c r="L212" i="29"/>
  <c r="L211" i="29"/>
  <c r="L210" i="29"/>
  <c r="L209" i="29"/>
  <c r="L208" i="29"/>
  <c r="L207" i="29"/>
  <c r="L206" i="29"/>
  <c r="L205" i="29"/>
  <c r="L204" i="29"/>
  <c r="L203" i="29"/>
  <c r="L202" i="29"/>
  <c r="L201" i="29"/>
  <c r="L200" i="29"/>
  <c r="L199" i="29"/>
  <c r="L198" i="29"/>
  <c r="L197" i="29"/>
  <c r="L196" i="29"/>
  <c r="L195" i="29"/>
  <c r="L194" i="29"/>
  <c r="L193" i="29"/>
  <c r="L192" i="29"/>
  <c r="L191" i="29"/>
  <c r="L190" i="29"/>
  <c r="L189" i="29"/>
  <c r="L188" i="29"/>
  <c r="L187" i="29"/>
  <c r="L186" i="29"/>
  <c r="L185" i="29"/>
  <c r="L184" i="29"/>
  <c r="L183" i="29"/>
  <c r="L182" i="29"/>
  <c r="L181" i="29"/>
  <c r="L180" i="29"/>
  <c r="L179" i="29"/>
  <c r="L178" i="29"/>
  <c r="L177" i="29"/>
  <c r="L176" i="29"/>
  <c r="L175" i="29"/>
  <c r="L174" i="29"/>
  <c r="L173" i="29"/>
  <c r="L172" i="29"/>
  <c r="L171" i="29"/>
  <c r="L170" i="29"/>
  <c r="L169" i="29"/>
  <c r="L168" i="29"/>
  <c r="L167" i="29"/>
  <c r="L166" i="29"/>
  <c r="L165" i="29"/>
  <c r="L164" i="29"/>
  <c r="L163" i="29"/>
  <c r="L162" i="29"/>
  <c r="L161" i="29"/>
  <c r="L160" i="29"/>
  <c r="L159" i="29"/>
  <c r="L158" i="29"/>
  <c r="L157" i="29"/>
  <c r="L156" i="29"/>
  <c r="L155" i="29"/>
  <c r="L154" i="29"/>
  <c r="L153" i="29"/>
  <c r="L152" i="29"/>
  <c r="L151" i="29"/>
  <c r="L150" i="29"/>
  <c r="L149" i="29"/>
  <c r="L148" i="29"/>
  <c r="L147" i="29"/>
  <c r="L146" i="29"/>
  <c r="L145" i="29"/>
  <c r="L144" i="29"/>
  <c r="L143" i="29"/>
  <c r="L142" i="29"/>
  <c r="L141" i="29"/>
  <c r="L140" i="29"/>
  <c r="L139" i="29"/>
  <c r="L138" i="29"/>
  <c r="L137" i="29"/>
  <c r="L136" i="29"/>
  <c r="L135" i="29"/>
  <c r="L134" i="29"/>
  <c r="L133" i="29"/>
  <c r="L132" i="29"/>
  <c r="L131" i="29"/>
  <c r="L130" i="29"/>
  <c r="L129" i="29"/>
  <c r="L128" i="29"/>
  <c r="L127" i="29"/>
  <c r="L126" i="29"/>
  <c r="L125" i="29"/>
  <c r="L124" i="29"/>
  <c r="L123" i="29"/>
  <c r="L122" i="29"/>
  <c r="L121" i="29"/>
  <c r="L120" i="29"/>
  <c r="L119" i="29"/>
  <c r="L118" i="29"/>
  <c r="L117" i="29"/>
  <c r="L116" i="29"/>
  <c r="L115" i="29"/>
  <c r="L114" i="29"/>
  <c r="L113" i="29"/>
  <c r="L112" i="29"/>
  <c r="L111" i="29"/>
  <c r="L110" i="29"/>
  <c r="L109" i="29"/>
  <c r="L108" i="29"/>
  <c r="L107" i="29"/>
  <c r="L106" i="29"/>
  <c r="L105" i="29"/>
  <c r="L104" i="29"/>
  <c r="L103" i="29"/>
  <c r="L102" i="29"/>
  <c r="L101" i="29"/>
  <c r="L100" i="29"/>
  <c r="L99" i="29"/>
  <c r="L98" i="29"/>
  <c r="L97" i="29"/>
  <c r="L96" i="29"/>
  <c r="L95" i="29"/>
  <c r="L94" i="29"/>
  <c r="L93" i="29"/>
  <c r="L92" i="29"/>
  <c r="L91" i="29"/>
  <c r="L90" i="29"/>
  <c r="L89" i="29"/>
  <c r="L88" i="29"/>
  <c r="L87" i="29"/>
  <c r="L86" i="29"/>
  <c r="L85" i="29"/>
  <c r="L84" i="29"/>
  <c r="L83" i="29"/>
  <c r="L82" i="29"/>
  <c r="L81" i="29"/>
  <c r="L80" i="29"/>
  <c r="L79" i="29"/>
  <c r="L78" i="29"/>
  <c r="L77" i="29"/>
  <c r="L76" i="29"/>
  <c r="L75" i="29"/>
  <c r="L74" i="29"/>
  <c r="L73" i="29"/>
  <c r="L72" i="29"/>
  <c r="L71" i="29"/>
  <c r="L70" i="29"/>
  <c r="L69" i="29"/>
  <c r="L68" i="29"/>
  <c r="L67" i="29"/>
  <c r="L66" i="29"/>
  <c r="L65" i="29"/>
  <c r="L64" i="29"/>
  <c r="L63" i="29"/>
  <c r="L62" i="29"/>
  <c r="L61" i="29"/>
  <c r="L60" i="29"/>
  <c r="L59" i="29"/>
  <c r="L58" i="29"/>
  <c r="L57" i="29"/>
  <c r="L56" i="29"/>
  <c r="L55" i="29"/>
  <c r="L54" i="29"/>
  <c r="L53" i="29"/>
  <c r="L52" i="29"/>
  <c r="L51" i="29"/>
  <c r="L50" i="29"/>
  <c r="L49" i="29"/>
  <c r="L48" i="29"/>
  <c r="L47" i="29"/>
  <c r="L46" i="29"/>
  <c r="L45" i="29"/>
  <c r="L44" i="29"/>
  <c r="L43" i="29"/>
  <c r="L42" i="29"/>
  <c r="L41" i="29"/>
  <c r="L40" i="29"/>
  <c r="L39" i="29"/>
  <c r="L38" i="29"/>
  <c r="L37" i="29"/>
  <c r="L36" i="29"/>
  <c r="C744" i="29"/>
  <c r="C743" i="29"/>
  <c r="C742" i="29"/>
  <c r="C741" i="29"/>
  <c r="C740" i="29"/>
  <c r="C739" i="29"/>
  <c r="C738" i="29"/>
  <c r="C737" i="29"/>
  <c r="C736" i="29"/>
  <c r="C735" i="29"/>
  <c r="C734" i="29"/>
  <c r="C733" i="29"/>
  <c r="C732" i="29"/>
  <c r="C731" i="29"/>
  <c r="C730" i="29"/>
  <c r="C729" i="29"/>
  <c r="C728" i="29"/>
  <c r="C727" i="29"/>
  <c r="C726" i="29"/>
  <c r="C725" i="29"/>
  <c r="C724" i="29"/>
  <c r="C723" i="29"/>
  <c r="C722" i="29"/>
  <c r="C721" i="29"/>
  <c r="C720" i="29"/>
  <c r="C719" i="29"/>
  <c r="C718" i="29"/>
  <c r="C717" i="29"/>
  <c r="C716" i="29"/>
  <c r="C715" i="29"/>
  <c r="C714" i="29"/>
  <c r="C713" i="29"/>
  <c r="C712" i="29"/>
  <c r="C711" i="29"/>
  <c r="C710" i="29"/>
  <c r="C709" i="29"/>
  <c r="C708" i="29"/>
  <c r="C707" i="29"/>
  <c r="C706" i="29"/>
  <c r="C705" i="29"/>
  <c r="C704" i="29"/>
  <c r="C703" i="29"/>
  <c r="C702" i="29"/>
  <c r="C701" i="29"/>
  <c r="C700" i="29"/>
  <c r="C699" i="29"/>
  <c r="C698" i="29"/>
  <c r="C697" i="29"/>
  <c r="C696" i="29"/>
  <c r="C695" i="29"/>
  <c r="C694" i="29"/>
  <c r="C693" i="29"/>
  <c r="C692" i="29"/>
  <c r="C691" i="29"/>
  <c r="C690" i="29"/>
  <c r="C689" i="29"/>
  <c r="C688" i="29"/>
  <c r="C687" i="29"/>
  <c r="C686" i="29"/>
  <c r="C685" i="29"/>
  <c r="C684" i="29"/>
  <c r="C683" i="29"/>
  <c r="C682" i="29"/>
  <c r="C681" i="29"/>
  <c r="C680" i="29"/>
  <c r="C679" i="29"/>
  <c r="C678" i="29"/>
  <c r="C677" i="29"/>
  <c r="C676" i="29"/>
  <c r="C675" i="29"/>
  <c r="C674" i="29"/>
  <c r="C673" i="29"/>
  <c r="C672" i="29"/>
  <c r="C671" i="29"/>
  <c r="C670" i="29"/>
  <c r="C669" i="29"/>
  <c r="C668" i="29"/>
  <c r="C667" i="29"/>
  <c r="C666" i="29"/>
  <c r="C665" i="29"/>
  <c r="C664" i="29"/>
  <c r="C663" i="29"/>
  <c r="C662" i="29"/>
  <c r="C661" i="29"/>
  <c r="C660" i="29"/>
  <c r="C659" i="29"/>
  <c r="C658" i="29"/>
  <c r="C657" i="29"/>
  <c r="C656" i="29"/>
  <c r="C655" i="29"/>
  <c r="C654" i="29"/>
  <c r="C653" i="29"/>
  <c r="C652" i="29"/>
  <c r="C651" i="29"/>
  <c r="C650" i="29"/>
  <c r="C649" i="29"/>
  <c r="C648" i="29"/>
  <c r="C647" i="29"/>
  <c r="C646" i="29"/>
  <c r="C645" i="29"/>
  <c r="C644" i="29"/>
  <c r="C643" i="29"/>
  <c r="C642" i="29"/>
  <c r="C641" i="29"/>
  <c r="C640" i="29"/>
  <c r="C639" i="29"/>
  <c r="C638" i="29"/>
  <c r="C637" i="29"/>
  <c r="C636" i="29"/>
  <c r="C635" i="29"/>
  <c r="C634" i="29"/>
  <c r="C633" i="29"/>
  <c r="C632" i="29"/>
  <c r="C631" i="29"/>
  <c r="C630" i="29"/>
  <c r="C629" i="29"/>
  <c r="C628" i="29"/>
  <c r="C627" i="29"/>
  <c r="C626" i="29"/>
  <c r="C625" i="29"/>
  <c r="C624" i="29"/>
  <c r="C623" i="29"/>
  <c r="C622" i="29"/>
  <c r="C621" i="29"/>
  <c r="C620" i="29"/>
  <c r="C619" i="29"/>
  <c r="C618" i="29"/>
  <c r="C617" i="29"/>
  <c r="C616" i="29"/>
  <c r="C615" i="29"/>
  <c r="C614" i="29"/>
  <c r="C613" i="29"/>
  <c r="C612" i="29"/>
  <c r="C611" i="29"/>
  <c r="C610" i="29"/>
  <c r="C609" i="29"/>
  <c r="C608" i="29"/>
  <c r="C607" i="29"/>
  <c r="C606" i="29"/>
  <c r="C605" i="29"/>
  <c r="C604" i="29"/>
  <c r="C603" i="29"/>
  <c r="C602" i="29"/>
  <c r="C601" i="29"/>
  <c r="C600" i="29"/>
  <c r="C599" i="29"/>
  <c r="C598" i="29"/>
  <c r="C597" i="29"/>
  <c r="C596" i="29"/>
  <c r="C595" i="29"/>
  <c r="C594" i="29"/>
  <c r="C593" i="29"/>
  <c r="C592" i="29"/>
  <c r="C591" i="29"/>
  <c r="C590" i="29"/>
  <c r="C589" i="29"/>
  <c r="C588" i="29"/>
  <c r="C587" i="29"/>
  <c r="C586" i="29"/>
  <c r="C585" i="29"/>
  <c r="C584" i="29"/>
  <c r="C583" i="29"/>
  <c r="C582" i="29"/>
  <c r="C581" i="29"/>
  <c r="C580" i="29"/>
  <c r="C579" i="29"/>
  <c r="C578" i="29"/>
  <c r="C577" i="29"/>
  <c r="C576" i="29"/>
  <c r="C575" i="29"/>
  <c r="C574" i="29"/>
  <c r="C573" i="29"/>
  <c r="C572" i="29"/>
  <c r="C571" i="29"/>
  <c r="C570" i="29"/>
  <c r="C569" i="29"/>
  <c r="C568" i="29"/>
  <c r="C567" i="29"/>
  <c r="C566" i="29"/>
  <c r="C565" i="29"/>
  <c r="C564" i="29"/>
  <c r="C563" i="29"/>
  <c r="C562" i="29"/>
  <c r="C561" i="29"/>
  <c r="C560" i="29"/>
  <c r="C559" i="29"/>
  <c r="C558" i="29"/>
  <c r="C557" i="29"/>
  <c r="C556" i="29"/>
  <c r="C555" i="29"/>
  <c r="C554" i="29"/>
  <c r="C553" i="29"/>
  <c r="C552" i="29"/>
  <c r="C551" i="29"/>
  <c r="C550" i="29"/>
  <c r="C549" i="29"/>
  <c r="C548" i="29"/>
  <c r="C547" i="29"/>
  <c r="C546" i="29"/>
  <c r="C545" i="29"/>
  <c r="C544" i="29"/>
  <c r="C543" i="29"/>
  <c r="C542" i="29"/>
  <c r="C541" i="29"/>
  <c r="C540" i="29"/>
  <c r="C539" i="29"/>
  <c r="C538" i="29"/>
  <c r="C537" i="29"/>
  <c r="C536" i="29"/>
  <c r="C535" i="29"/>
  <c r="C534" i="29"/>
  <c r="C533" i="29"/>
  <c r="C532" i="29"/>
  <c r="C531" i="29"/>
  <c r="C530" i="29"/>
  <c r="C529" i="29"/>
  <c r="C528" i="29"/>
  <c r="C527" i="29"/>
  <c r="C526" i="29"/>
  <c r="C525" i="29"/>
  <c r="C524" i="29"/>
  <c r="C523" i="29"/>
  <c r="C522" i="29"/>
  <c r="C521" i="29"/>
  <c r="C520" i="29"/>
  <c r="C519" i="29"/>
  <c r="C518" i="29"/>
  <c r="C517" i="29"/>
  <c r="C516" i="29"/>
  <c r="C515" i="29"/>
  <c r="C514" i="29"/>
  <c r="C513" i="29"/>
  <c r="C512" i="29"/>
  <c r="C511" i="29"/>
  <c r="C510" i="29"/>
  <c r="C509" i="29"/>
  <c r="C508" i="29"/>
  <c r="C507" i="29"/>
  <c r="C506" i="29"/>
  <c r="C505" i="29"/>
  <c r="C504" i="29"/>
  <c r="C503" i="29"/>
  <c r="C502" i="29"/>
  <c r="C501" i="29"/>
  <c r="C500" i="29"/>
  <c r="C499" i="29"/>
  <c r="C498" i="29"/>
  <c r="C497" i="29"/>
  <c r="C496" i="29"/>
  <c r="C495" i="29"/>
  <c r="C494" i="29"/>
  <c r="C493" i="29"/>
  <c r="C492" i="29"/>
  <c r="C491" i="29"/>
  <c r="C490" i="29"/>
  <c r="C489" i="29"/>
  <c r="C488" i="29"/>
  <c r="C487" i="29"/>
  <c r="C486" i="29"/>
  <c r="C485" i="29"/>
  <c r="C484" i="29"/>
  <c r="C483" i="29"/>
  <c r="C482" i="29"/>
  <c r="C481" i="29"/>
  <c r="C480" i="29"/>
  <c r="C479" i="29"/>
  <c r="C478" i="29"/>
  <c r="C477" i="29"/>
  <c r="C476" i="29"/>
  <c r="C475" i="29"/>
  <c r="C474" i="29"/>
  <c r="C473" i="29"/>
  <c r="C472" i="29"/>
  <c r="C471" i="29"/>
  <c r="C470" i="29"/>
  <c r="C469" i="29"/>
  <c r="C468" i="29"/>
  <c r="C467" i="29"/>
  <c r="C466" i="29"/>
  <c r="C465" i="29"/>
  <c r="C464" i="29"/>
  <c r="C463" i="29"/>
  <c r="C462" i="29"/>
  <c r="C461" i="29"/>
  <c r="C460" i="29"/>
  <c r="C459" i="29"/>
  <c r="C458" i="29"/>
  <c r="C457" i="29"/>
  <c r="C456" i="29"/>
  <c r="C455" i="29"/>
  <c r="C454" i="29"/>
  <c r="C453" i="29"/>
  <c r="C452" i="29"/>
  <c r="C451" i="29"/>
  <c r="C450" i="29"/>
  <c r="C449" i="29"/>
  <c r="C448" i="29"/>
  <c r="C447" i="29"/>
  <c r="C446" i="29"/>
  <c r="C445" i="29"/>
  <c r="C444" i="29"/>
  <c r="C443" i="29"/>
  <c r="C442" i="29"/>
  <c r="C441" i="29"/>
  <c r="Q440" i="29"/>
  <c r="P440" i="29"/>
  <c r="C440" i="29"/>
  <c r="Q439" i="29"/>
  <c r="P439" i="29"/>
  <c r="C439" i="29"/>
  <c r="Q438" i="29"/>
  <c r="P438" i="29"/>
  <c r="C438" i="29"/>
  <c r="Q437" i="29"/>
  <c r="P437" i="29"/>
  <c r="C437" i="29"/>
  <c r="Q436" i="29"/>
  <c r="P436" i="29"/>
  <c r="C436" i="29"/>
  <c r="Q435" i="29"/>
  <c r="P435" i="29"/>
  <c r="C435" i="29"/>
  <c r="Q434" i="29"/>
  <c r="P434" i="29"/>
  <c r="C434" i="29"/>
  <c r="Q433" i="29"/>
  <c r="P433" i="29"/>
  <c r="C433" i="29"/>
  <c r="Q432" i="29"/>
  <c r="P432" i="29"/>
  <c r="C432" i="29"/>
  <c r="Q431" i="29"/>
  <c r="P431" i="29"/>
  <c r="C431" i="29"/>
  <c r="Q430" i="29"/>
  <c r="P430" i="29"/>
  <c r="C430" i="29"/>
  <c r="Q429" i="29"/>
  <c r="P429" i="29"/>
  <c r="C429" i="29"/>
  <c r="Q428" i="29"/>
  <c r="P428" i="29"/>
  <c r="C428" i="29"/>
  <c r="Q427" i="29"/>
  <c r="P427" i="29"/>
  <c r="C427" i="29"/>
  <c r="Q426" i="29"/>
  <c r="P426" i="29"/>
  <c r="C426" i="29"/>
  <c r="Q425" i="29"/>
  <c r="P425" i="29"/>
  <c r="C425" i="29"/>
  <c r="Q424" i="29"/>
  <c r="P424" i="29"/>
  <c r="C424" i="29"/>
  <c r="Q423" i="29"/>
  <c r="P423" i="29"/>
  <c r="C423" i="29"/>
  <c r="Q422" i="29"/>
  <c r="P422" i="29"/>
  <c r="C422" i="29"/>
  <c r="Q421" i="29"/>
  <c r="P421" i="29"/>
  <c r="C421" i="29"/>
  <c r="Q420" i="29"/>
  <c r="P420" i="29"/>
  <c r="C420" i="29"/>
  <c r="Q419" i="29"/>
  <c r="P419" i="29"/>
  <c r="C419" i="29"/>
  <c r="Q418" i="29"/>
  <c r="P418" i="29"/>
  <c r="C418" i="29"/>
  <c r="Q417" i="29"/>
  <c r="P417" i="29"/>
  <c r="C417" i="29"/>
  <c r="Q416" i="29"/>
  <c r="P416" i="29"/>
  <c r="C416" i="29"/>
  <c r="Q415" i="29"/>
  <c r="P415" i="29"/>
  <c r="C415" i="29"/>
  <c r="Q414" i="29"/>
  <c r="P414" i="29"/>
  <c r="C414" i="29"/>
  <c r="Q413" i="29"/>
  <c r="P413" i="29"/>
  <c r="C413" i="29"/>
  <c r="Q412" i="29"/>
  <c r="P412" i="29"/>
  <c r="C412" i="29"/>
  <c r="Q411" i="29"/>
  <c r="P411" i="29"/>
  <c r="C411" i="29"/>
  <c r="Q410" i="29"/>
  <c r="P410" i="29"/>
  <c r="C410" i="29"/>
  <c r="Q409" i="29"/>
  <c r="P409" i="29"/>
  <c r="C409" i="29"/>
  <c r="Q408" i="29"/>
  <c r="P408" i="29"/>
  <c r="C408" i="29"/>
  <c r="Q407" i="29"/>
  <c r="P407" i="29"/>
  <c r="C407" i="29"/>
  <c r="Q406" i="29"/>
  <c r="P406" i="29"/>
  <c r="C406" i="29"/>
  <c r="Q405" i="29"/>
  <c r="P405" i="29"/>
  <c r="C405" i="29"/>
  <c r="Q404" i="29"/>
  <c r="P404" i="29"/>
  <c r="C404" i="29"/>
  <c r="Q403" i="29"/>
  <c r="P403" i="29"/>
  <c r="C403" i="29"/>
  <c r="Q402" i="29"/>
  <c r="P402" i="29"/>
  <c r="C402" i="29"/>
  <c r="Q401" i="29"/>
  <c r="P401" i="29"/>
  <c r="C401" i="29"/>
  <c r="Q400" i="29"/>
  <c r="P400" i="29"/>
  <c r="C400" i="29"/>
  <c r="Q399" i="29"/>
  <c r="P399" i="29"/>
  <c r="C399" i="29"/>
  <c r="Q398" i="29"/>
  <c r="P398" i="29"/>
  <c r="C398" i="29"/>
  <c r="Q397" i="29"/>
  <c r="P397" i="29"/>
  <c r="C397" i="29"/>
  <c r="Q396" i="29"/>
  <c r="P396" i="29"/>
  <c r="C396" i="29"/>
  <c r="Q395" i="29"/>
  <c r="P395" i="29"/>
  <c r="C395" i="29"/>
  <c r="Q394" i="29"/>
  <c r="P394" i="29"/>
  <c r="C394" i="29"/>
  <c r="Q393" i="29"/>
  <c r="P393" i="29"/>
  <c r="C393" i="29"/>
  <c r="Q392" i="29"/>
  <c r="P392" i="29"/>
  <c r="C392" i="29"/>
  <c r="Q391" i="29"/>
  <c r="P391" i="29"/>
  <c r="C391" i="29"/>
  <c r="Q390" i="29"/>
  <c r="P390" i="29"/>
  <c r="C390" i="29"/>
  <c r="Q389" i="29"/>
  <c r="P389" i="29"/>
  <c r="C389" i="29"/>
  <c r="Q388" i="29"/>
  <c r="P388" i="29"/>
  <c r="C388" i="29"/>
  <c r="Q387" i="29"/>
  <c r="P387" i="29"/>
  <c r="C387" i="29"/>
  <c r="Q386" i="29"/>
  <c r="P386" i="29"/>
  <c r="C386" i="29"/>
  <c r="Q385" i="29"/>
  <c r="P385" i="29"/>
  <c r="C385" i="29"/>
  <c r="Q384" i="29"/>
  <c r="P384" i="29"/>
  <c r="C384" i="29"/>
  <c r="Q383" i="29"/>
  <c r="P383" i="29"/>
  <c r="C383" i="29"/>
  <c r="Q382" i="29"/>
  <c r="P382" i="29"/>
  <c r="C382" i="29"/>
  <c r="Q381" i="29"/>
  <c r="P381" i="29"/>
  <c r="C381" i="29"/>
  <c r="Q380" i="29"/>
  <c r="P380" i="29"/>
  <c r="C380" i="29"/>
  <c r="Q379" i="29"/>
  <c r="P379" i="29"/>
  <c r="C379" i="29"/>
  <c r="Q378" i="29"/>
  <c r="P378" i="29"/>
  <c r="C378" i="29"/>
  <c r="Q377" i="29"/>
  <c r="P377" i="29"/>
  <c r="C377" i="29"/>
  <c r="Q376" i="29"/>
  <c r="P376" i="29"/>
  <c r="C376" i="29"/>
  <c r="Q375" i="29"/>
  <c r="P375" i="29"/>
  <c r="C375" i="29"/>
  <c r="Q374" i="29"/>
  <c r="P374" i="29"/>
  <c r="C374" i="29"/>
  <c r="Q373" i="29"/>
  <c r="P373" i="29"/>
  <c r="C373" i="29"/>
  <c r="Q372" i="29"/>
  <c r="P372" i="29"/>
  <c r="C372" i="29"/>
  <c r="Q371" i="29"/>
  <c r="P371" i="29"/>
  <c r="C371" i="29"/>
  <c r="Q370" i="29"/>
  <c r="P370" i="29"/>
  <c r="C370" i="29"/>
  <c r="Q369" i="29"/>
  <c r="P369" i="29"/>
  <c r="C369" i="29"/>
  <c r="Q368" i="29"/>
  <c r="P368" i="29"/>
  <c r="C368" i="29"/>
  <c r="Q367" i="29"/>
  <c r="P367" i="29"/>
  <c r="C367" i="29"/>
  <c r="Q366" i="29"/>
  <c r="P366" i="29"/>
  <c r="C366" i="29"/>
  <c r="Q365" i="29"/>
  <c r="P365" i="29"/>
  <c r="C365" i="29"/>
  <c r="Q364" i="29"/>
  <c r="P364" i="29"/>
  <c r="C364" i="29"/>
  <c r="Q363" i="29"/>
  <c r="P363" i="29"/>
  <c r="C363" i="29"/>
  <c r="Q362" i="29"/>
  <c r="P362" i="29"/>
  <c r="C362" i="29"/>
  <c r="Q361" i="29"/>
  <c r="P361" i="29"/>
  <c r="C361" i="29"/>
  <c r="Q360" i="29"/>
  <c r="P360" i="29"/>
  <c r="C360" i="29"/>
  <c r="Q359" i="29"/>
  <c r="P359" i="29"/>
  <c r="C359" i="29"/>
  <c r="Q358" i="29"/>
  <c r="P358" i="29"/>
  <c r="C358" i="29"/>
  <c r="Q357" i="29"/>
  <c r="P357" i="29"/>
  <c r="C357" i="29"/>
  <c r="Q356" i="29"/>
  <c r="P356" i="29"/>
  <c r="C356" i="29"/>
  <c r="Q355" i="29"/>
  <c r="P355" i="29"/>
  <c r="C355" i="29"/>
  <c r="Q354" i="29"/>
  <c r="P354" i="29"/>
  <c r="C354" i="29"/>
  <c r="Q353" i="29"/>
  <c r="P353" i="29"/>
  <c r="C353" i="29"/>
  <c r="Q352" i="29"/>
  <c r="P352" i="29"/>
  <c r="C352" i="29"/>
  <c r="Q351" i="29"/>
  <c r="P351" i="29"/>
  <c r="C351" i="29"/>
  <c r="Q350" i="29"/>
  <c r="P350" i="29"/>
  <c r="C350" i="29"/>
  <c r="Q349" i="29"/>
  <c r="P349" i="29"/>
  <c r="C349" i="29"/>
  <c r="Q348" i="29"/>
  <c r="P348" i="29"/>
  <c r="C348" i="29"/>
  <c r="Q347" i="29"/>
  <c r="P347" i="29"/>
  <c r="C347" i="29"/>
  <c r="Q346" i="29"/>
  <c r="P346" i="29"/>
  <c r="C346" i="29"/>
  <c r="Q345" i="29"/>
  <c r="P345" i="29"/>
  <c r="C345" i="29"/>
  <c r="Q344" i="29"/>
  <c r="P344" i="29"/>
  <c r="C344" i="29"/>
  <c r="Q343" i="29"/>
  <c r="P343" i="29"/>
  <c r="C343" i="29"/>
  <c r="Q342" i="29"/>
  <c r="P342" i="29"/>
  <c r="C342" i="29"/>
  <c r="Q341" i="29"/>
  <c r="P341" i="29"/>
  <c r="C341" i="29"/>
  <c r="Q340" i="29"/>
  <c r="P340" i="29"/>
  <c r="C340" i="29"/>
  <c r="Q339" i="29"/>
  <c r="P339" i="29"/>
  <c r="C339" i="29"/>
  <c r="Q338" i="29"/>
  <c r="P338" i="29"/>
  <c r="C338" i="29"/>
  <c r="Q337" i="29"/>
  <c r="P337" i="29"/>
  <c r="C337" i="29"/>
  <c r="Q336" i="29"/>
  <c r="P336" i="29"/>
  <c r="C336" i="29"/>
  <c r="Q335" i="29"/>
  <c r="P335" i="29"/>
  <c r="C335" i="29"/>
  <c r="Q334" i="29"/>
  <c r="P334" i="29"/>
  <c r="C334" i="29"/>
  <c r="Q333" i="29"/>
  <c r="P333" i="29"/>
  <c r="C333" i="29"/>
  <c r="Q332" i="29"/>
  <c r="P332" i="29"/>
  <c r="C332" i="29"/>
  <c r="Q331" i="29"/>
  <c r="P331" i="29"/>
  <c r="C331" i="29"/>
  <c r="Q330" i="29"/>
  <c r="P330" i="29"/>
  <c r="C330" i="29"/>
  <c r="Q329" i="29"/>
  <c r="P329" i="29"/>
  <c r="C329" i="29"/>
  <c r="Q328" i="29"/>
  <c r="P328" i="29"/>
  <c r="C328" i="29"/>
  <c r="Q327" i="29"/>
  <c r="P327" i="29"/>
  <c r="C327" i="29"/>
  <c r="Q326" i="29"/>
  <c r="P326" i="29"/>
  <c r="C326" i="29"/>
  <c r="Q325" i="29"/>
  <c r="P325" i="29"/>
  <c r="C325" i="29"/>
  <c r="Q324" i="29"/>
  <c r="P324" i="29"/>
  <c r="C324" i="29"/>
  <c r="Q323" i="29"/>
  <c r="P323" i="29"/>
  <c r="C323" i="29"/>
  <c r="Q322" i="29"/>
  <c r="P322" i="29"/>
  <c r="C322" i="29"/>
  <c r="Q321" i="29"/>
  <c r="P321" i="29"/>
  <c r="C321" i="29"/>
  <c r="Q320" i="29"/>
  <c r="P320" i="29"/>
  <c r="C320" i="29"/>
  <c r="Q319" i="29"/>
  <c r="P319" i="29"/>
  <c r="C319" i="29"/>
  <c r="Q318" i="29"/>
  <c r="P318" i="29"/>
  <c r="C318" i="29"/>
  <c r="Q317" i="29"/>
  <c r="P317" i="29"/>
  <c r="C317" i="29"/>
  <c r="Q316" i="29"/>
  <c r="P316" i="29"/>
  <c r="C316" i="29"/>
  <c r="Q315" i="29"/>
  <c r="P315" i="29"/>
  <c r="C315" i="29"/>
  <c r="Q314" i="29"/>
  <c r="P314" i="29"/>
  <c r="C314" i="29"/>
  <c r="Q313" i="29"/>
  <c r="P313" i="29"/>
  <c r="C313" i="29"/>
  <c r="Q312" i="29"/>
  <c r="P312" i="29"/>
  <c r="C312" i="29"/>
  <c r="Q311" i="29"/>
  <c r="P311" i="29"/>
  <c r="C311" i="29"/>
  <c r="Q310" i="29"/>
  <c r="P310" i="29"/>
  <c r="C310" i="29"/>
  <c r="Q309" i="29"/>
  <c r="P309" i="29"/>
  <c r="C309" i="29"/>
  <c r="Q308" i="29"/>
  <c r="P308" i="29"/>
  <c r="C308" i="29"/>
  <c r="Q307" i="29"/>
  <c r="P307" i="29"/>
  <c r="C307" i="29"/>
  <c r="Q306" i="29"/>
  <c r="P306" i="29"/>
  <c r="C306" i="29"/>
  <c r="Q305" i="29"/>
  <c r="P305" i="29"/>
  <c r="C305" i="29"/>
  <c r="Q304" i="29"/>
  <c r="P304" i="29"/>
  <c r="C304" i="29"/>
  <c r="Q303" i="29"/>
  <c r="P303" i="29"/>
  <c r="C303" i="29"/>
  <c r="Q302" i="29"/>
  <c r="P302" i="29"/>
  <c r="C302" i="29"/>
  <c r="Q301" i="29"/>
  <c r="P301" i="29"/>
  <c r="C301" i="29"/>
  <c r="Q300" i="29"/>
  <c r="P300" i="29"/>
  <c r="C300" i="29"/>
  <c r="Q299" i="29"/>
  <c r="P299" i="29"/>
  <c r="C299" i="29"/>
  <c r="Q298" i="29"/>
  <c r="P298" i="29"/>
  <c r="C298" i="29"/>
  <c r="Q297" i="29"/>
  <c r="P297" i="29"/>
  <c r="C297" i="29"/>
  <c r="Q296" i="29"/>
  <c r="P296" i="29"/>
  <c r="C296" i="29"/>
  <c r="Q295" i="29"/>
  <c r="P295" i="29"/>
  <c r="C295" i="29"/>
  <c r="Q294" i="29"/>
  <c r="P294" i="29"/>
  <c r="C294" i="29"/>
  <c r="Q293" i="29"/>
  <c r="P293" i="29"/>
  <c r="C293" i="29"/>
  <c r="Q292" i="29"/>
  <c r="P292" i="29"/>
  <c r="C292" i="29"/>
  <c r="Q291" i="29"/>
  <c r="P291" i="29"/>
  <c r="C291" i="29"/>
  <c r="Q290" i="29"/>
  <c r="P290" i="29"/>
  <c r="C290" i="29"/>
  <c r="Q289" i="29"/>
  <c r="P289" i="29"/>
  <c r="C289" i="29"/>
  <c r="Q288" i="29"/>
  <c r="P288" i="29"/>
  <c r="C288" i="29"/>
  <c r="Q287" i="29"/>
  <c r="P287" i="29"/>
  <c r="C287" i="29"/>
  <c r="Q286" i="29"/>
  <c r="P286" i="29"/>
  <c r="C286" i="29"/>
  <c r="Q285" i="29"/>
  <c r="P285" i="29"/>
  <c r="C285" i="29"/>
  <c r="Q284" i="29"/>
  <c r="P284" i="29"/>
  <c r="C284" i="29"/>
  <c r="Q283" i="29"/>
  <c r="P283" i="29"/>
  <c r="C283" i="29"/>
  <c r="Q282" i="29"/>
  <c r="P282" i="29"/>
  <c r="C282" i="29"/>
  <c r="Q281" i="29"/>
  <c r="P281" i="29"/>
  <c r="C281" i="29"/>
  <c r="Q280" i="29"/>
  <c r="P280" i="29"/>
  <c r="C280" i="29"/>
  <c r="Q279" i="29"/>
  <c r="P279" i="29"/>
  <c r="C279" i="29"/>
  <c r="Q278" i="29"/>
  <c r="P278" i="29"/>
  <c r="C278" i="29"/>
  <c r="Q277" i="29"/>
  <c r="P277" i="29"/>
  <c r="C277" i="29"/>
  <c r="Q276" i="29"/>
  <c r="P276" i="29"/>
  <c r="C276" i="29"/>
  <c r="Q275" i="29"/>
  <c r="P275" i="29"/>
  <c r="C275" i="29"/>
  <c r="Q274" i="29"/>
  <c r="P274" i="29"/>
  <c r="C274" i="29"/>
  <c r="Q273" i="29"/>
  <c r="P273" i="29"/>
  <c r="C273" i="29"/>
  <c r="Q272" i="29"/>
  <c r="P272" i="29"/>
  <c r="C272" i="29"/>
  <c r="Q271" i="29"/>
  <c r="P271" i="29"/>
  <c r="C271" i="29"/>
  <c r="Q270" i="29"/>
  <c r="P270" i="29"/>
  <c r="C270" i="29"/>
  <c r="Q269" i="29"/>
  <c r="P269" i="29"/>
  <c r="C269" i="29"/>
  <c r="Q268" i="29"/>
  <c r="P268" i="29"/>
  <c r="C268" i="29"/>
  <c r="Q267" i="29"/>
  <c r="P267" i="29"/>
  <c r="C267" i="29"/>
  <c r="Q266" i="29"/>
  <c r="P266" i="29"/>
  <c r="C266" i="29"/>
  <c r="Q265" i="29"/>
  <c r="P265" i="29"/>
  <c r="C265" i="29"/>
  <c r="Q264" i="29"/>
  <c r="P264" i="29"/>
  <c r="C264" i="29"/>
  <c r="Q263" i="29"/>
  <c r="P263" i="29"/>
  <c r="C263" i="29"/>
  <c r="Q262" i="29"/>
  <c r="P262" i="29"/>
  <c r="C262" i="29"/>
  <c r="Q261" i="29"/>
  <c r="P261" i="29"/>
  <c r="C261" i="29"/>
  <c r="Q260" i="29"/>
  <c r="P260" i="29"/>
  <c r="C260" i="29"/>
  <c r="Q259" i="29"/>
  <c r="P259" i="29"/>
  <c r="C259" i="29"/>
  <c r="Q258" i="29"/>
  <c r="P258" i="29"/>
  <c r="C258" i="29"/>
  <c r="Q257" i="29"/>
  <c r="P257" i="29"/>
  <c r="C257" i="29"/>
  <c r="Q256" i="29"/>
  <c r="P256" i="29"/>
  <c r="C256" i="29"/>
  <c r="Q255" i="29"/>
  <c r="P255" i="29"/>
  <c r="C255" i="29"/>
  <c r="Q254" i="29"/>
  <c r="P254" i="29"/>
  <c r="C254" i="29"/>
  <c r="Q253" i="29"/>
  <c r="P253" i="29"/>
  <c r="C253" i="29"/>
  <c r="Q252" i="29"/>
  <c r="P252" i="29"/>
  <c r="C252" i="29"/>
  <c r="Q251" i="29"/>
  <c r="P251" i="29"/>
  <c r="C251" i="29"/>
  <c r="Q250" i="29"/>
  <c r="P250" i="29"/>
  <c r="C250" i="29"/>
  <c r="Q249" i="29"/>
  <c r="P249" i="29"/>
  <c r="C249" i="29"/>
  <c r="Q248" i="29"/>
  <c r="P248" i="29"/>
  <c r="C248" i="29"/>
  <c r="Q247" i="29"/>
  <c r="P247" i="29"/>
  <c r="C247" i="29"/>
  <c r="Q246" i="29"/>
  <c r="P246" i="29"/>
  <c r="C246" i="29"/>
  <c r="Q245" i="29"/>
  <c r="P245" i="29"/>
  <c r="C245" i="29"/>
  <c r="Q244" i="29"/>
  <c r="P244" i="29"/>
  <c r="C244" i="29"/>
  <c r="Q243" i="29"/>
  <c r="P243" i="29"/>
  <c r="C243" i="29"/>
  <c r="Q242" i="29"/>
  <c r="P242" i="29"/>
  <c r="C242" i="29"/>
  <c r="Q241" i="29"/>
  <c r="P241" i="29"/>
  <c r="C241" i="29"/>
  <c r="Q240" i="29"/>
  <c r="P240" i="29"/>
  <c r="C240" i="29"/>
  <c r="Q239" i="29"/>
  <c r="P239" i="29"/>
  <c r="C239" i="29"/>
  <c r="Q238" i="29"/>
  <c r="P238" i="29"/>
  <c r="C238" i="29"/>
  <c r="Q237" i="29"/>
  <c r="P237" i="29"/>
  <c r="C237" i="29"/>
  <c r="Q236" i="29"/>
  <c r="P236" i="29"/>
  <c r="C236" i="29"/>
  <c r="Q235" i="29"/>
  <c r="P235" i="29"/>
  <c r="C235" i="29"/>
  <c r="Q234" i="29"/>
  <c r="P234" i="29"/>
  <c r="C234" i="29"/>
  <c r="Q233" i="29"/>
  <c r="P233" i="29"/>
  <c r="C233" i="29"/>
  <c r="Q232" i="29"/>
  <c r="P232" i="29"/>
  <c r="C232" i="29"/>
  <c r="Q231" i="29"/>
  <c r="P231" i="29"/>
  <c r="C231" i="29"/>
  <c r="Q230" i="29"/>
  <c r="P230" i="29"/>
  <c r="C230" i="29"/>
  <c r="Q229" i="29"/>
  <c r="P229" i="29"/>
  <c r="C229" i="29"/>
  <c r="Q228" i="29"/>
  <c r="P228" i="29"/>
  <c r="C228" i="29"/>
  <c r="Q227" i="29"/>
  <c r="P227" i="29"/>
  <c r="C227" i="29"/>
  <c r="Q226" i="29"/>
  <c r="P226" i="29"/>
  <c r="C226" i="29"/>
  <c r="Q225" i="29"/>
  <c r="P225" i="29"/>
  <c r="C225" i="29"/>
  <c r="Q224" i="29"/>
  <c r="P224" i="29"/>
  <c r="C224" i="29"/>
  <c r="Q223" i="29"/>
  <c r="P223" i="29"/>
  <c r="C223" i="29"/>
  <c r="Q222" i="29"/>
  <c r="P222" i="29"/>
  <c r="C222" i="29"/>
  <c r="Q221" i="29"/>
  <c r="P221" i="29"/>
  <c r="C221" i="29"/>
  <c r="Q220" i="29"/>
  <c r="P220" i="29"/>
  <c r="C220" i="29"/>
  <c r="Q219" i="29"/>
  <c r="P219" i="29"/>
  <c r="C219" i="29"/>
  <c r="Q218" i="29"/>
  <c r="P218" i="29"/>
  <c r="C218" i="29"/>
  <c r="Q217" i="29"/>
  <c r="P217" i="29"/>
  <c r="C217" i="29"/>
  <c r="Q216" i="29"/>
  <c r="P216" i="29"/>
  <c r="C216" i="29"/>
  <c r="Q215" i="29"/>
  <c r="P215" i="29"/>
  <c r="C215" i="29"/>
  <c r="Q214" i="29"/>
  <c r="P214" i="29"/>
  <c r="C214" i="29"/>
  <c r="Q213" i="29"/>
  <c r="P213" i="29"/>
  <c r="C213" i="29"/>
  <c r="Q212" i="29"/>
  <c r="P212" i="29"/>
  <c r="C212" i="29"/>
  <c r="Q211" i="29"/>
  <c r="P211" i="29"/>
  <c r="C211" i="29"/>
  <c r="Q210" i="29"/>
  <c r="P210" i="29"/>
  <c r="C210" i="29"/>
  <c r="Q209" i="29"/>
  <c r="P209" i="29"/>
  <c r="C209" i="29"/>
  <c r="Q208" i="29"/>
  <c r="P208" i="29"/>
  <c r="C208" i="29"/>
  <c r="Q207" i="29"/>
  <c r="P207" i="29"/>
  <c r="C207" i="29"/>
  <c r="Q206" i="29"/>
  <c r="P206" i="29"/>
  <c r="C206" i="29"/>
  <c r="Q205" i="29"/>
  <c r="P205" i="29"/>
  <c r="C205" i="29"/>
  <c r="Q204" i="29"/>
  <c r="P204" i="29"/>
  <c r="C204" i="29"/>
  <c r="Q203" i="29"/>
  <c r="P203" i="29"/>
  <c r="C203" i="29"/>
  <c r="Q202" i="29"/>
  <c r="P202" i="29"/>
  <c r="C202" i="29"/>
  <c r="Q201" i="29"/>
  <c r="P201" i="29"/>
  <c r="C201" i="29"/>
  <c r="Q200" i="29"/>
  <c r="P200" i="29"/>
  <c r="C200" i="29"/>
  <c r="Q199" i="29"/>
  <c r="P199" i="29"/>
  <c r="C199" i="29"/>
  <c r="Q198" i="29"/>
  <c r="P198" i="29"/>
  <c r="C198" i="29"/>
  <c r="Q197" i="29"/>
  <c r="P197" i="29"/>
  <c r="C197" i="29"/>
  <c r="Q196" i="29"/>
  <c r="P196" i="29"/>
  <c r="C196" i="29"/>
  <c r="Q195" i="29"/>
  <c r="P195" i="29"/>
  <c r="C195" i="29"/>
  <c r="Q194" i="29"/>
  <c r="P194" i="29"/>
  <c r="C194" i="29"/>
  <c r="Q193" i="29"/>
  <c r="P193" i="29"/>
  <c r="C193" i="29"/>
  <c r="Q192" i="29"/>
  <c r="P192" i="29"/>
  <c r="C192" i="29"/>
  <c r="Q191" i="29"/>
  <c r="P191" i="29"/>
  <c r="C191" i="29"/>
  <c r="Q190" i="29"/>
  <c r="P190" i="29"/>
  <c r="C190" i="29"/>
  <c r="Q189" i="29"/>
  <c r="P189" i="29"/>
  <c r="C189" i="29"/>
  <c r="Q188" i="29"/>
  <c r="P188" i="29"/>
  <c r="C188" i="29"/>
  <c r="Q187" i="29"/>
  <c r="P187" i="29"/>
  <c r="C187" i="29"/>
  <c r="Q186" i="29"/>
  <c r="P186" i="29"/>
  <c r="C186" i="29"/>
  <c r="Q185" i="29"/>
  <c r="P185" i="29"/>
  <c r="C185" i="29"/>
  <c r="Q184" i="29"/>
  <c r="P184" i="29"/>
  <c r="C184" i="29"/>
  <c r="Q183" i="29"/>
  <c r="P183" i="29"/>
  <c r="C183" i="29"/>
  <c r="Q182" i="29"/>
  <c r="P182" i="29"/>
  <c r="C182" i="29"/>
  <c r="Q181" i="29"/>
  <c r="P181" i="29"/>
  <c r="C181" i="29"/>
  <c r="Q180" i="29"/>
  <c r="P180" i="29"/>
  <c r="C180" i="29"/>
  <c r="Q179" i="29"/>
  <c r="P179" i="29"/>
  <c r="C179" i="29"/>
  <c r="Q178" i="29"/>
  <c r="P178" i="29"/>
  <c r="C178" i="29"/>
  <c r="Q177" i="29"/>
  <c r="P177" i="29"/>
  <c r="C177" i="29"/>
  <c r="Q176" i="29"/>
  <c r="P176" i="29"/>
  <c r="C176" i="29"/>
  <c r="Q175" i="29"/>
  <c r="P175" i="29"/>
  <c r="C175" i="29"/>
  <c r="Q174" i="29"/>
  <c r="P174" i="29"/>
  <c r="C174" i="29"/>
  <c r="Q173" i="29"/>
  <c r="P173" i="29"/>
  <c r="C173" i="29"/>
  <c r="Q172" i="29"/>
  <c r="P172" i="29"/>
  <c r="C172" i="29"/>
  <c r="Q171" i="29"/>
  <c r="P171" i="29"/>
  <c r="C171" i="29"/>
  <c r="Q170" i="29"/>
  <c r="P170" i="29"/>
  <c r="C170" i="29"/>
  <c r="Q169" i="29"/>
  <c r="P169" i="29"/>
  <c r="C169" i="29"/>
  <c r="Q168" i="29"/>
  <c r="P168" i="29"/>
  <c r="C168" i="29"/>
  <c r="Q167" i="29"/>
  <c r="P167" i="29"/>
  <c r="C167" i="29"/>
  <c r="Q166" i="29"/>
  <c r="P166" i="29"/>
  <c r="C166" i="29"/>
  <c r="Q165" i="29"/>
  <c r="P165" i="29"/>
  <c r="C165" i="29"/>
  <c r="Q164" i="29"/>
  <c r="P164" i="29"/>
  <c r="C164" i="29"/>
  <c r="Q163" i="29"/>
  <c r="P163" i="29"/>
  <c r="C163" i="29"/>
  <c r="Q162" i="29"/>
  <c r="P162" i="29"/>
  <c r="C162" i="29"/>
  <c r="Q161" i="29"/>
  <c r="P161" i="29"/>
  <c r="C161" i="29"/>
  <c r="Q160" i="29"/>
  <c r="P160" i="29"/>
  <c r="C160" i="29"/>
  <c r="Q159" i="29"/>
  <c r="P159" i="29"/>
  <c r="C159" i="29"/>
  <c r="Q158" i="29"/>
  <c r="P158" i="29"/>
  <c r="C158" i="29"/>
  <c r="Q157" i="29"/>
  <c r="P157" i="29"/>
  <c r="C157" i="29"/>
  <c r="Q156" i="29"/>
  <c r="P156" i="29"/>
  <c r="C156" i="29"/>
  <c r="Q155" i="29"/>
  <c r="P155" i="29"/>
  <c r="C155" i="29"/>
  <c r="Q154" i="29"/>
  <c r="P154" i="29"/>
  <c r="C154" i="29"/>
  <c r="Q153" i="29"/>
  <c r="P153" i="29"/>
  <c r="C153" i="29"/>
  <c r="Q152" i="29"/>
  <c r="P152" i="29"/>
  <c r="C152" i="29"/>
  <c r="Q151" i="29"/>
  <c r="P151" i="29"/>
  <c r="C151" i="29"/>
  <c r="Q150" i="29"/>
  <c r="P150" i="29"/>
  <c r="C150" i="29"/>
  <c r="Q149" i="29"/>
  <c r="P149" i="29"/>
  <c r="C149" i="29"/>
  <c r="Q148" i="29"/>
  <c r="P148" i="29"/>
  <c r="C148" i="29"/>
  <c r="Q147" i="29"/>
  <c r="P147" i="29"/>
  <c r="C147" i="29"/>
  <c r="Q146" i="29"/>
  <c r="P146" i="29"/>
  <c r="C146" i="29"/>
  <c r="Q145" i="29"/>
  <c r="P145" i="29"/>
  <c r="C145" i="29"/>
  <c r="Q144" i="29"/>
  <c r="P144" i="29"/>
  <c r="C144" i="29"/>
  <c r="Q143" i="29"/>
  <c r="P143" i="29"/>
  <c r="C143" i="29"/>
  <c r="Q142" i="29"/>
  <c r="P142" i="29"/>
  <c r="C142" i="29"/>
  <c r="Q141" i="29"/>
  <c r="P141" i="29"/>
  <c r="C141" i="29"/>
  <c r="Q140" i="29"/>
  <c r="P140" i="29"/>
  <c r="C140" i="29"/>
  <c r="Q139" i="29"/>
  <c r="P139" i="29"/>
  <c r="C139" i="29"/>
  <c r="Q138" i="29"/>
  <c r="P138" i="29"/>
  <c r="C138" i="29"/>
  <c r="Q137" i="29"/>
  <c r="P137" i="29"/>
  <c r="C137" i="29"/>
  <c r="Q136" i="29"/>
  <c r="P136" i="29"/>
  <c r="C136" i="29"/>
  <c r="Q135" i="29"/>
  <c r="P135" i="29"/>
  <c r="C135" i="29"/>
  <c r="Q134" i="29"/>
  <c r="P134" i="29"/>
  <c r="C134" i="29"/>
  <c r="Q133" i="29"/>
  <c r="P133" i="29"/>
  <c r="C133" i="29"/>
  <c r="Q132" i="29"/>
  <c r="P132" i="29"/>
  <c r="C132" i="29"/>
  <c r="Q131" i="29"/>
  <c r="P131" i="29"/>
  <c r="C131" i="29"/>
  <c r="Q130" i="29"/>
  <c r="P130" i="29"/>
  <c r="C130" i="29"/>
  <c r="Q129" i="29"/>
  <c r="P129" i="29"/>
  <c r="C129" i="29"/>
  <c r="Q128" i="29"/>
  <c r="P128" i="29"/>
  <c r="C128" i="29"/>
  <c r="Q127" i="29"/>
  <c r="P127" i="29"/>
  <c r="C127" i="29"/>
  <c r="Q126" i="29"/>
  <c r="P126" i="29"/>
  <c r="C126" i="29"/>
  <c r="Q125" i="29"/>
  <c r="P125" i="29"/>
  <c r="C125" i="29"/>
  <c r="Q124" i="29"/>
  <c r="P124" i="29"/>
  <c r="C124" i="29"/>
  <c r="Q123" i="29"/>
  <c r="P123" i="29"/>
  <c r="C123" i="29"/>
  <c r="Q122" i="29"/>
  <c r="P122" i="29"/>
  <c r="C122" i="29"/>
  <c r="Q121" i="29"/>
  <c r="P121" i="29"/>
  <c r="C121" i="29"/>
  <c r="Q120" i="29"/>
  <c r="P120" i="29"/>
  <c r="C120" i="29"/>
  <c r="Q119" i="29"/>
  <c r="P119" i="29"/>
  <c r="C119" i="29"/>
  <c r="Q118" i="29"/>
  <c r="P118" i="29"/>
  <c r="C118" i="29"/>
  <c r="Q117" i="29"/>
  <c r="P117" i="29"/>
  <c r="C117" i="29"/>
  <c r="Q116" i="29"/>
  <c r="P116" i="29"/>
  <c r="C116" i="29"/>
  <c r="Q115" i="29"/>
  <c r="P115" i="29"/>
  <c r="C115" i="29"/>
  <c r="Q114" i="29"/>
  <c r="P114" i="29"/>
  <c r="C114" i="29"/>
  <c r="Q113" i="29"/>
  <c r="P113" i="29"/>
  <c r="C113" i="29"/>
  <c r="Q112" i="29"/>
  <c r="P112" i="29"/>
  <c r="C112" i="29"/>
  <c r="Q111" i="29"/>
  <c r="P111" i="29"/>
  <c r="C111" i="29"/>
  <c r="Q110" i="29"/>
  <c r="P110" i="29"/>
  <c r="C110" i="29"/>
  <c r="Q109" i="29"/>
  <c r="P109" i="29"/>
  <c r="C109" i="29"/>
  <c r="Q108" i="29"/>
  <c r="P108" i="29"/>
  <c r="C108" i="29"/>
  <c r="Q107" i="29"/>
  <c r="P107" i="29"/>
  <c r="C107" i="29"/>
  <c r="Q106" i="29"/>
  <c r="P106" i="29"/>
  <c r="C106" i="29"/>
  <c r="Q105" i="29"/>
  <c r="P105" i="29"/>
  <c r="C105" i="29"/>
  <c r="Q104" i="29"/>
  <c r="P104" i="29"/>
  <c r="C104" i="29"/>
  <c r="Q103" i="29"/>
  <c r="P103" i="29"/>
  <c r="C103" i="29"/>
  <c r="Q102" i="29"/>
  <c r="P102" i="29"/>
  <c r="C102" i="29"/>
  <c r="Q101" i="29"/>
  <c r="P101" i="29"/>
  <c r="C101" i="29"/>
  <c r="Q100" i="29"/>
  <c r="P100" i="29"/>
  <c r="C100" i="29"/>
  <c r="Q99" i="29"/>
  <c r="P99" i="29"/>
  <c r="C99" i="29"/>
  <c r="Q98" i="29"/>
  <c r="P98" i="29"/>
  <c r="C98" i="29"/>
  <c r="Q97" i="29"/>
  <c r="P97" i="29"/>
  <c r="C97" i="29"/>
  <c r="Q96" i="29"/>
  <c r="P96" i="29"/>
  <c r="C96" i="29"/>
  <c r="Q95" i="29"/>
  <c r="P95" i="29"/>
  <c r="C95" i="29"/>
  <c r="Q94" i="29"/>
  <c r="P94" i="29"/>
  <c r="C94" i="29"/>
  <c r="Q93" i="29"/>
  <c r="P93" i="29"/>
  <c r="C93" i="29"/>
  <c r="Q92" i="29"/>
  <c r="P92" i="29"/>
  <c r="C92" i="29"/>
  <c r="Q91" i="29"/>
  <c r="P91" i="29"/>
  <c r="C91" i="29"/>
  <c r="Q90" i="29"/>
  <c r="P90" i="29"/>
  <c r="C90" i="29"/>
  <c r="Q89" i="29"/>
  <c r="P89" i="29"/>
  <c r="C89" i="29"/>
  <c r="Q88" i="29"/>
  <c r="P88" i="29"/>
  <c r="C88" i="29"/>
  <c r="Q87" i="29"/>
  <c r="P87" i="29"/>
  <c r="C87" i="29"/>
  <c r="Q86" i="29"/>
  <c r="P86" i="29"/>
  <c r="C86" i="29"/>
  <c r="Q85" i="29"/>
  <c r="P85" i="29"/>
  <c r="C85" i="29"/>
  <c r="Q84" i="29"/>
  <c r="P84" i="29"/>
  <c r="C84" i="29"/>
  <c r="Q83" i="29"/>
  <c r="P83" i="29"/>
  <c r="C83" i="29"/>
  <c r="Q82" i="29"/>
  <c r="P82" i="29"/>
  <c r="C82" i="29"/>
  <c r="Q81" i="29"/>
  <c r="P81" i="29"/>
  <c r="C81" i="29"/>
  <c r="Q80" i="29"/>
  <c r="P80" i="29"/>
  <c r="C80" i="29"/>
  <c r="Q79" i="29"/>
  <c r="P79" i="29"/>
  <c r="C79" i="29"/>
  <c r="Q78" i="29"/>
  <c r="P78" i="29"/>
  <c r="C78" i="29"/>
  <c r="Q77" i="29"/>
  <c r="P77" i="29"/>
  <c r="C77" i="29"/>
  <c r="Q76" i="29"/>
  <c r="P76" i="29"/>
  <c r="C76" i="29"/>
  <c r="Q75" i="29"/>
  <c r="P75" i="29"/>
  <c r="C75" i="29"/>
  <c r="Q74" i="29"/>
  <c r="P74" i="29"/>
  <c r="C74" i="29"/>
  <c r="Q73" i="29"/>
  <c r="P73" i="29"/>
  <c r="C73" i="29"/>
  <c r="Q72" i="29"/>
  <c r="P72" i="29"/>
  <c r="C72" i="29"/>
  <c r="Q71" i="29"/>
  <c r="P71" i="29"/>
  <c r="C71" i="29"/>
  <c r="Q70" i="29"/>
  <c r="P70" i="29"/>
  <c r="C70" i="29"/>
  <c r="Q69" i="29"/>
  <c r="P69" i="29"/>
  <c r="C69" i="29"/>
  <c r="Q68" i="29"/>
  <c r="P68" i="29"/>
  <c r="C68" i="29"/>
  <c r="Q67" i="29"/>
  <c r="P67" i="29"/>
  <c r="C67" i="29"/>
  <c r="Q66" i="29"/>
  <c r="P66" i="29"/>
  <c r="C66" i="29"/>
  <c r="Q65" i="29"/>
  <c r="P65" i="29"/>
  <c r="C65" i="29"/>
  <c r="Q64" i="29"/>
  <c r="P64" i="29"/>
  <c r="C64" i="29"/>
  <c r="Q63" i="29"/>
  <c r="P63" i="29"/>
  <c r="C63" i="29"/>
  <c r="Q62" i="29"/>
  <c r="P62" i="29"/>
  <c r="C62" i="29"/>
  <c r="Q61" i="29"/>
  <c r="P61" i="29"/>
  <c r="C61" i="29"/>
  <c r="Q60" i="29"/>
  <c r="P60" i="29"/>
  <c r="C60" i="29"/>
  <c r="Q59" i="29"/>
  <c r="P59" i="29"/>
  <c r="C59" i="29"/>
  <c r="Q58" i="29"/>
  <c r="P58" i="29"/>
  <c r="C58" i="29"/>
  <c r="Q57" i="29"/>
  <c r="P57" i="29"/>
  <c r="C57" i="29"/>
  <c r="Q56" i="29"/>
  <c r="P56" i="29"/>
  <c r="C56" i="29"/>
  <c r="Q55" i="29"/>
  <c r="P55" i="29"/>
  <c r="C55" i="29"/>
  <c r="Q54" i="29"/>
  <c r="P54" i="29"/>
  <c r="C54" i="29"/>
  <c r="Q53" i="29"/>
  <c r="P53" i="29"/>
  <c r="C53" i="29"/>
  <c r="Q52" i="29"/>
  <c r="P52" i="29"/>
  <c r="C52" i="29"/>
  <c r="Q51" i="29"/>
  <c r="P51" i="29"/>
  <c r="C51" i="29"/>
  <c r="Q50" i="29"/>
  <c r="P50" i="29"/>
  <c r="C50" i="29"/>
  <c r="Q49" i="29"/>
  <c r="P49" i="29"/>
  <c r="C49" i="29"/>
  <c r="Q48" i="29"/>
  <c r="P48" i="29"/>
  <c r="C48" i="29"/>
  <c r="Q47" i="29"/>
  <c r="P47" i="29"/>
  <c r="C47" i="29"/>
  <c r="Q46" i="29"/>
  <c r="P46" i="29"/>
  <c r="C46" i="29"/>
  <c r="Q45" i="29"/>
  <c r="P45" i="29"/>
  <c r="C45" i="29"/>
  <c r="Q44" i="29"/>
  <c r="P44" i="29"/>
  <c r="C44" i="29"/>
  <c r="Q43" i="29"/>
  <c r="P43" i="29"/>
  <c r="C43" i="29"/>
  <c r="Q42" i="29"/>
  <c r="P42" i="29"/>
  <c r="C42" i="29"/>
  <c r="Q41" i="29"/>
  <c r="P41" i="29"/>
  <c r="C41" i="29"/>
  <c r="Q40" i="29"/>
  <c r="P40" i="29"/>
  <c r="C40" i="29"/>
  <c r="Q39" i="29"/>
  <c r="P39" i="29"/>
  <c r="C39" i="29"/>
  <c r="Q38" i="29"/>
  <c r="P38" i="29"/>
  <c r="C38" i="29"/>
  <c r="Q37" i="29"/>
  <c r="P37" i="29"/>
  <c r="C37" i="29"/>
  <c r="Q36" i="29"/>
  <c r="P36" i="29"/>
  <c r="C36" i="29"/>
  <c r="Q35" i="29"/>
  <c r="P35" i="29"/>
  <c r="L35" i="29"/>
  <c r="S35" i="29" s="1"/>
  <c r="C35" i="29"/>
  <c r="Q34" i="29"/>
  <c r="P34" i="29"/>
  <c r="L34" i="29"/>
  <c r="C34" i="29"/>
  <c r="O32" i="29"/>
  <c r="N32" i="29"/>
  <c r="K24" i="29"/>
  <c r="K22" i="29" s="1"/>
  <c r="I24" i="29"/>
  <c r="I23" i="29" s="1"/>
  <c r="G24" i="29"/>
  <c r="G23" i="29" s="1"/>
  <c r="K23" i="29"/>
  <c r="J22" i="29"/>
  <c r="G22" i="29"/>
  <c r="G28" i="29" s="1"/>
  <c r="D22" i="29"/>
  <c r="D21" i="29"/>
  <c r="L19" i="29"/>
  <c r="J19" i="29"/>
  <c r="H19" i="29"/>
  <c r="C22" i="29" l="1"/>
  <c r="C30" i="29"/>
  <c r="K28" i="29"/>
  <c r="K21" i="29"/>
  <c r="L21" i="29" s="1"/>
  <c r="L23" i="29" s="1"/>
  <c r="L24" i="29" s="1"/>
  <c r="K30" i="29" s="1"/>
  <c r="I22" i="29"/>
  <c r="L28" i="29"/>
  <c r="J28" i="29"/>
  <c r="H21" i="29"/>
  <c r="H23" i="29" s="1"/>
  <c r="H24" i="29" s="1"/>
  <c r="G30" i="29" s="1"/>
  <c r="G21" i="29"/>
  <c r="D23" i="29"/>
  <c r="D28" i="29" s="1"/>
  <c r="P32" i="29"/>
  <c r="R35" i="29"/>
  <c r="R36" i="29" s="1"/>
  <c r="R37" i="29" s="1"/>
  <c r="R38" i="29" s="1"/>
  <c r="R39" i="29" s="1"/>
  <c r="R40" i="29" s="1"/>
  <c r="R41" i="29" s="1"/>
  <c r="R42" i="29" s="1"/>
  <c r="R43" i="29" s="1"/>
  <c r="R44" i="29" s="1"/>
  <c r="R45" i="29" s="1"/>
  <c r="R46" i="29" s="1"/>
  <c r="R47" i="29" s="1"/>
  <c r="R48" i="29" s="1"/>
  <c r="R49" i="29" s="1"/>
  <c r="R50" i="29" s="1"/>
  <c r="R51" i="29" s="1"/>
  <c r="R52" i="29" s="1"/>
  <c r="R53" i="29" s="1"/>
  <c r="R54" i="29" s="1"/>
  <c r="R55" i="29" s="1"/>
  <c r="R56" i="29" s="1"/>
  <c r="R57" i="29" s="1"/>
  <c r="R58" i="29" s="1"/>
  <c r="R59" i="29" s="1"/>
  <c r="R60" i="29" s="1"/>
  <c r="R61" i="29" s="1"/>
  <c r="R62" i="29" s="1"/>
  <c r="R63" i="29" s="1"/>
  <c r="R64" i="29" s="1"/>
  <c r="R65" i="29" s="1"/>
  <c r="R66" i="29" s="1"/>
  <c r="R67" i="29" s="1"/>
  <c r="R68" i="29" s="1"/>
  <c r="R69" i="29" s="1"/>
  <c r="R70" i="29" s="1"/>
  <c r="R71" i="29" s="1"/>
  <c r="R72" i="29" s="1"/>
  <c r="R73" i="29" s="1"/>
  <c r="R74" i="29" s="1"/>
  <c r="R75" i="29" s="1"/>
  <c r="R76" i="29" s="1"/>
  <c r="R77" i="29" s="1"/>
  <c r="R78" i="29" s="1"/>
  <c r="R79" i="29" s="1"/>
  <c r="R80" i="29" s="1"/>
  <c r="R81" i="29" s="1"/>
  <c r="R82" i="29" s="1"/>
  <c r="R83" i="29" s="1"/>
  <c r="R84" i="29" s="1"/>
  <c r="R85" i="29" s="1"/>
  <c r="R86" i="29" s="1"/>
  <c r="R87" i="29" s="1"/>
  <c r="R88" i="29" s="1"/>
  <c r="R89" i="29" s="1"/>
  <c r="R90" i="29" s="1"/>
  <c r="R91" i="29" s="1"/>
  <c r="R92" i="29" s="1"/>
  <c r="R93" i="29" s="1"/>
  <c r="R94" i="29" s="1"/>
  <c r="R95" i="29" s="1"/>
  <c r="R96" i="29" s="1"/>
  <c r="R97" i="29" s="1"/>
  <c r="R98" i="29" s="1"/>
  <c r="R99" i="29" s="1"/>
  <c r="R100" i="29" s="1"/>
  <c r="R101" i="29" s="1"/>
  <c r="R102" i="29" s="1"/>
  <c r="R103" i="29" s="1"/>
  <c r="R104" i="29" s="1"/>
  <c r="R105" i="29" s="1"/>
  <c r="R106" i="29" s="1"/>
  <c r="R107" i="29" s="1"/>
  <c r="R108" i="29" s="1"/>
  <c r="R109" i="29" s="1"/>
  <c r="R110" i="29" s="1"/>
  <c r="R111" i="29" s="1"/>
  <c r="R112" i="29" s="1"/>
  <c r="R113" i="29" s="1"/>
  <c r="R114" i="29" s="1"/>
  <c r="R115" i="29" s="1"/>
  <c r="R116" i="29" s="1"/>
  <c r="R117" i="29" s="1"/>
  <c r="R118" i="29" s="1"/>
  <c r="R119" i="29" s="1"/>
  <c r="R120" i="29" s="1"/>
  <c r="R121" i="29" s="1"/>
  <c r="R122" i="29" s="1"/>
  <c r="R123" i="29" s="1"/>
  <c r="R124" i="29" s="1"/>
  <c r="R125" i="29" s="1"/>
  <c r="R126" i="29" s="1"/>
  <c r="R127" i="29" s="1"/>
  <c r="R128" i="29" s="1"/>
  <c r="R129" i="29" s="1"/>
  <c r="R130" i="29" s="1"/>
  <c r="R131" i="29" s="1"/>
  <c r="R132" i="29" s="1"/>
  <c r="R133" i="29" s="1"/>
  <c r="R134" i="29" s="1"/>
  <c r="R135" i="29" s="1"/>
  <c r="R136" i="29" s="1"/>
  <c r="R137" i="29" s="1"/>
  <c r="R138" i="29" s="1"/>
  <c r="R139" i="29" s="1"/>
  <c r="R140" i="29" s="1"/>
  <c r="R141" i="29" s="1"/>
  <c r="R142" i="29" s="1"/>
  <c r="R143" i="29" s="1"/>
  <c r="R144" i="29" s="1"/>
  <c r="R145" i="29" s="1"/>
  <c r="R146" i="29" s="1"/>
  <c r="R147" i="29" s="1"/>
  <c r="R148" i="29" s="1"/>
  <c r="R149" i="29" s="1"/>
  <c r="R150" i="29" s="1"/>
  <c r="R151" i="29" s="1"/>
  <c r="R152" i="29" s="1"/>
  <c r="R153" i="29" s="1"/>
  <c r="R154" i="29" s="1"/>
  <c r="R155" i="29" s="1"/>
  <c r="R156" i="29" s="1"/>
  <c r="R157" i="29" s="1"/>
  <c r="R158" i="29" s="1"/>
  <c r="R159" i="29" s="1"/>
  <c r="R160" i="29" s="1"/>
  <c r="R161" i="29" s="1"/>
  <c r="R162" i="29" s="1"/>
  <c r="R163" i="29" s="1"/>
  <c r="R164" i="29" s="1"/>
  <c r="R165" i="29" s="1"/>
  <c r="R166" i="29" s="1"/>
  <c r="R167" i="29" s="1"/>
  <c r="R168" i="29" s="1"/>
  <c r="R169" i="29" s="1"/>
  <c r="R170" i="29" s="1"/>
  <c r="R171" i="29" s="1"/>
  <c r="R172" i="29" s="1"/>
  <c r="R173" i="29" s="1"/>
  <c r="R174" i="29" s="1"/>
  <c r="R175" i="29" s="1"/>
  <c r="R176" i="29" s="1"/>
  <c r="R177" i="29" s="1"/>
  <c r="R178" i="29" s="1"/>
  <c r="R179" i="29" s="1"/>
  <c r="R180" i="29" s="1"/>
  <c r="R181" i="29" s="1"/>
  <c r="R182" i="29" s="1"/>
  <c r="R183" i="29" s="1"/>
  <c r="R184" i="29" s="1"/>
  <c r="R185" i="29" s="1"/>
  <c r="R186" i="29" s="1"/>
  <c r="R187" i="29" s="1"/>
  <c r="R188" i="29" s="1"/>
  <c r="R189" i="29" s="1"/>
  <c r="R190" i="29" s="1"/>
  <c r="R191" i="29" s="1"/>
  <c r="R192" i="29" s="1"/>
  <c r="R193" i="29" s="1"/>
  <c r="R194" i="29" s="1"/>
  <c r="R195" i="29" s="1"/>
  <c r="R196" i="29" s="1"/>
  <c r="R197" i="29" s="1"/>
  <c r="R198" i="29" s="1"/>
  <c r="R199" i="29" s="1"/>
  <c r="R200" i="29" s="1"/>
  <c r="R201" i="29" s="1"/>
  <c r="R202" i="29" s="1"/>
  <c r="R203" i="29" s="1"/>
  <c r="R204" i="29" s="1"/>
  <c r="R205" i="29" s="1"/>
  <c r="R206" i="29" s="1"/>
  <c r="R207" i="29" s="1"/>
  <c r="R208" i="29" s="1"/>
  <c r="R209" i="29" s="1"/>
  <c r="R210" i="29" s="1"/>
  <c r="R211" i="29" s="1"/>
  <c r="R212" i="29" s="1"/>
  <c r="R213" i="29" s="1"/>
  <c r="R214" i="29" s="1"/>
  <c r="R215" i="29" s="1"/>
  <c r="R216" i="29" s="1"/>
  <c r="R217" i="29" s="1"/>
  <c r="R218" i="29" s="1"/>
  <c r="R219" i="29" s="1"/>
  <c r="R220" i="29" s="1"/>
  <c r="R221" i="29" s="1"/>
  <c r="R222" i="29" s="1"/>
  <c r="R223" i="29" s="1"/>
  <c r="R224" i="29" s="1"/>
  <c r="R225" i="29" s="1"/>
  <c r="R226" i="29" s="1"/>
  <c r="R227" i="29" s="1"/>
  <c r="R228" i="29" s="1"/>
  <c r="R229" i="29" s="1"/>
  <c r="R230" i="29" s="1"/>
  <c r="R231" i="29" s="1"/>
  <c r="R232" i="29" s="1"/>
  <c r="R233" i="29" s="1"/>
  <c r="R234" i="29" s="1"/>
  <c r="R235" i="29" s="1"/>
  <c r="R236" i="29" s="1"/>
  <c r="R237" i="29" s="1"/>
  <c r="R238" i="29" s="1"/>
  <c r="R239" i="29" s="1"/>
  <c r="R240" i="29" s="1"/>
  <c r="R241" i="29" s="1"/>
  <c r="R242" i="29" s="1"/>
  <c r="R243" i="29" s="1"/>
  <c r="R244" i="29" s="1"/>
  <c r="R245" i="29" s="1"/>
  <c r="R246" i="29" s="1"/>
  <c r="R247" i="29" s="1"/>
  <c r="R248" i="29" s="1"/>
  <c r="R249" i="29" s="1"/>
  <c r="R250" i="29" s="1"/>
  <c r="R251" i="29" s="1"/>
  <c r="R252" i="29" s="1"/>
  <c r="R253" i="29" s="1"/>
  <c r="R254" i="29" s="1"/>
  <c r="R255" i="29" s="1"/>
  <c r="R256" i="29" s="1"/>
  <c r="R257" i="29" s="1"/>
  <c r="R258" i="29" s="1"/>
  <c r="R259" i="29" s="1"/>
  <c r="R260" i="29" s="1"/>
  <c r="R261" i="29" s="1"/>
  <c r="R262" i="29" s="1"/>
  <c r="R263" i="29" s="1"/>
  <c r="R264" i="29" s="1"/>
  <c r="R265" i="29" s="1"/>
  <c r="R266" i="29" s="1"/>
  <c r="R267" i="29" s="1"/>
  <c r="R268" i="29" s="1"/>
  <c r="R269" i="29" s="1"/>
  <c r="R270" i="29" s="1"/>
  <c r="R271" i="29" s="1"/>
  <c r="R272" i="29" s="1"/>
  <c r="R273" i="29" s="1"/>
  <c r="R274" i="29" s="1"/>
  <c r="R275" i="29" s="1"/>
  <c r="R276" i="29" s="1"/>
  <c r="R277" i="29" s="1"/>
  <c r="R278" i="29" s="1"/>
  <c r="R279" i="29" s="1"/>
  <c r="R280" i="29" s="1"/>
  <c r="R281" i="29" s="1"/>
  <c r="R282" i="29" s="1"/>
  <c r="R283" i="29" s="1"/>
  <c r="R284" i="29" s="1"/>
  <c r="R285" i="29" s="1"/>
  <c r="R286" i="29" s="1"/>
  <c r="R287" i="29" s="1"/>
  <c r="R288" i="29" s="1"/>
  <c r="R289" i="29" s="1"/>
  <c r="R290" i="29" s="1"/>
  <c r="R291" i="29" s="1"/>
  <c r="R292" i="29" s="1"/>
  <c r="R293" i="29" s="1"/>
  <c r="R294" i="29" s="1"/>
  <c r="R295" i="29" s="1"/>
  <c r="R296" i="29" s="1"/>
  <c r="R297" i="29" s="1"/>
  <c r="R298" i="29" s="1"/>
  <c r="R299" i="29" s="1"/>
  <c r="R300" i="29" s="1"/>
  <c r="R301" i="29" s="1"/>
  <c r="R302" i="29" s="1"/>
  <c r="R303" i="29" s="1"/>
  <c r="R304" i="29" s="1"/>
  <c r="R305" i="29" s="1"/>
  <c r="R306" i="29" s="1"/>
  <c r="R307" i="29" s="1"/>
  <c r="R308" i="29" s="1"/>
  <c r="R309" i="29" s="1"/>
  <c r="R310" i="29" s="1"/>
  <c r="R311" i="29" s="1"/>
  <c r="R312" i="29" s="1"/>
  <c r="R313" i="29" s="1"/>
  <c r="R314" i="29" s="1"/>
  <c r="R315" i="29" s="1"/>
  <c r="R316" i="29" s="1"/>
  <c r="R317" i="29" s="1"/>
  <c r="R318" i="29" s="1"/>
  <c r="R319" i="29" s="1"/>
  <c r="R320" i="29" s="1"/>
  <c r="R321" i="29" s="1"/>
  <c r="R322" i="29" s="1"/>
  <c r="R323" i="29" s="1"/>
  <c r="R324" i="29" s="1"/>
  <c r="R325" i="29" s="1"/>
  <c r="R326" i="29" s="1"/>
  <c r="R327" i="29" s="1"/>
  <c r="R328" i="29" s="1"/>
  <c r="R329" i="29" s="1"/>
  <c r="R330" i="29" s="1"/>
  <c r="R331" i="29" s="1"/>
  <c r="R332" i="29" s="1"/>
  <c r="R333" i="29" s="1"/>
  <c r="R334" i="29" s="1"/>
  <c r="R335" i="29" s="1"/>
  <c r="R336" i="29" s="1"/>
  <c r="R337" i="29" s="1"/>
  <c r="R338" i="29" s="1"/>
  <c r="R339" i="29" s="1"/>
  <c r="R340" i="29" s="1"/>
  <c r="R341" i="29" s="1"/>
  <c r="R342" i="29" s="1"/>
  <c r="R343" i="29" s="1"/>
  <c r="R344" i="29" s="1"/>
  <c r="R345" i="29" s="1"/>
  <c r="R346" i="29" s="1"/>
  <c r="R347" i="29" s="1"/>
  <c r="R348" i="29" s="1"/>
  <c r="R349" i="29" s="1"/>
  <c r="R350" i="29" s="1"/>
  <c r="R351" i="29" s="1"/>
  <c r="R352" i="29" s="1"/>
  <c r="R353" i="29" s="1"/>
  <c r="R354" i="29" s="1"/>
  <c r="R355" i="29" s="1"/>
  <c r="R356" i="29" s="1"/>
  <c r="R357" i="29" s="1"/>
  <c r="R358" i="29" s="1"/>
  <c r="R359" i="29" s="1"/>
  <c r="R360" i="29" s="1"/>
  <c r="R361" i="29" s="1"/>
  <c r="R362" i="29" s="1"/>
  <c r="R363" i="29" s="1"/>
  <c r="R364" i="29" s="1"/>
  <c r="R365" i="29" s="1"/>
  <c r="R366" i="29" s="1"/>
  <c r="R367" i="29" s="1"/>
  <c r="R368" i="29" s="1"/>
  <c r="R369" i="29" s="1"/>
  <c r="R370" i="29" s="1"/>
  <c r="R371" i="29" s="1"/>
  <c r="R372" i="29" s="1"/>
  <c r="R373" i="29" s="1"/>
  <c r="R374" i="29" s="1"/>
  <c r="R375" i="29" s="1"/>
  <c r="R376" i="29" s="1"/>
  <c r="R377" i="29" s="1"/>
  <c r="R378" i="29" s="1"/>
  <c r="R379" i="29" s="1"/>
  <c r="R380" i="29" s="1"/>
  <c r="R381" i="29" s="1"/>
  <c r="R382" i="29" s="1"/>
  <c r="R383" i="29" s="1"/>
  <c r="R384" i="29" s="1"/>
  <c r="R385" i="29" s="1"/>
  <c r="R386" i="29" s="1"/>
  <c r="R387" i="29" s="1"/>
  <c r="R388" i="29" s="1"/>
  <c r="R389" i="29" s="1"/>
  <c r="R390" i="29" s="1"/>
  <c r="R391" i="29" s="1"/>
  <c r="R392" i="29" s="1"/>
  <c r="R393" i="29" s="1"/>
  <c r="R394" i="29" s="1"/>
  <c r="R395" i="29" s="1"/>
  <c r="R396" i="29" s="1"/>
  <c r="R397" i="29" s="1"/>
  <c r="R398" i="29" s="1"/>
  <c r="R399" i="29" s="1"/>
  <c r="R400" i="29" s="1"/>
  <c r="R401" i="29" s="1"/>
  <c r="R402" i="29" s="1"/>
  <c r="R403" i="29" s="1"/>
  <c r="R404" i="29" s="1"/>
  <c r="R405" i="29" s="1"/>
  <c r="R406" i="29" s="1"/>
  <c r="R407" i="29" s="1"/>
  <c r="R408" i="29" s="1"/>
  <c r="R409" i="29" s="1"/>
  <c r="R410" i="29" s="1"/>
  <c r="R411" i="29" s="1"/>
  <c r="R412" i="29" s="1"/>
  <c r="R413" i="29" s="1"/>
  <c r="R414" i="29" s="1"/>
  <c r="R415" i="29" s="1"/>
  <c r="R416" i="29" s="1"/>
  <c r="R417" i="29" s="1"/>
  <c r="R418" i="29" s="1"/>
  <c r="R419" i="29" s="1"/>
  <c r="R420" i="29" s="1"/>
  <c r="R421" i="29" s="1"/>
  <c r="R422" i="29" s="1"/>
  <c r="R423" i="29" s="1"/>
  <c r="R424" i="29" s="1"/>
  <c r="R425" i="29" s="1"/>
  <c r="R426" i="29" s="1"/>
  <c r="R427" i="29" s="1"/>
  <c r="R428" i="29" s="1"/>
  <c r="R429" i="29" s="1"/>
  <c r="R430" i="29" s="1"/>
  <c r="R431" i="29" s="1"/>
  <c r="R432" i="29" s="1"/>
  <c r="R433" i="29" s="1"/>
  <c r="R434" i="29" s="1"/>
  <c r="R435" i="29" s="1"/>
  <c r="R436" i="29" s="1"/>
  <c r="R437" i="29" s="1"/>
  <c r="R438" i="29" s="1"/>
  <c r="R439" i="29" s="1"/>
  <c r="R440" i="29" s="1"/>
  <c r="R441" i="29" s="1"/>
  <c r="R442" i="29" s="1"/>
  <c r="R443" i="29" s="1"/>
  <c r="R444" i="29" s="1"/>
  <c r="R445" i="29" s="1"/>
  <c r="R446" i="29" s="1"/>
  <c r="R447" i="29" s="1"/>
  <c r="R448" i="29" s="1"/>
  <c r="R449" i="29" s="1"/>
  <c r="R450" i="29" s="1"/>
  <c r="R451" i="29" s="1"/>
  <c r="R452" i="29" s="1"/>
  <c r="R453" i="29" s="1"/>
  <c r="R454" i="29" s="1"/>
  <c r="R455" i="29" s="1"/>
  <c r="R456" i="29" s="1"/>
  <c r="R457" i="29" s="1"/>
  <c r="R458" i="29" s="1"/>
  <c r="R459" i="29" s="1"/>
  <c r="R460" i="29" s="1"/>
  <c r="R461" i="29" s="1"/>
  <c r="R462" i="29" s="1"/>
  <c r="R463" i="29" s="1"/>
  <c r="R464" i="29" s="1"/>
  <c r="R465" i="29" s="1"/>
  <c r="R466" i="29" s="1"/>
  <c r="R467" i="29" s="1"/>
  <c r="R468" i="29" s="1"/>
  <c r="R469" i="29" s="1"/>
  <c r="R470" i="29" s="1"/>
  <c r="R471" i="29" s="1"/>
  <c r="R472" i="29" s="1"/>
  <c r="R473" i="29" s="1"/>
  <c r="R474" i="29" s="1"/>
  <c r="R475" i="29" s="1"/>
  <c r="R476" i="29" s="1"/>
  <c r="R477" i="29" s="1"/>
  <c r="R478" i="29" s="1"/>
  <c r="R479" i="29" s="1"/>
  <c r="R480" i="29" s="1"/>
  <c r="R481" i="29" s="1"/>
  <c r="R482" i="29" s="1"/>
  <c r="R483" i="29" s="1"/>
  <c r="R484" i="29" s="1"/>
  <c r="R485" i="29" s="1"/>
  <c r="R486" i="29" s="1"/>
  <c r="R487" i="29" s="1"/>
  <c r="R488" i="29" s="1"/>
  <c r="R489" i="29" s="1"/>
  <c r="R490" i="29" s="1"/>
  <c r="R491" i="29" s="1"/>
  <c r="R492" i="29" s="1"/>
  <c r="R493" i="29" s="1"/>
  <c r="R494" i="29" s="1"/>
  <c r="R495" i="29" s="1"/>
  <c r="R496" i="29" s="1"/>
  <c r="R497" i="29" s="1"/>
  <c r="R498" i="29" s="1"/>
  <c r="R499" i="29" s="1"/>
  <c r="R500" i="29" s="1"/>
  <c r="R501" i="29" s="1"/>
  <c r="R502" i="29" s="1"/>
  <c r="R503" i="29" s="1"/>
  <c r="R504" i="29" s="1"/>
  <c r="R505" i="29" s="1"/>
  <c r="R506" i="29" s="1"/>
  <c r="R507" i="29" s="1"/>
  <c r="R508" i="29" s="1"/>
  <c r="R509" i="29" s="1"/>
  <c r="R510" i="29" s="1"/>
  <c r="R511" i="29" s="1"/>
  <c r="R512" i="29" s="1"/>
  <c r="R513" i="29" s="1"/>
  <c r="R514" i="29" s="1"/>
  <c r="R515" i="29" s="1"/>
  <c r="R516" i="29" s="1"/>
  <c r="R517" i="29" s="1"/>
  <c r="R518" i="29" s="1"/>
  <c r="R519" i="29" s="1"/>
  <c r="R520" i="29" s="1"/>
  <c r="R521" i="29" s="1"/>
  <c r="R522" i="29" s="1"/>
  <c r="R523" i="29" s="1"/>
  <c r="R524" i="29" s="1"/>
  <c r="R525" i="29" s="1"/>
  <c r="R526" i="29" s="1"/>
  <c r="R527" i="29" s="1"/>
  <c r="R528" i="29" s="1"/>
  <c r="R529" i="29" s="1"/>
  <c r="R530" i="29" s="1"/>
  <c r="R531" i="29" s="1"/>
  <c r="R532" i="29" s="1"/>
  <c r="R533" i="29" s="1"/>
  <c r="R534" i="29" s="1"/>
  <c r="R535" i="29" s="1"/>
  <c r="R536" i="29" s="1"/>
  <c r="R537" i="29" s="1"/>
  <c r="R538" i="29" s="1"/>
  <c r="R539" i="29" s="1"/>
  <c r="R540" i="29" s="1"/>
  <c r="R541" i="29" s="1"/>
  <c r="R542" i="29" s="1"/>
  <c r="R543" i="29" s="1"/>
  <c r="R544" i="29" s="1"/>
  <c r="R545" i="29" s="1"/>
  <c r="R546" i="29" s="1"/>
  <c r="R547" i="29" s="1"/>
  <c r="R548" i="29" s="1"/>
  <c r="R549" i="29" s="1"/>
  <c r="R550" i="29" s="1"/>
  <c r="R551" i="29" s="1"/>
  <c r="R552" i="29" s="1"/>
  <c r="R553" i="29" s="1"/>
  <c r="R554" i="29" s="1"/>
  <c r="R555" i="29" s="1"/>
  <c r="R556" i="29" s="1"/>
  <c r="R557" i="29" s="1"/>
  <c r="R558" i="29" s="1"/>
  <c r="R559" i="29" s="1"/>
  <c r="R560" i="29" s="1"/>
  <c r="R561" i="29" s="1"/>
  <c r="R562" i="29" s="1"/>
  <c r="R563" i="29" s="1"/>
  <c r="R564" i="29" s="1"/>
  <c r="R565" i="29" s="1"/>
  <c r="R566" i="29" s="1"/>
  <c r="R567" i="29" s="1"/>
  <c r="R568" i="29" s="1"/>
  <c r="R569" i="29" s="1"/>
  <c r="R570" i="29" s="1"/>
  <c r="R571" i="29" s="1"/>
  <c r="R572" i="29" s="1"/>
  <c r="R573" i="29" s="1"/>
  <c r="R574" i="29" s="1"/>
  <c r="R575" i="29" s="1"/>
  <c r="R576" i="29" s="1"/>
  <c r="R577" i="29" s="1"/>
  <c r="R578" i="29" s="1"/>
  <c r="R579" i="29" s="1"/>
  <c r="R580" i="29" s="1"/>
  <c r="R581" i="29" s="1"/>
  <c r="R582" i="29" s="1"/>
  <c r="R583" i="29" s="1"/>
  <c r="R584" i="29" s="1"/>
  <c r="R585" i="29" s="1"/>
  <c r="R586" i="29" s="1"/>
  <c r="R587" i="29" s="1"/>
  <c r="R588" i="29" s="1"/>
  <c r="R589" i="29" s="1"/>
  <c r="R590" i="29" s="1"/>
  <c r="R591" i="29" s="1"/>
  <c r="R592" i="29" s="1"/>
  <c r="R593" i="29" s="1"/>
  <c r="R594" i="29" s="1"/>
  <c r="R595" i="29" s="1"/>
  <c r="R596" i="29" s="1"/>
  <c r="R597" i="29" s="1"/>
  <c r="R598" i="29" s="1"/>
  <c r="R599" i="29" s="1"/>
  <c r="R600" i="29" s="1"/>
  <c r="R601" i="29" s="1"/>
  <c r="R602" i="29" s="1"/>
  <c r="R603" i="29" s="1"/>
  <c r="R604" i="29" s="1"/>
  <c r="R605" i="29" s="1"/>
  <c r="R606" i="29" s="1"/>
  <c r="R607" i="29" s="1"/>
  <c r="R608" i="29" s="1"/>
  <c r="R609" i="29" s="1"/>
  <c r="R610" i="29" s="1"/>
  <c r="R611" i="29" s="1"/>
  <c r="R612" i="29" s="1"/>
  <c r="R613" i="29" s="1"/>
  <c r="R614" i="29" s="1"/>
  <c r="R615" i="29" s="1"/>
  <c r="R616" i="29" s="1"/>
  <c r="R617" i="29" s="1"/>
  <c r="R618" i="29" s="1"/>
  <c r="R619" i="29" s="1"/>
  <c r="R620" i="29" s="1"/>
  <c r="R621" i="29" s="1"/>
  <c r="R622" i="29" s="1"/>
  <c r="R623" i="29" s="1"/>
  <c r="R624" i="29" s="1"/>
  <c r="R625" i="29" s="1"/>
  <c r="R626" i="29" s="1"/>
  <c r="R627" i="29" s="1"/>
  <c r="R628" i="29" s="1"/>
  <c r="R629" i="29" s="1"/>
  <c r="R630" i="29" s="1"/>
  <c r="R631" i="29" s="1"/>
  <c r="R632" i="29" s="1"/>
  <c r="R633" i="29" s="1"/>
  <c r="R634" i="29" s="1"/>
  <c r="R635" i="29" s="1"/>
  <c r="R636" i="29" s="1"/>
  <c r="R637" i="29" s="1"/>
  <c r="R638" i="29" s="1"/>
  <c r="R639" i="29" s="1"/>
  <c r="R640" i="29" s="1"/>
  <c r="R641" i="29" s="1"/>
  <c r="R642" i="29" s="1"/>
  <c r="R643" i="29" s="1"/>
  <c r="R644" i="29" s="1"/>
  <c r="R645" i="29" s="1"/>
  <c r="R646" i="29" s="1"/>
  <c r="R647" i="29" s="1"/>
  <c r="R648" i="29" s="1"/>
  <c r="R649" i="29" s="1"/>
  <c r="R650" i="29" s="1"/>
  <c r="R651" i="29" s="1"/>
  <c r="R652" i="29" s="1"/>
  <c r="R653" i="29" s="1"/>
  <c r="R654" i="29" s="1"/>
  <c r="R655" i="29" s="1"/>
  <c r="R656" i="29" s="1"/>
  <c r="R657" i="29" s="1"/>
  <c r="R658" i="29" s="1"/>
  <c r="R659" i="29" s="1"/>
  <c r="R660" i="29" s="1"/>
  <c r="R661" i="29" s="1"/>
  <c r="R662" i="29" s="1"/>
  <c r="R663" i="29" s="1"/>
  <c r="R664" i="29" s="1"/>
  <c r="R665" i="29" s="1"/>
  <c r="R666" i="29" s="1"/>
  <c r="R667" i="29" s="1"/>
  <c r="R668" i="29" s="1"/>
  <c r="R669" i="29" s="1"/>
  <c r="R670" i="29" s="1"/>
  <c r="R671" i="29" s="1"/>
  <c r="R672" i="29" s="1"/>
  <c r="R673" i="29" s="1"/>
  <c r="R674" i="29" s="1"/>
  <c r="R675" i="29" s="1"/>
  <c r="H28" i="29"/>
  <c r="D24" i="29"/>
  <c r="S36" i="29"/>
  <c r="S37" i="29" s="1"/>
  <c r="S38" i="29" s="1"/>
  <c r="S39" i="29" s="1"/>
  <c r="S40" i="29" s="1"/>
  <c r="S41" i="29" s="1"/>
  <c r="S42" i="29" s="1"/>
  <c r="S43" i="29" s="1"/>
  <c r="S44" i="29" s="1"/>
  <c r="S45" i="29" s="1"/>
  <c r="S46" i="29" s="1"/>
  <c r="S47" i="29" s="1"/>
  <c r="S48" i="29" s="1"/>
  <c r="S49" i="29" s="1"/>
  <c r="S50" i="29" s="1"/>
  <c r="S51" i="29" s="1"/>
  <c r="S52" i="29" s="1"/>
  <c r="S53" i="29" s="1"/>
  <c r="S54" i="29" s="1"/>
  <c r="S55" i="29" s="1"/>
  <c r="S56" i="29" s="1"/>
  <c r="S57" i="29" s="1"/>
  <c r="S58" i="29" s="1"/>
  <c r="S59" i="29" s="1"/>
  <c r="S60" i="29" s="1"/>
  <c r="S61" i="29" s="1"/>
  <c r="S62" i="29" s="1"/>
  <c r="S63" i="29" s="1"/>
  <c r="S64" i="29" s="1"/>
  <c r="S65" i="29" s="1"/>
  <c r="S66" i="29" s="1"/>
  <c r="S67" i="29" s="1"/>
  <c r="S68" i="29" s="1"/>
  <c r="S69" i="29" s="1"/>
  <c r="S70" i="29" s="1"/>
  <c r="S71" i="29" s="1"/>
  <c r="S72" i="29" s="1"/>
  <c r="S73" i="29" s="1"/>
  <c r="S74" i="29" s="1"/>
  <c r="S75" i="29" s="1"/>
  <c r="S76" i="29" s="1"/>
  <c r="S77" i="29" s="1"/>
  <c r="S78" i="29" s="1"/>
  <c r="S79" i="29" s="1"/>
  <c r="S80" i="29" s="1"/>
  <c r="S81" i="29" s="1"/>
  <c r="S82" i="29" s="1"/>
  <c r="S83" i="29" s="1"/>
  <c r="S84" i="29" s="1"/>
  <c r="S85" i="29" s="1"/>
  <c r="S86" i="29" s="1"/>
  <c r="S87" i="29" s="1"/>
  <c r="S88" i="29" s="1"/>
  <c r="S89" i="29" s="1"/>
  <c r="S90" i="29" s="1"/>
  <c r="S91" i="29" s="1"/>
  <c r="S92" i="29" s="1"/>
  <c r="S93" i="29" s="1"/>
  <c r="S94" i="29" s="1"/>
  <c r="S95" i="29" s="1"/>
  <c r="S96" i="29" s="1"/>
  <c r="S97" i="29" s="1"/>
  <c r="S98" i="29" s="1"/>
  <c r="S99" i="29" s="1"/>
  <c r="S100" i="29" s="1"/>
  <c r="S101" i="29" s="1"/>
  <c r="S102" i="29" s="1"/>
  <c r="S103" i="29" s="1"/>
  <c r="S104" i="29" s="1"/>
  <c r="S105" i="29" s="1"/>
  <c r="S106" i="29" s="1"/>
  <c r="S107" i="29" s="1"/>
  <c r="S108" i="29" s="1"/>
  <c r="S109" i="29" s="1"/>
  <c r="S110" i="29" s="1"/>
  <c r="S111" i="29" s="1"/>
  <c r="S112" i="29" s="1"/>
  <c r="S113" i="29" s="1"/>
  <c r="S114" i="29" s="1"/>
  <c r="S115" i="29" s="1"/>
  <c r="S116" i="29" s="1"/>
  <c r="S117" i="29" s="1"/>
  <c r="S118" i="29" s="1"/>
  <c r="S119" i="29" s="1"/>
  <c r="S120" i="29" s="1"/>
  <c r="S121" i="29" s="1"/>
  <c r="S122" i="29" s="1"/>
  <c r="S123" i="29" s="1"/>
  <c r="S124" i="29" s="1"/>
  <c r="S125" i="29" s="1"/>
  <c r="S126" i="29" s="1"/>
  <c r="S127" i="29" s="1"/>
  <c r="S128" i="29" s="1"/>
  <c r="S129" i="29" s="1"/>
  <c r="S130" i="29" s="1"/>
  <c r="S131" i="29" s="1"/>
  <c r="S132" i="29" s="1"/>
  <c r="S133" i="29" s="1"/>
  <c r="S134" i="29" s="1"/>
  <c r="S135" i="29" s="1"/>
  <c r="S136" i="29" s="1"/>
  <c r="S137" i="29" s="1"/>
  <c r="S138" i="29" s="1"/>
  <c r="S139" i="29" s="1"/>
  <c r="S140" i="29" s="1"/>
  <c r="S141" i="29" s="1"/>
  <c r="S142" i="29" s="1"/>
  <c r="S143" i="29" s="1"/>
  <c r="S144" i="29" s="1"/>
  <c r="S145" i="29" s="1"/>
  <c r="S146" i="29" s="1"/>
  <c r="S147" i="29" s="1"/>
  <c r="S148" i="29" s="1"/>
  <c r="S149" i="29" s="1"/>
  <c r="S150" i="29" s="1"/>
  <c r="S151" i="29" s="1"/>
  <c r="S152" i="29" s="1"/>
  <c r="S153" i="29" s="1"/>
  <c r="S154" i="29" s="1"/>
  <c r="S155" i="29" s="1"/>
  <c r="S156" i="29" s="1"/>
  <c r="S157" i="29" s="1"/>
  <c r="S158" i="29" s="1"/>
  <c r="S159" i="29" s="1"/>
  <c r="S160" i="29" s="1"/>
  <c r="S161" i="29" s="1"/>
  <c r="S162" i="29" s="1"/>
  <c r="S163" i="29" s="1"/>
  <c r="S164" i="29" s="1"/>
  <c r="S165" i="29" s="1"/>
  <c r="S166" i="29" s="1"/>
  <c r="S167" i="29" s="1"/>
  <c r="S168" i="29" s="1"/>
  <c r="S169" i="29" s="1"/>
  <c r="S170" i="29" s="1"/>
  <c r="S171" i="29" s="1"/>
  <c r="S172" i="29" s="1"/>
  <c r="S173" i="29" s="1"/>
  <c r="S174" i="29" s="1"/>
  <c r="S175" i="29" s="1"/>
  <c r="S176" i="29" s="1"/>
  <c r="S177" i="29" s="1"/>
  <c r="S178" i="29" s="1"/>
  <c r="S179" i="29" s="1"/>
  <c r="S180" i="29" s="1"/>
  <c r="S181" i="29" s="1"/>
  <c r="S182" i="29" s="1"/>
  <c r="S183" i="29" s="1"/>
  <c r="S184" i="29" s="1"/>
  <c r="S185" i="29" s="1"/>
  <c r="S186" i="29" s="1"/>
  <c r="S187" i="29" s="1"/>
  <c r="S188" i="29" s="1"/>
  <c r="S189" i="29" s="1"/>
  <c r="S190" i="29" s="1"/>
  <c r="S191" i="29" s="1"/>
  <c r="S192" i="29" s="1"/>
  <c r="S193" i="29" s="1"/>
  <c r="S194" i="29" s="1"/>
  <c r="S195" i="29" s="1"/>
  <c r="S196" i="29" s="1"/>
  <c r="S197" i="29" s="1"/>
  <c r="S198" i="29" s="1"/>
  <c r="S199" i="29" s="1"/>
  <c r="S200" i="29" s="1"/>
  <c r="S201" i="29" s="1"/>
  <c r="S202" i="29" s="1"/>
  <c r="S203" i="29" s="1"/>
  <c r="S204" i="29" s="1"/>
  <c r="S205" i="29" s="1"/>
  <c r="S206" i="29" s="1"/>
  <c r="S207" i="29" s="1"/>
  <c r="S208" i="29" s="1"/>
  <c r="S209" i="29" s="1"/>
  <c r="S210" i="29" s="1"/>
  <c r="S211" i="29" s="1"/>
  <c r="S212" i="29" s="1"/>
  <c r="S213" i="29" s="1"/>
  <c r="S214" i="29" s="1"/>
  <c r="S215" i="29" s="1"/>
  <c r="S216" i="29" s="1"/>
  <c r="S217" i="29" s="1"/>
  <c r="S218" i="29" s="1"/>
  <c r="S219" i="29" s="1"/>
  <c r="S220" i="29" s="1"/>
  <c r="S221" i="29" s="1"/>
  <c r="S222" i="29" s="1"/>
  <c r="S223" i="29" s="1"/>
  <c r="S224" i="29" s="1"/>
  <c r="S225" i="29" s="1"/>
  <c r="S226" i="29" s="1"/>
  <c r="S227" i="29" s="1"/>
  <c r="S228" i="29" s="1"/>
  <c r="S229" i="29" s="1"/>
  <c r="S230" i="29" s="1"/>
  <c r="S231" i="29" s="1"/>
  <c r="S232" i="29" s="1"/>
  <c r="S233" i="29" s="1"/>
  <c r="S234" i="29" s="1"/>
  <c r="S235" i="29" s="1"/>
  <c r="S236" i="29" s="1"/>
  <c r="S237" i="29" s="1"/>
  <c r="S238" i="29" s="1"/>
  <c r="S239" i="29" s="1"/>
  <c r="S240" i="29" s="1"/>
  <c r="S241" i="29" s="1"/>
  <c r="S242" i="29" s="1"/>
  <c r="S243" i="29" s="1"/>
  <c r="S244" i="29" s="1"/>
  <c r="S245" i="29" s="1"/>
  <c r="S246" i="29" s="1"/>
  <c r="S247" i="29" s="1"/>
  <c r="S248" i="29" s="1"/>
  <c r="S249" i="29" s="1"/>
  <c r="S250" i="29" s="1"/>
  <c r="S251" i="29" s="1"/>
  <c r="S252" i="29" s="1"/>
  <c r="S253" i="29" s="1"/>
  <c r="S254" i="29" s="1"/>
  <c r="S255" i="29" s="1"/>
  <c r="S256" i="29" s="1"/>
  <c r="S257" i="29" s="1"/>
  <c r="S258" i="29" s="1"/>
  <c r="S259" i="29" s="1"/>
  <c r="S260" i="29" s="1"/>
  <c r="S261" i="29" s="1"/>
  <c r="S262" i="29" s="1"/>
  <c r="S263" i="29" s="1"/>
  <c r="S264" i="29" s="1"/>
  <c r="S265" i="29" s="1"/>
  <c r="S266" i="29" s="1"/>
  <c r="S267" i="29" s="1"/>
  <c r="S268" i="29" s="1"/>
  <c r="S269" i="29" s="1"/>
  <c r="S270" i="29" s="1"/>
  <c r="S271" i="29" s="1"/>
  <c r="S272" i="29" s="1"/>
  <c r="S273" i="29" s="1"/>
  <c r="S274" i="29" s="1"/>
  <c r="S275" i="29" s="1"/>
  <c r="S276" i="29" s="1"/>
  <c r="S277" i="29" s="1"/>
  <c r="S278" i="29" s="1"/>
  <c r="S279" i="29" s="1"/>
  <c r="S280" i="29" s="1"/>
  <c r="S281" i="29" s="1"/>
  <c r="S282" i="29" s="1"/>
  <c r="S283" i="29" s="1"/>
  <c r="S284" i="29" s="1"/>
  <c r="S285" i="29" s="1"/>
  <c r="S286" i="29" s="1"/>
  <c r="S287" i="29" s="1"/>
  <c r="S288" i="29" s="1"/>
  <c r="S289" i="29" s="1"/>
  <c r="S290" i="29" s="1"/>
  <c r="S291" i="29" s="1"/>
  <c r="S292" i="29" s="1"/>
  <c r="S293" i="29" s="1"/>
  <c r="S294" i="29" s="1"/>
  <c r="S295" i="29" s="1"/>
  <c r="S296" i="29" s="1"/>
  <c r="S297" i="29" s="1"/>
  <c r="S298" i="29" s="1"/>
  <c r="S299" i="29" s="1"/>
  <c r="S300" i="29" s="1"/>
  <c r="S301" i="29" s="1"/>
  <c r="S302" i="29" s="1"/>
  <c r="S303" i="29" s="1"/>
  <c r="S304" i="29" s="1"/>
  <c r="S305" i="29" s="1"/>
  <c r="S306" i="29" s="1"/>
  <c r="S307" i="29" s="1"/>
  <c r="S308" i="29" s="1"/>
  <c r="S309" i="29" s="1"/>
  <c r="S310" i="29" s="1"/>
  <c r="S311" i="29" s="1"/>
  <c r="S312" i="29" s="1"/>
  <c r="S313" i="29" s="1"/>
  <c r="S314" i="29" s="1"/>
  <c r="S315" i="29" s="1"/>
  <c r="S316" i="29" s="1"/>
  <c r="S317" i="29" s="1"/>
  <c r="S318" i="29" s="1"/>
  <c r="S319" i="29" s="1"/>
  <c r="S320" i="29" s="1"/>
  <c r="S321" i="29" s="1"/>
  <c r="S322" i="29" s="1"/>
  <c r="S323" i="29" s="1"/>
  <c r="S324" i="29" s="1"/>
  <c r="S325" i="29" s="1"/>
  <c r="S326" i="29" s="1"/>
  <c r="S327" i="29" s="1"/>
  <c r="S328" i="29" s="1"/>
  <c r="S329" i="29" s="1"/>
  <c r="S330" i="29" s="1"/>
  <c r="S331" i="29" s="1"/>
  <c r="S332" i="29" s="1"/>
  <c r="S333" i="29" s="1"/>
  <c r="S334" i="29" s="1"/>
  <c r="S335" i="29" s="1"/>
  <c r="S336" i="29" s="1"/>
  <c r="S337" i="29" s="1"/>
  <c r="S338" i="29" s="1"/>
  <c r="S339" i="29" s="1"/>
  <c r="S340" i="29" s="1"/>
  <c r="S341" i="29" s="1"/>
  <c r="S342" i="29" s="1"/>
  <c r="S343" i="29" s="1"/>
  <c r="S344" i="29" s="1"/>
  <c r="S345" i="29" s="1"/>
  <c r="S346" i="29" s="1"/>
  <c r="S347" i="29" s="1"/>
  <c r="S348" i="29" s="1"/>
  <c r="S349" i="29" s="1"/>
  <c r="S350" i="29" s="1"/>
  <c r="S351" i="29" s="1"/>
  <c r="S352" i="29" s="1"/>
  <c r="S353" i="29" s="1"/>
  <c r="S354" i="29" s="1"/>
  <c r="S355" i="29" s="1"/>
  <c r="S356" i="29" s="1"/>
  <c r="S357" i="29" s="1"/>
  <c r="S358" i="29" s="1"/>
  <c r="S359" i="29" s="1"/>
  <c r="S360" i="29" s="1"/>
  <c r="S361" i="29" s="1"/>
  <c r="S362" i="29" s="1"/>
  <c r="S363" i="29" s="1"/>
  <c r="S364" i="29" s="1"/>
  <c r="S365" i="29" s="1"/>
  <c r="S366" i="29" s="1"/>
  <c r="S367" i="29" s="1"/>
  <c r="S368" i="29" s="1"/>
  <c r="S369" i="29" s="1"/>
  <c r="S370" i="29" s="1"/>
  <c r="S371" i="29" s="1"/>
  <c r="S372" i="29" s="1"/>
  <c r="S373" i="29" s="1"/>
  <c r="S374" i="29" s="1"/>
  <c r="S375" i="29" s="1"/>
  <c r="S376" i="29" s="1"/>
  <c r="S377" i="29" s="1"/>
  <c r="S378" i="29" s="1"/>
  <c r="S379" i="29" s="1"/>
  <c r="S380" i="29" s="1"/>
  <c r="S381" i="29" s="1"/>
  <c r="S382" i="29" s="1"/>
  <c r="S383" i="29" s="1"/>
  <c r="S384" i="29" s="1"/>
  <c r="S385" i="29" s="1"/>
  <c r="S386" i="29" s="1"/>
  <c r="S387" i="29" s="1"/>
  <c r="S388" i="29" s="1"/>
  <c r="S389" i="29" s="1"/>
  <c r="S390" i="29" s="1"/>
  <c r="S391" i="29" s="1"/>
  <c r="S392" i="29" s="1"/>
  <c r="S393" i="29" s="1"/>
  <c r="S394" i="29" s="1"/>
  <c r="S395" i="29" s="1"/>
  <c r="S396" i="29" s="1"/>
  <c r="S397" i="29" s="1"/>
  <c r="S398" i="29" s="1"/>
  <c r="S399" i="29" s="1"/>
  <c r="S400" i="29" s="1"/>
  <c r="S401" i="29" s="1"/>
  <c r="S402" i="29" s="1"/>
  <c r="S403" i="29" s="1"/>
  <c r="S404" i="29" s="1"/>
  <c r="S405" i="29" s="1"/>
  <c r="S406" i="29" s="1"/>
  <c r="S407" i="29" s="1"/>
  <c r="S408" i="29" s="1"/>
  <c r="S409" i="29" s="1"/>
  <c r="S410" i="29" s="1"/>
  <c r="S411" i="29" s="1"/>
  <c r="S412" i="29" s="1"/>
  <c r="S413" i="29" s="1"/>
  <c r="S414" i="29" s="1"/>
  <c r="S415" i="29" s="1"/>
  <c r="S416" i="29" s="1"/>
  <c r="S417" i="29" s="1"/>
  <c r="S418" i="29" s="1"/>
  <c r="S419" i="29" s="1"/>
  <c r="S420" i="29" s="1"/>
  <c r="S421" i="29" s="1"/>
  <c r="S422" i="29" s="1"/>
  <c r="S423" i="29" s="1"/>
  <c r="S424" i="29" s="1"/>
  <c r="S425" i="29" s="1"/>
  <c r="S426" i="29" s="1"/>
  <c r="S427" i="29" s="1"/>
  <c r="S428" i="29" s="1"/>
  <c r="S429" i="29" s="1"/>
  <c r="S430" i="29" s="1"/>
  <c r="S431" i="29" s="1"/>
  <c r="S432" i="29" s="1"/>
  <c r="S433" i="29" s="1"/>
  <c r="S434" i="29" s="1"/>
  <c r="S435" i="29" s="1"/>
  <c r="S436" i="29" s="1"/>
  <c r="S437" i="29" s="1"/>
  <c r="S438" i="29" s="1"/>
  <c r="S439" i="29" s="1"/>
  <c r="S440" i="29" s="1"/>
  <c r="S441" i="29" s="1"/>
  <c r="S442" i="29" s="1"/>
  <c r="S443" i="29" s="1"/>
  <c r="S444" i="29" s="1"/>
  <c r="S445" i="29" s="1"/>
  <c r="S446" i="29" s="1"/>
  <c r="S447" i="29" s="1"/>
  <c r="S448" i="29" s="1"/>
  <c r="S449" i="29" s="1"/>
  <c r="S450" i="29" s="1"/>
  <c r="S451" i="29" s="1"/>
  <c r="S452" i="29" s="1"/>
  <c r="S453" i="29" s="1"/>
  <c r="S454" i="29" s="1"/>
  <c r="S455" i="29" s="1"/>
  <c r="S456" i="29" s="1"/>
  <c r="S457" i="29" s="1"/>
  <c r="S458" i="29" s="1"/>
  <c r="S459" i="29" s="1"/>
  <c r="S460" i="29" s="1"/>
  <c r="S461" i="29" s="1"/>
  <c r="S462" i="29" s="1"/>
  <c r="S463" i="29" s="1"/>
  <c r="S464" i="29" s="1"/>
  <c r="S465" i="29" s="1"/>
  <c r="S466" i="29" s="1"/>
  <c r="S467" i="29" s="1"/>
  <c r="S468" i="29" s="1"/>
  <c r="S469" i="29" s="1"/>
  <c r="S470" i="29" s="1"/>
  <c r="S471" i="29" s="1"/>
  <c r="S472" i="29" s="1"/>
  <c r="S473" i="29" s="1"/>
  <c r="S474" i="29" s="1"/>
  <c r="S475" i="29" s="1"/>
  <c r="S476" i="29" s="1"/>
  <c r="S477" i="29" s="1"/>
  <c r="S478" i="29" s="1"/>
  <c r="S479" i="29" s="1"/>
  <c r="S480" i="29" s="1"/>
  <c r="S481" i="29" s="1"/>
  <c r="S482" i="29" s="1"/>
  <c r="S483" i="29" s="1"/>
  <c r="S484" i="29" s="1"/>
  <c r="S485" i="29" s="1"/>
  <c r="S486" i="29" s="1"/>
  <c r="S487" i="29" s="1"/>
  <c r="S488" i="29" s="1"/>
  <c r="S489" i="29" s="1"/>
  <c r="S490" i="29" s="1"/>
  <c r="S491" i="29" s="1"/>
  <c r="S492" i="29" s="1"/>
  <c r="S493" i="29" s="1"/>
  <c r="S494" i="29" s="1"/>
  <c r="S495" i="29" s="1"/>
  <c r="S496" i="29" s="1"/>
  <c r="S497" i="29" s="1"/>
  <c r="S498" i="29" s="1"/>
  <c r="S499" i="29" s="1"/>
  <c r="S500" i="29" s="1"/>
  <c r="S501" i="29" s="1"/>
  <c r="S502" i="29" s="1"/>
  <c r="S503" i="29" s="1"/>
  <c r="S504" i="29" s="1"/>
  <c r="S505" i="29" s="1"/>
  <c r="S506" i="29" s="1"/>
  <c r="S507" i="29" s="1"/>
  <c r="S508" i="29" s="1"/>
  <c r="S509" i="29" s="1"/>
  <c r="S510" i="29" s="1"/>
  <c r="S511" i="29" s="1"/>
  <c r="S512" i="29" s="1"/>
  <c r="S513" i="29" s="1"/>
  <c r="S514" i="29" s="1"/>
  <c r="S515" i="29" s="1"/>
  <c r="S516" i="29" s="1"/>
  <c r="S517" i="29" s="1"/>
  <c r="S518" i="29" s="1"/>
  <c r="S519" i="29" s="1"/>
  <c r="S520" i="29" s="1"/>
  <c r="S521" i="29" s="1"/>
  <c r="S522" i="29" s="1"/>
  <c r="S523" i="29" s="1"/>
  <c r="S524" i="29" s="1"/>
  <c r="S525" i="29" s="1"/>
  <c r="S526" i="29" s="1"/>
  <c r="S527" i="29" s="1"/>
  <c r="S528" i="29" s="1"/>
  <c r="S529" i="29" s="1"/>
  <c r="S530" i="29" s="1"/>
  <c r="S531" i="29" s="1"/>
  <c r="S532" i="29" s="1"/>
  <c r="S533" i="29" s="1"/>
  <c r="S534" i="29" s="1"/>
  <c r="S535" i="29" s="1"/>
  <c r="S536" i="29" s="1"/>
  <c r="S537" i="29" s="1"/>
  <c r="S538" i="29" s="1"/>
  <c r="S539" i="29" s="1"/>
  <c r="S540" i="29" s="1"/>
  <c r="S541" i="29" s="1"/>
  <c r="S542" i="29" s="1"/>
  <c r="S543" i="29" s="1"/>
  <c r="S544" i="29" s="1"/>
  <c r="S545" i="29" s="1"/>
  <c r="S546" i="29" s="1"/>
  <c r="S547" i="29" s="1"/>
  <c r="S548" i="29" s="1"/>
  <c r="S549" i="29" s="1"/>
  <c r="S550" i="29" s="1"/>
  <c r="S551" i="29" s="1"/>
  <c r="S552" i="29" s="1"/>
  <c r="S553" i="29" s="1"/>
  <c r="S554" i="29" s="1"/>
  <c r="S555" i="29" s="1"/>
  <c r="S556" i="29" s="1"/>
  <c r="S557" i="29" s="1"/>
  <c r="S558" i="29" s="1"/>
  <c r="S559" i="29" s="1"/>
  <c r="S560" i="29" s="1"/>
  <c r="S561" i="29" s="1"/>
  <c r="S562" i="29" s="1"/>
  <c r="S563" i="29" s="1"/>
  <c r="S564" i="29" s="1"/>
  <c r="S565" i="29" s="1"/>
  <c r="S566" i="29" s="1"/>
  <c r="S567" i="29" s="1"/>
  <c r="S568" i="29" s="1"/>
  <c r="S569" i="29" s="1"/>
  <c r="S570" i="29" s="1"/>
  <c r="S571" i="29" s="1"/>
  <c r="S572" i="29" s="1"/>
  <c r="S573" i="29" s="1"/>
  <c r="S574" i="29" s="1"/>
  <c r="S575" i="29" s="1"/>
  <c r="S576" i="29" s="1"/>
  <c r="S577" i="29" s="1"/>
  <c r="S578" i="29" s="1"/>
  <c r="S579" i="29" s="1"/>
  <c r="S580" i="29" s="1"/>
  <c r="S581" i="29" s="1"/>
  <c r="S582" i="29" s="1"/>
  <c r="S583" i="29" s="1"/>
  <c r="S584" i="29" s="1"/>
  <c r="S585" i="29" s="1"/>
  <c r="S586" i="29" s="1"/>
  <c r="S587" i="29" s="1"/>
  <c r="S588" i="29" s="1"/>
  <c r="S589" i="29" s="1"/>
  <c r="S590" i="29" s="1"/>
  <c r="S591" i="29" s="1"/>
  <c r="S592" i="29" s="1"/>
  <c r="S593" i="29" s="1"/>
  <c r="S594" i="29" s="1"/>
  <c r="S595" i="29" s="1"/>
  <c r="S596" i="29" s="1"/>
  <c r="S597" i="29" s="1"/>
  <c r="S598" i="29" s="1"/>
  <c r="S599" i="29" s="1"/>
  <c r="S600" i="29" s="1"/>
  <c r="S601" i="29" s="1"/>
  <c r="S602" i="29" s="1"/>
  <c r="S603" i="29" s="1"/>
  <c r="S604" i="29" s="1"/>
  <c r="S605" i="29" s="1"/>
  <c r="S606" i="29" s="1"/>
  <c r="S607" i="29" s="1"/>
  <c r="S608" i="29" s="1"/>
  <c r="S609" i="29" s="1"/>
  <c r="S610" i="29" s="1"/>
  <c r="S611" i="29" s="1"/>
  <c r="S612" i="29" s="1"/>
  <c r="S613" i="29" s="1"/>
  <c r="S614" i="29" s="1"/>
  <c r="S615" i="29" s="1"/>
  <c r="S616" i="29" s="1"/>
  <c r="S617" i="29" s="1"/>
  <c r="S618" i="29" s="1"/>
  <c r="S619" i="29" s="1"/>
  <c r="S620" i="29" s="1"/>
  <c r="S621" i="29" s="1"/>
  <c r="S622" i="29" s="1"/>
  <c r="S623" i="29" s="1"/>
  <c r="S624" i="29" s="1"/>
  <c r="S625" i="29" s="1"/>
  <c r="S626" i="29" s="1"/>
  <c r="S627" i="29" s="1"/>
  <c r="S628" i="29" s="1"/>
  <c r="S629" i="29" s="1"/>
  <c r="S630" i="29" s="1"/>
  <c r="S631" i="29" s="1"/>
  <c r="S632" i="29" s="1"/>
  <c r="S633" i="29" s="1"/>
  <c r="S634" i="29" s="1"/>
  <c r="S635" i="29" s="1"/>
  <c r="S636" i="29" s="1"/>
  <c r="S637" i="29" s="1"/>
  <c r="S638" i="29" s="1"/>
  <c r="S639" i="29" s="1"/>
  <c r="S640" i="29" s="1"/>
  <c r="S641" i="29" s="1"/>
  <c r="S642" i="29" s="1"/>
  <c r="S643" i="29" s="1"/>
  <c r="S644" i="29" s="1"/>
  <c r="S645" i="29" s="1"/>
  <c r="S646" i="29" s="1"/>
  <c r="S647" i="29" s="1"/>
  <c r="S648" i="29" s="1"/>
  <c r="S649" i="29" s="1"/>
  <c r="S650" i="29" s="1"/>
  <c r="S651" i="29" s="1"/>
  <c r="S652" i="29" s="1"/>
  <c r="S653" i="29" s="1"/>
  <c r="S654" i="29" s="1"/>
  <c r="S655" i="29" s="1"/>
  <c r="S656" i="29" s="1"/>
  <c r="S657" i="29" s="1"/>
  <c r="S658" i="29" s="1"/>
  <c r="S659" i="29" s="1"/>
  <c r="S660" i="29" s="1"/>
  <c r="S661" i="29" s="1"/>
  <c r="S662" i="29" s="1"/>
  <c r="S663" i="29" s="1"/>
  <c r="S664" i="29" s="1"/>
  <c r="S665" i="29" s="1"/>
  <c r="S666" i="29" s="1"/>
  <c r="S667" i="29" s="1"/>
  <c r="S668" i="29" s="1"/>
  <c r="S669" i="29" s="1"/>
  <c r="S670" i="29" s="1"/>
  <c r="S671" i="29" s="1"/>
  <c r="S672" i="29" s="1"/>
  <c r="S673" i="29" s="1"/>
  <c r="S674" i="29" s="1"/>
  <c r="S675" i="29" s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Q440" i="1"/>
  <c r="P440" i="1"/>
  <c r="L440" i="1"/>
  <c r="C440" i="1"/>
  <c r="Q439" i="1"/>
  <c r="P439" i="1"/>
  <c r="L439" i="1"/>
  <c r="C439" i="1"/>
  <c r="Q438" i="1"/>
  <c r="P438" i="1"/>
  <c r="L438" i="1"/>
  <c r="C438" i="1"/>
  <c r="Q437" i="1"/>
  <c r="P437" i="1"/>
  <c r="L437" i="1"/>
  <c r="C437" i="1"/>
  <c r="Q436" i="1"/>
  <c r="P436" i="1"/>
  <c r="L436" i="1"/>
  <c r="C436" i="1"/>
  <c r="Q435" i="1"/>
  <c r="P435" i="1"/>
  <c r="L435" i="1"/>
  <c r="C435" i="1"/>
  <c r="Q434" i="1"/>
  <c r="P434" i="1"/>
  <c r="L434" i="1"/>
  <c r="C434" i="1"/>
  <c r="Q433" i="1"/>
  <c r="P433" i="1"/>
  <c r="L433" i="1"/>
  <c r="C433" i="1"/>
  <c r="Q432" i="1"/>
  <c r="P432" i="1"/>
  <c r="L432" i="1"/>
  <c r="C432" i="1"/>
  <c r="Q431" i="1"/>
  <c r="P431" i="1"/>
  <c r="L431" i="1"/>
  <c r="C431" i="1"/>
  <c r="Q430" i="1"/>
  <c r="P430" i="1"/>
  <c r="L430" i="1"/>
  <c r="C430" i="1"/>
  <c r="Q429" i="1"/>
  <c r="P429" i="1"/>
  <c r="L429" i="1"/>
  <c r="C429" i="1"/>
  <c r="Q428" i="1"/>
  <c r="P428" i="1"/>
  <c r="L428" i="1"/>
  <c r="C428" i="1"/>
  <c r="Q427" i="1"/>
  <c r="P427" i="1"/>
  <c r="L427" i="1"/>
  <c r="C427" i="1"/>
  <c r="Q426" i="1"/>
  <c r="P426" i="1"/>
  <c r="L426" i="1"/>
  <c r="C426" i="1"/>
  <c r="Q425" i="1"/>
  <c r="P425" i="1"/>
  <c r="L425" i="1"/>
  <c r="C425" i="1"/>
  <c r="Q424" i="1"/>
  <c r="P424" i="1"/>
  <c r="L424" i="1"/>
  <c r="C424" i="1"/>
  <c r="Q423" i="1"/>
  <c r="P423" i="1"/>
  <c r="L423" i="1"/>
  <c r="C423" i="1"/>
  <c r="Q422" i="1"/>
  <c r="P422" i="1"/>
  <c r="L422" i="1"/>
  <c r="C422" i="1"/>
  <c r="Q421" i="1"/>
  <c r="P421" i="1"/>
  <c r="L421" i="1"/>
  <c r="C421" i="1"/>
  <c r="Q420" i="1"/>
  <c r="P420" i="1"/>
  <c r="L420" i="1"/>
  <c r="C420" i="1"/>
  <c r="Q419" i="1"/>
  <c r="P419" i="1"/>
  <c r="L419" i="1"/>
  <c r="C419" i="1"/>
  <c r="Q418" i="1"/>
  <c r="P418" i="1"/>
  <c r="L418" i="1"/>
  <c r="C418" i="1"/>
  <c r="Q417" i="1"/>
  <c r="P417" i="1"/>
  <c r="L417" i="1"/>
  <c r="C417" i="1"/>
  <c r="Q416" i="1"/>
  <c r="P416" i="1"/>
  <c r="L416" i="1"/>
  <c r="C416" i="1"/>
  <c r="Q415" i="1"/>
  <c r="P415" i="1"/>
  <c r="L415" i="1"/>
  <c r="C415" i="1"/>
  <c r="Q414" i="1"/>
  <c r="P414" i="1"/>
  <c r="L414" i="1"/>
  <c r="C414" i="1"/>
  <c r="Q413" i="1"/>
  <c r="P413" i="1"/>
  <c r="L413" i="1"/>
  <c r="C413" i="1"/>
  <c r="Q412" i="1"/>
  <c r="P412" i="1"/>
  <c r="L412" i="1"/>
  <c r="C412" i="1"/>
  <c r="Q411" i="1"/>
  <c r="P411" i="1"/>
  <c r="L411" i="1"/>
  <c r="C411" i="1"/>
  <c r="Q410" i="1"/>
  <c r="P410" i="1"/>
  <c r="L410" i="1"/>
  <c r="C410" i="1"/>
  <c r="Q409" i="1"/>
  <c r="P409" i="1"/>
  <c r="L409" i="1"/>
  <c r="C409" i="1"/>
  <c r="Q408" i="1"/>
  <c r="P408" i="1"/>
  <c r="L408" i="1"/>
  <c r="C408" i="1"/>
  <c r="Q407" i="1"/>
  <c r="P407" i="1"/>
  <c r="L407" i="1"/>
  <c r="C407" i="1"/>
  <c r="Q406" i="1"/>
  <c r="P406" i="1"/>
  <c r="L406" i="1"/>
  <c r="C406" i="1"/>
  <c r="Q405" i="1"/>
  <c r="P405" i="1"/>
  <c r="L405" i="1"/>
  <c r="C405" i="1"/>
  <c r="Q404" i="1"/>
  <c r="P404" i="1"/>
  <c r="L404" i="1"/>
  <c r="C404" i="1"/>
  <c r="Q403" i="1"/>
  <c r="P403" i="1"/>
  <c r="L403" i="1"/>
  <c r="C403" i="1"/>
  <c r="Q402" i="1"/>
  <c r="P402" i="1"/>
  <c r="L402" i="1"/>
  <c r="C402" i="1"/>
  <c r="Q401" i="1"/>
  <c r="P401" i="1"/>
  <c r="L401" i="1"/>
  <c r="C401" i="1"/>
  <c r="Q400" i="1"/>
  <c r="P400" i="1"/>
  <c r="L400" i="1"/>
  <c r="C400" i="1"/>
  <c r="Q399" i="1"/>
  <c r="P399" i="1"/>
  <c r="L399" i="1"/>
  <c r="C399" i="1"/>
  <c r="Q398" i="1"/>
  <c r="P398" i="1"/>
  <c r="L398" i="1"/>
  <c r="C398" i="1"/>
  <c r="Q397" i="1"/>
  <c r="P397" i="1"/>
  <c r="L397" i="1"/>
  <c r="C397" i="1"/>
  <c r="Q396" i="1"/>
  <c r="P396" i="1"/>
  <c r="L396" i="1"/>
  <c r="C396" i="1"/>
  <c r="Q395" i="1"/>
  <c r="P395" i="1"/>
  <c r="L395" i="1"/>
  <c r="C395" i="1"/>
  <c r="Q394" i="1"/>
  <c r="P394" i="1"/>
  <c r="L394" i="1"/>
  <c r="C394" i="1"/>
  <c r="Q393" i="1"/>
  <c r="P393" i="1"/>
  <c r="L393" i="1"/>
  <c r="C393" i="1"/>
  <c r="Q392" i="1"/>
  <c r="P392" i="1"/>
  <c r="L392" i="1"/>
  <c r="C392" i="1"/>
  <c r="Q391" i="1"/>
  <c r="P391" i="1"/>
  <c r="L391" i="1"/>
  <c r="C391" i="1"/>
  <c r="Q390" i="1"/>
  <c r="P390" i="1"/>
  <c r="L390" i="1"/>
  <c r="C390" i="1"/>
  <c r="Q389" i="1"/>
  <c r="P389" i="1"/>
  <c r="L389" i="1"/>
  <c r="C389" i="1"/>
  <c r="Q388" i="1"/>
  <c r="P388" i="1"/>
  <c r="L388" i="1"/>
  <c r="C388" i="1"/>
  <c r="Q387" i="1"/>
  <c r="P387" i="1"/>
  <c r="L387" i="1"/>
  <c r="C387" i="1"/>
  <c r="Q386" i="1"/>
  <c r="P386" i="1"/>
  <c r="L386" i="1"/>
  <c r="C386" i="1"/>
  <c r="Q385" i="1"/>
  <c r="P385" i="1"/>
  <c r="L385" i="1"/>
  <c r="C385" i="1"/>
  <c r="Q384" i="1"/>
  <c r="P384" i="1"/>
  <c r="L384" i="1"/>
  <c r="C384" i="1"/>
  <c r="Q383" i="1"/>
  <c r="P383" i="1"/>
  <c r="L383" i="1"/>
  <c r="C383" i="1"/>
  <c r="Q382" i="1"/>
  <c r="P382" i="1"/>
  <c r="L382" i="1"/>
  <c r="C382" i="1"/>
  <c r="Q381" i="1"/>
  <c r="P381" i="1"/>
  <c r="L381" i="1"/>
  <c r="C381" i="1"/>
  <c r="Q380" i="1"/>
  <c r="P380" i="1"/>
  <c r="L380" i="1"/>
  <c r="C380" i="1"/>
  <c r="Q379" i="1"/>
  <c r="P379" i="1"/>
  <c r="L379" i="1"/>
  <c r="C379" i="1"/>
  <c r="Q378" i="1"/>
  <c r="P378" i="1"/>
  <c r="L378" i="1"/>
  <c r="C378" i="1"/>
  <c r="Q377" i="1"/>
  <c r="P377" i="1"/>
  <c r="L377" i="1"/>
  <c r="C377" i="1"/>
  <c r="Q376" i="1"/>
  <c r="P376" i="1"/>
  <c r="L376" i="1"/>
  <c r="C376" i="1"/>
  <c r="Q375" i="1"/>
  <c r="P375" i="1"/>
  <c r="L375" i="1"/>
  <c r="C375" i="1"/>
  <c r="Q374" i="1"/>
  <c r="P374" i="1"/>
  <c r="L374" i="1"/>
  <c r="C374" i="1"/>
  <c r="Q373" i="1"/>
  <c r="P373" i="1"/>
  <c r="L373" i="1"/>
  <c r="C373" i="1"/>
  <c r="Q372" i="1"/>
  <c r="P372" i="1"/>
  <c r="L372" i="1"/>
  <c r="C372" i="1"/>
  <c r="Q371" i="1"/>
  <c r="P371" i="1"/>
  <c r="L371" i="1"/>
  <c r="C371" i="1"/>
  <c r="Q370" i="1"/>
  <c r="P370" i="1"/>
  <c r="L370" i="1"/>
  <c r="C370" i="1"/>
  <c r="Q369" i="1"/>
  <c r="P369" i="1"/>
  <c r="L369" i="1"/>
  <c r="C369" i="1"/>
  <c r="Q368" i="1"/>
  <c r="P368" i="1"/>
  <c r="L368" i="1"/>
  <c r="C368" i="1"/>
  <c r="Q367" i="1"/>
  <c r="P367" i="1"/>
  <c r="L367" i="1"/>
  <c r="C367" i="1"/>
  <c r="Q366" i="1"/>
  <c r="P366" i="1"/>
  <c r="L366" i="1"/>
  <c r="C366" i="1"/>
  <c r="Q365" i="1"/>
  <c r="P365" i="1"/>
  <c r="L365" i="1"/>
  <c r="C365" i="1"/>
  <c r="Q364" i="1"/>
  <c r="P364" i="1"/>
  <c r="L364" i="1"/>
  <c r="C364" i="1"/>
  <c r="Q363" i="1"/>
  <c r="P363" i="1"/>
  <c r="L363" i="1"/>
  <c r="C363" i="1"/>
  <c r="Q362" i="1"/>
  <c r="P362" i="1"/>
  <c r="L362" i="1"/>
  <c r="C362" i="1"/>
  <c r="Q361" i="1"/>
  <c r="P361" i="1"/>
  <c r="L361" i="1"/>
  <c r="C361" i="1"/>
  <c r="Q360" i="1"/>
  <c r="P360" i="1"/>
  <c r="L360" i="1"/>
  <c r="C360" i="1"/>
  <c r="Q359" i="1"/>
  <c r="P359" i="1"/>
  <c r="L359" i="1"/>
  <c r="C359" i="1"/>
  <c r="Q358" i="1"/>
  <c r="P358" i="1"/>
  <c r="L358" i="1"/>
  <c r="C358" i="1"/>
  <c r="Q357" i="1"/>
  <c r="P357" i="1"/>
  <c r="L357" i="1"/>
  <c r="C357" i="1"/>
  <c r="Q356" i="1"/>
  <c r="P356" i="1"/>
  <c r="L356" i="1"/>
  <c r="C356" i="1"/>
  <c r="Q355" i="1"/>
  <c r="P355" i="1"/>
  <c r="L355" i="1"/>
  <c r="C355" i="1"/>
  <c r="Q354" i="1"/>
  <c r="P354" i="1"/>
  <c r="L354" i="1"/>
  <c r="C354" i="1"/>
  <c r="Q353" i="1"/>
  <c r="P353" i="1"/>
  <c r="L353" i="1"/>
  <c r="C353" i="1"/>
  <c r="Q352" i="1"/>
  <c r="P352" i="1"/>
  <c r="L352" i="1"/>
  <c r="C352" i="1"/>
  <c r="Q351" i="1"/>
  <c r="P351" i="1"/>
  <c r="L351" i="1"/>
  <c r="C351" i="1"/>
  <c r="Q350" i="1"/>
  <c r="P350" i="1"/>
  <c r="L350" i="1"/>
  <c r="C350" i="1"/>
  <c r="Q349" i="1"/>
  <c r="P349" i="1"/>
  <c r="L349" i="1"/>
  <c r="C349" i="1"/>
  <c r="Q348" i="1"/>
  <c r="P348" i="1"/>
  <c r="L348" i="1"/>
  <c r="C348" i="1"/>
  <c r="Q347" i="1"/>
  <c r="P347" i="1"/>
  <c r="L347" i="1"/>
  <c r="C347" i="1"/>
  <c r="Q346" i="1"/>
  <c r="P346" i="1"/>
  <c r="L346" i="1"/>
  <c r="C346" i="1"/>
  <c r="Q345" i="1"/>
  <c r="P345" i="1"/>
  <c r="L345" i="1"/>
  <c r="C345" i="1"/>
  <c r="Q344" i="1"/>
  <c r="P344" i="1"/>
  <c r="L344" i="1"/>
  <c r="C344" i="1"/>
  <c r="Q343" i="1"/>
  <c r="P343" i="1"/>
  <c r="L343" i="1"/>
  <c r="C343" i="1"/>
  <c r="Q342" i="1"/>
  <c r="P342" i="1"/>
  <c r="L342" i="1"/>
  <c r="C342" i="1"/>
  <c r="Q341" i="1"/>
  <c r="P341" i="1"/>
  <c r="L341" i="1"/>
  <c r="C341" i="1"/>
  <c r="Q340" i="1"/>
  <c r="P340" i="1"/>
  <c r="L340" i="1"/>
  <c r="C340" i="1"/>
  <c r="Q339" i="1"/>
  <c r="P339" i="1"/>
  <c r="L339" i="1"/>
  <c r="C339" i="1"/>
  <c r="Q338" i="1"/>
  <c r="P338" i="1"/>
  <c r="L338" i="1"/>
  <c r="C338" i="1"/>
  <c r="Q337" i="1"/>
  <c r="P337" i="1"/>
  <c r="L337" i="1"/>
  <c r="C337" i="1"/>
  <c r="Q336" i="1"/>
  <c r="P336" i="1"/>
  <c r="L336" i="1"/>
  <c r="C336" i="1"/>
  <c r="Q335" i="1"/>
  <c r="P335" i="1"/>
  <c r="L335" i="1"/>
  <c r="C335" i="1"/>
  <c r="Q334" i="1"/>
  <c r="P334" i="1"/>
  <c r="L334" i="1"/>
  <c r="C334" i="1"/>
  <c r="Q333" i="1"/>
  <c r="P333" i="1"/>
  <c r="L333" i="1"/>
  <c r="C333" i="1"/>
  <c r="Q332" i="1"/>
  <c r="P332" i="1"/>
  <c r="L332" i="1"/>
  <c r="C332" i="1"/>
  <c r="Q331" i="1"/>
  <c r="P331" i="1"/>
  <c r="L331" i="1"/>
  <c r="C331" i="1"/>
  <c r="Q330" i="1"/>
  <c r="P330" i="1"/>
  <c r="L330" i="1"/>
  <c r="C330" i="1"/>
  <c r="Q329" i="1"/>
  <c r="P329" i="1"/>
  <c r="L329" i="1"/>
  <c r="C329" i="1"/>
  <c r="Q328" i="1"/>
  <c r="P328" i="1"/>
  <c r="L328" i="1"/>
  <c r="C328" i="1"/>
  <c r="Q327" i="1"/>
  <c r="P327" i="1"/>
  <c r="L327" i="1"/>
  <c r="C327" i="1"/>
  <c r="Q326" i="1"/>
  <c r="P326" i="1"/>
  <c r="L326" i="1"/>
  <c r="C326" i="1"/>
  <c r="Q325" i="1"/>
  <c r="P325" i="1"/>
  <c r="L325" i="1"/>
  <c r="C325" i="1"/>
  <c r="Q324" i="1"/>
  <c r="P324" i="1"/>
  <c r="L324" i="1"/>
  <c r="C324" i="1"/>
  <c r="Q323" i="1"/>
  <c r="P323" i="1"/>
  <c r="L323" i="1"/>
  <c r="C323" i="1"/>
  <c r="Q322" i="1"/>
  <c r="P322" i="1"/>
  <c r="L322" i="1"/>
  <c r="C322" i="1"/>
  <c r="Q321" i="1"/>
  <c r="P321" i="1"/>
  <c r="L321" i="1"/>
  <c r="C321" i="1"/>
  <c r="Q320" i="1"/>
  <c r="P320" i="1"/>
  <c r="L320" i="1"/>
  <c r="C320" i="1"/>
  <c r="Q319" i="1"/>
  <c r="P319" i="1"/>
  <c r="L319" i="1"/>
  <c r="C319" i="1"/>
  <c r="Q318" i="1"/>
  <c r="P318" i="1"/>
  <c r="L318" i="1"/>
  <c r="C318" i="1"/>
  <c r="Q317" i="1"/>
  <c r="P317" i="1"/>
  <c r="L317" i="1"/>
  <c r="C317" i="1"/>
  <c r="Q316" i="1"/>
  <c r="P316" i="1"/>
  <c r="L316" i="1"/>
  <c r="C316" i="1"/>
  <c r="Q315" i="1"/>
  <c r="P315" i="1"/>
  <c r="L315" i="1"/>
  <c r="C315" i="1"/>
  <c r="Q314" i="1"/>
  <c r="P314" i="1"/>
  <c r="L314" i="1"/>
  <c r="C314" i="1"/>
  <c r="Q313" i="1"/>
  <c r="P313" i="1"/>
  <c r="L313" i="1"/>
  <c r="C313" i="1"/>
  <c r="Q312" i="1"/>
  <c r="P312" i="1"/>
  <c r="L312" i="1"/>
  <c r="C312" i="1"/>
  <c r="Q311" i="1"/>
  <c r="P311" i="1"/>
  <c r="L311" i="1"/>
  <c r="C311" i="1"/>
  <c r="Q310" i="1"/>
  <c r="P310" i="1"/>
  <c r="L310" i="1"/>
  <c r="C310" i="1"/>
  <c r="Q309" i="1"/>
  <c r="P309" i="1"/>
  <c r="L309" i="1"/>
  <c r="C309" i="1"/>
  <c r="Q308" i="1"/>
  <c r="P308" i="1"/>
  <c r="L308" i="1"/>
  <c r="C308" i="1"/>
  <c r="Q307" i="1"/>
  <c r="P307" i="1"/>
  <c r="L307" i="1"/>
  <c r="C307" i="1"/>
  <c r="Q306" i="1"/>
  <c r="P306" i="1"/>
  <c r="L306" i="1"/>
  <c r="C306" i="1"/>
  <c r="Q305" i="1"/>
  <c r="P305" i="1"/>
  <c r="L305" i="1"/>
  <c r="C305" i="1"/>
  <c r="Q304" i="1"/>
  <c r="P304" i="1"/>
  <c r="L304" i="1"/>
  <c r="C304" i="1"/>
  <c r="Q303" i="1"/>
  <c r="P303" i="1"/>
  <c r="L303" i="1"/>
  <c r="C303" i="1"/>
  <c r="Q302" i="1"/>
  <c r="P302" i="1"/>
  <c r="L302" i="1"/>
  <c r="C302" i="1"/>
  <c r="Q301" i="1"/>
  <c r="P301" i="1"/>
  <c r="L301" i="1"/>
  <c r="C301" i="1"/>
  <c r="Q300" i="1"/>
  <c r="P300" i="1"/>
  <c r="L300" i="1"/>
  <c r="C300" i="1"/>
  <c r="Q299" i="1"/>
  <c r="P299" i="1"/>
  <c r="L299" i="1"/>
  <c r="C299" i="1"/>
  <c r="Q298" i="1"/>
  <c r="P298" i="1"/>
  <c r="L298" i="1"/>
  <c r="C298" i="1"/>
  <c r="Q297" i="1"/>
  <c r="P297" i="1"/>
  <c r="L297" i="1"/>
  <c r="C297" i="1"/>
  <c r="Q296" i="1"/>
  <c r="P296" i="1"/>
  <c r="L296" i="1"/>
  <c r="C296" i="1"/>
  <c r="Q295" i="1"/>
  <c r="P295" i="1"/>
  <c r="L295" i="1"/>
  <c r="C295" i="1"/>
  <c r="Q294" i="1"/>
  <c r="P294" i="1"/>
  <c r="L294" i="1"/>
  <c r="C294" i="1"/>
  <c r="Q293" i="1"/>
  <c r="P293" i="1"/>
  <c r="L293" i="1"/>
  <c r="C293" i="1"/>
  <c r="Q292" i="1"/>
  <c r="P292" i="1"/>
  <c r="L292" i="1"/>
  <c r="C292" i="1"/>
  <c r="Q291" i="1"/>
  <c r="P291" i="1"/>
  <c r="L291" i="1"/>
  <c r="C291" i="1"/>
  <c r="Q290" i="1"/>
  <c r="P290" i="1"/>
  <c r="L290" i="1"/>
  <c r="C290" i="1"/>
  <c r="Q289" i="1"/>
  <c r="P289" i="1"/>
  <c r="L289" i="1"/>
  <c r="C289" i="1"/>
  <c r="Q288" i="1"/>
  <c r="P288" i="1"/>
  <c r="L288" i="1"/>
  <c r="C288" i="1"/>
  <c r="Q287" i="1"/>
  <c r="P287" i="1"/>
  <c r="L287" i="1"/>
  <c r="C287" i="1"/>
  <c r="Q286" i="1"/>
  <c r="P286" i="1"/>
  <c r="L286" i="1"/>
  <c r="C286" i="1"/>
  <c r="Q285" i="1"/>
  <c r="P285" i="1"/>
  <c r="L285" i="1"/>
  <c r="C285" i="1"/>
  <c r="Q284" i="1"/>
  <c r="P284" i="1"/>
  <c r="L284" i="1"/>
  <c r="C284" i="1"/>
  <c r="Q283" i="1"/>
  <c r="P283" i="1"/>
  <c r="L283" i="1"/>
  <c r="C283" i="1"/>
  <c r="Q282" i="1"/>
  <c r="P282" i="1"/>
  <c r="L282" i="1"/>
  <c r="C282" i="1"/>
  <c r="Q281" i="1"/>
  <c r="P281" i="1"/>
  <c r="L281" i="1"/>
  <c r="C281" i="1"/>
  <c r="Q280" i="1"/>
  <c r="P280" i="1"/>
  <c r="L280" i="1"/>
  <c r="C280" i="1"/>
  <c r="Q279" i="1"/>
  <c r="P279" i="1"/>
  <c r="L279" i="1"/>
  <c r="C279" i="1"/>
  <c r="Q278" i="1"/>
  <c r="P278" i="1"/>
  <c r="L278" i="1"/>
  <c r="C278" i="1"/>
  <c r="Q277" i="1"/>
  <c r="P277" i="1"/>
  <c r="L277" i="1"/>
  <c r="C277" i="1"/>
  <c r="Q276" i="1"/>
  <c r="P276" i="1"/>
  <c r="L276" i="1"/>
  <c r="C276" i="1"/>
  <c r="Q275" i="1"/>
  <c r="P275" i="1"/>
  <c r="L275" i="1"/>
  <c r="C275" i="1"/>
  <c r="Q274" i="1"/>
  <c r="P274" i="1"/>
  <c r="L274" i="1"/>
  <c r="C274" i="1"/>
  <c r="Q273" i="1"/>
  <c r="P273" i="1"/>
  <c r="L273" i="1"/>
  <c r="C273" i="1"/>
  <c r="Q272" i="1"/>
  <c r="P272" i="1"/>
  <c r="L272" i="1"/>
  <c r="C272" i="1"/>
  <c r="Q271" i="1"/>
  <c r="P271" i="1"/>
  <c r="L271" i="1"/>
  <c r="C271" i="1"/>
  <c r="Q270" i="1"/>
  <c r="P270" i="1"/>
  <c r="L270" i="1"/>
  <c r="C270" i="1"/>
  <c r="Q269" i="1"/>
  <c r="P269" i="1"/>
  <c r="L269" i="1"/>
  <c r="C269" i="1"/>
  <c r="Q268" i="1"/>
  <c r="P268" i="1"/>
  <c r="L268" i="1"/>
  <c r="C268" i="1"/>
  <c r="Q267" i="1"/>
  <c r="P267" i="1"/>
  <c r="L267" i="1"/>
  <c r="C267" i="1"/>
  <c r="Q266" i="1"/>
  <c r="P266" i="1"/>
  <c r="L266" i="1"/>
  <c r="C266" i="1"/>
  <c r="Q265" i="1"/>
  <c r="P265" i="1"/>
  <c r="L265" i="1"/>
  <c r="C265" i="1"/>
  <c r="Q264" i="1"/>
  <c r="P264" i="1"/>
  <c r="L264" i="1"/>
  <c r="C264" i="1"/>
  <c r="Q263" i="1"/>
  <c r="P263" i="1"/>
  <c r="L263" i="1"/>
  <c r="C263" i="1"/>
  <c r="Q262" i="1"/>
  <c r="P262" i="1"/>
  <c r="L262" i="1"/>
  <c r="C262" i="1"/>
  <c r="Q261" i="1"/>
  <c r="P261" i="1"/>
  <c r="L261" i="1"/>
  <c r="C261" i="1"/>
  <c r="Q260" i="1"/>
  <c r="P260" i="1"/>
  <c r="L260" i="1"/>
  <c r="C260" i="1"/>
  <c r="Q259" i="1"/>
  <c r="P259" i="1"/>
  <c r="L259" i="1"/>
  <c r="C259" i="1"/>
  <c r="Q258" i="1"/>
  <c r="P258" i="1"/>
  <c r="L258" i="1"/>
  <c r="C258" i="1"/>
  <c r="Q257" i="1"/>
  <c r="P257" i="1"/>
  <c r="L257" i="1"/>
  <c r="C257" i="1"/>
  <c r="Q256" i="1"/>
  <c r="P256" i="1"/>
  <c r="L256" i="1"/>
  <c r="C256" i="1"/>
  <c r="Q255" i="1"/>
  <c r="P255" i="1"/>
  <c r="L255" i="1"/>
  <c r="C255" i="1"/>
  <c r="Q254" i="1"/>
  <c r="P254" i="1"/>
  <c r="L254" i="1"/>
  <c r="C254" i="1"/>
  <c r="Q253" i="1"/>
  <c r="P253" i="1"/>
  <c r="L253" i="1"/>
  <c r="C253" i="1"/>
  <c r="Q252" i="1"/>
  <c r="P252" i="1"/>
  <c r="L252" i="1"/>
  <c r="C252" i="1"/>
  <c r="Q251" i="1"/>
  <c r="P251" i="1"/>
  <c r="L251" i="1"/>
  <c r="C251" i="1"/>
  <c r="Q250" i="1"/>
  <c r="P250" i="1"/>
  <c r="L250" i="1"/>
  <c r="C250" i="1"/>
  <c r="Q249" i="1"/>
  <c r="P249" i="1"/>
  <c r="L249" i="1"/>
  <c r="C249" i="1"/>
  <c r="Q248" i="1"/>
  <c r="P248" i="1"/>
  <c r="L248" i="1"/>
  <c r="C248" i="1"/>
  <c r="Q247" i="1"/>
  <c r="P247" i="1"/>
  <c r="L247" i="1"/>
  <c r="C247" i="1"/>
  <c r="Q246" i="1"/>
  <c r="P246" i="1"/>
  <c r="L246" i="1"/>
  <c r="C246" i="1"/>
  <c r="Q245" i="1"/>
  <c r="P245" i="1"/>
  <c r="L245" i="1"/>
  <c r="C245" i="1"/>
  <c r="Q244" i="1"/>
  <c r="P244" i="1"/>
  <c r="L244" i="1"/>
  <c r="C244" i="1"/>
  <c r="Q243" i="1"/>
  <c r="P243" i="1"/>
  <c r="L243" i="1"/>
  <c r="C243" i="1"/>
  <c r="Q242" i="1"/>
  <c r="P242" i="1"/>
  <c r="L242" i="1"/>
  <c r="C242" i="1"/>
  <c r="Q241" i="1"/>
  <c r="P241" i="1"/>
  <c r="L241" i="1"/>
  <c r="C241" i="1"/>
  <c r="Q240" i="1"/>
  <c r="P240" i="1"/>
  <c r="L240" i="1"/>
  <c r="C240" i="1"/>
  <c r="Q239" i="1"/>
  <c r="P239" i="1"/>
  <c r="L239" i="1"/>
  <c r="C239" i="1"/>
  <c r="Q238" i="1"/>
  <c r="P238" i="1"/>
  <c r="L238" i="1"/>
  <c r="C238" i="1"/>
  <c r="Q237" i="1"/>
  <c r="P237" i="1"/>
  <c r="L237" i="1"/>
  <c r="C237" i="1"/>
  <c r="Q236" i="1"/>
  <c r="P236" i="1"/>
  <c r="L236" i="1"/>
  <c r="C236" i="1"/>
  <c r="Q235" i="1"/>
  <c r="P235" i="1"/>
  <c r="L235" i="1"/>
  <c r="C235" i="1"/>
  <c r="Q234" i="1"/>
  <c r="P234" i="1"/>
  <c r="L234" i="1"/>
  <c r="C234" i="1"/>
  <c r="Q233" i="1"/>
  <c r="P233" i="1"/>
  <c r="L233" i="1"/>
  <c r="C233" i="1"/>
  <c r="Q232" i="1"/>
  <c r="P232" i="1"/>
  <c r="L232" i="1"/>
  <c r="C232" i="1"/>
  <c r="Q231" i="1"/>
  <c r="P231" i="1"/>
  <c r="L231" i="1"/>
  <c r="C231" i="1"/>
  <c r="Q230" i="1"/>
  <c r="P230" i="1"/>
  <c r="L230" i="1"/>
  <c r="C230" i="1"/>
  <c r="Q229" i="1"/>
  <c r="P229" i="1"/>
  <c r="L229" i="1"/>
  <c r="C229" i="1"/>
  <c r="Q228" i="1"/>
  <c r="P228" i="1"/>
  <c r="L228" i="1"/>
  <c r="C228" i="1"/>
  <c r="Q227" i="1"/>
  <c r="P227" i="1"/>
  <c r="L227" i="1"/>
  <c r="C227" i="1"/>
  <c r="Q226" i="1"/>
  <c r="P226" i="1"/>
  <c r="L226" i="1"/>
  <c r="C226" i="1"/>
  <c r="Q225" i="1"/>
  <c r="P225" i="1"/>
  <c r="L225" i="1"/>
  <c r="C225" i="1"/>
  <c r="Q224" i="1"/>
  <c r="P224" i="1"/>
  <c r="L224" i="1"/>
  <c r="C224" i="1"/>
  <c r="Q223" i="1"/>
  <c r="P223" i="1"/>
  <c r="L223" i="1"/>
  <c r="C223" i="1"/>
  <c r="Q222" i="1"/>
  <c r="P222" i="1"/>
  <c r="L222" i="1"/>
  <c r="C222" i="1"/>
  <c r="Q221" i="1"/>
  <c r="P221" i="1"/>
  <c r="L221" i="1"/>
  <c r="C221" i="1"/>
  <c r="Q220" i="1"/>
  <c r="P220" i="1"/>
  <c r="L220" i="1"/>
  <c r="C220" i="1"/>
  <c r="Q219" i="1"/>
  <c r="P219" i="1"/>
  <c r="L219" i="1"/>
  <c r="C219" i="1"/>
  <c r="Q218" i="1"/>
  <c r="P218" i="1"/>
  <c r="L218" i="1"/>
  <c r="C218" i="1"/>
  <c r="Q217" i="1"/>
  <c r="P217" i="1"/>
  <c r="L217" i="1"/>
  <c r="C217" i="1"/>
  <c r="Q216" i="1"/>
  <c r="P216" i="1"/>
  <c r="L216" i="1"/>
  <c r="C216" i="1"/>
  <c r="Q215" i="1"/>
  <c r="P215" i="1"/>
  <c r="L215" i="1"/>
  <c r="C215" i="1"/>
  <c r="Q214" i="1"/>
  <c r="P214" i="1"/>
  <c r="L214" i="1"/>
  <c r="C214" i="1"/>
  <c r="Q213" i="1"/>
  <c r="P213" i="1"/>
  <c r="L213" i="1"/>
  <c r="C213" i="1"/>
  <c r="Q212" i="1"/>
  <c r="P212" i="1"/>
  <c r="L212" i="1"/>
  <c r="C212" i="1"/>
  <c r="Q211" i="1"/>
  <c r="P211" i="1"/>
  <c r="L211" i="1"/>
  <c r="C211" i="1"/>
  <c r="Q210" i="1"/>
  <c r="P210" i="1"/>
  <c r="L210" i="1"/>
  <c r="C210" i="1"/>
  <c r="Q209" i="1"/>
  <c r="P209" i="1"/>
  <c r="L209" i="1"/>
  <c r="C209" i="1"/>
  <c r="Q208" i="1"/>
  <c r="P208" i="1"/>
  <c r="L208" i="1"/>
  <c r="C208" i="1"/>
  <c r="Q207" i="1"/>
  <c r="P207" i="1"/>
  <c r="L207" i="1"/>
  <c r="C207" i="1"/>
  <c r="Q206" i="1"/>
  <c r="P206" i="1"/>
  <c r="L206" i="1"/>
  <c r="C206" i="1"/>
  <c r="Q205" i="1"/>
  <c r="P205" i="1"/>
  <c r="L205" i="1"/>
  <c r="C205" i="1"/>
  <c r="Q204" i="1"/>
  <c r="P204" i="1"/>
  <c r="L204" i="1"/>
  <c r="C204" i="1"/>
  <c r="Q203" i="1"/>
  <c r="P203" i="1"/>
  <c r="L203" i="1"/>
  <c r="C203" i="1"/>
  <c r="Q202" i="1"/>
  <c r="P202" i="1"/>
  <c r="L202" i="1"/>
  <c r="C202" i="1"/>
  <c r="Q201" i="1"/>
  <c r="P201" i="1"/>
  <c r="L201" i="1"/>
  <c r="C201" i="1"/>
  <c r="Q200" i="1"/>
  <c r="P200" i="1"/>
  <c r="L200" i="1"/>
  <c r="C200" i="1"/>
  <c r="Q199" i="1"/>
  <c r="P199" i="1"/>
  <c r="L199" i="1"/>
  <c r="C199" i="1"/>
  <c r="Q198" i="1"/>
  <c r="P198" i="1"/>
  <c r="L198" i="1"/>
  <c r="C198" i="1"/>
  <c r="Q197" i="1"/>
  <c r="P197" i="1"/>
  <c r="L197" i="1"/>
  <c r="C197" i="1"/>
  <c r="Q196" i="1"/>
  <c r="P196" i="1"/>
  <c r="L196" i="1"/>
  <c r="C196" i="1"/>
  <c r="Q195" i="1"/>
  <c r="P195" i="1"/>
  <c r="L195" i="1"/>
  <c r="C195" i="1"/>
  <c r="Q194" i="1"/>
  <c r="P194" i="1"/>
  <c r="L194" i="1"/>
  <c r="C194" i="1"/>
  <c r="Q193" i="1"/>
  <c r="P193" i="1"/>
  <c r="L193" i="1"/>
  <c r="C193" i="1"/>
  <c r="Q192" i="1"/>
  <c r="P192" i="1"/>
  <c r="L192" i="1"/>
  <c r="C192" i="1"/>
  <c r="Q191" i="1"/>
  <c r="P191" i="1"/>
  <c r="L191" i="1"/>
  <c r="C191" i="1"/>
  <c r="Q190" i="1"/>
  <c r="P190" i="1"/>
  <c r="L190" i="1"/>
  <c r="C190" i="1"/>
  <c r="Q189" i="1"/>
  <c r="P189" i="1"/>
  <c r="L189" i="1"/>
  <c r="C189" i="1"/>
  <c r="Q188" i="1"/>
  <c r="P188" i="1"/>
  <c r="L188" i="1"/>
  <c r="C188" i="1"/>
  <c r="Q187" i="1"/>
  <c r="P187" i="1"/>
  <c r="L187" i="1"/>
  <c r="C187" i="1"/>
  <c r="Q186" i="1"/>
  <c r="P186" i="1"/>
  <c r="L186" i="1"/>
  <c r="C186" i="1"/>
  <c r="Q185" i="1"/>
  <c r="P185" i="1"/>
  <c r="L185" i="1"/>
  <c r="C185" i="1"/>
  <c r="Q184" i="1"/>
  <c r="P184" i="1"/>
  <c r="L184" i="1"/>
  <c r="C184" i="1"/>
  <c r="Q183" i="1"/>
  <c r="P183" i="1"/>
  <c r="L183" i="1"/>
  <c r="C183" i="1"/>
  <c r="Q182" i="1"/>
  <c r="P182" i="1"/>
  <c r="L182" i="1"/>
  <c r="C182" i="1"/>
  <c r="Q181" i="1"/>
  <c r="P181" i="1"/>
  <c r="L181" i="1"/>
  <c r="C181" i="1"/>
  <c r="Q180" i="1"/>
  <c r="P180" i="1"/>
  <c r="L180" i="1"/>
  <c r="C180" i="1"/>
  <c r="Q179" i="1"/>
  <c r="P179" i="1"/>
  <c r="L179" i="1"/>
  <c r="C179" i="1"/>
  <c r="Q178" i="1"/>
  <c r="P178" i="1"/>
  <c r="L178" i="1"/>
  <c r="C178" i="1"/>
  <c r="Q177" i="1"/>
  <c r="P177" i="1"/>
  <c r="L177" i="1"/>
  <c r="C177" i="1"/>
  <c r="Q176" i="1"/>
  <c r="P176" i="1"/>
  <c r="L176" i="1"/>
  <c r="C176" i="1"/>
  <c r="Q175" i="1"/>
  <c r="P175" i="1"/>
  <c r="L175" i="1"/>
  <c r="C175" i="1"/>
  <c r="Q174" i="1"/>
  <c r="P174" i="1"/>
  <c r="L174" i="1"/>
  <c r="C174" i="1"/>
  <c r="Q173" i="1"/>
  <c r="P173" i="1"/>
  <c r="L173" i="1"/>
  <c r="C173" i="1"/>
  <c r="Q172" i="1"/>
  <c r="P172" i="1"/>
  <c r="L172" i="1"/>
  <c r="C172" i="1"/>
  <c r="Q171" i="1"/>
  <c r="P171" i="1"/>
  <c r="L171" i="1"/>
  <c r="C171" i="1"/>
  <c r="Q170" i="1"/>
  <c r="P170" i="1"/>
  <c r="L170" i="1"/>
  <c r="C170" i="1"/>
  <c r="Q169" i="1"/>
  <c r="P169" i="1"/>
  <c r="L169" i="1"/>
  <c r="C169" i="1"/>
  <c r="Q168" i="1"/>
  <c r="P168" i="1"/>
  <c r="L168" i="1"/>
  <c r="C168" i="1"/>
  <c r="Q167" i="1"/>
  <c r="P167" i="1"/>
  <c r="L167" i="1"/>
  <c r="C167" i="1"/>
  <c r="Q166" i="1"/>
  <c r="P166" i="1"/>
  <c r="L166" i="1"/>
  <c r="C166" i="1"/>
  <c r="Q165" i="1"/>
  <c r="P165" i="1"/>
  <c r="L165" i="1"/>
  <c r="C165" i="1"/>
  <c r="Q164" i="1"/>
  <c r="P164" i="1"/>
  <c r="L164" i="1"/>
  <c r="C164" i="1"/>
  <c r="Q163" i="1"/>
  <c r="P163" i="1"/>
  <c r="L163" i="1"/>
  <c r="C163" i="1"/>
  <c r="Q162" i="1"/>
  <c r="P162" i="1"/>
  <c r="L162" i="1"/>
  <c r="C162" i="1"/>
  <c r="Q161" i="1"/>
  <c r="P161" i="1"/>
  <c r="L161" i="1"/>
  <c r="C161" i="1"/>
  <c r="Q160" i="1"/>
  <c r="P160" i="1"/>
  <c r="L160" i="1"/>
  <c r="C160" i="1"/>
  <c r="Q159" i="1"/>
  <c r="P159" i="1"/>
  <c r="L159" i="1"/>
  <c r="C159" i="1"/>
  <c r="Q158" i="1"/>
  <c r="P158" i="1"/>
  <c r="L158" i="1"/>
  <c r="C158" i="1"/>
  <c r="Q157" i="1"/>
  <c r="P157" i="1"/>
  <c r="L157" i="1"/>
  <c r="C157" i="1"/>
  <c r="Q156" i="1"/>
  <c r="P156" i="1"/>
  <c r="L156" i="1"/>
  <c r="C156" i="1"/>
  <c r="Q155" i="1"/>
  <c r="P155" i="1"/>
  <c r="L155" i="1"/>
  <c r="C155" i="1"/>
  <c r="Q154" i="1"/>
  <c r="P154" i="1"/>
  <c r="L154" i="1"/>
  <c r="C154" i="1"/>
  <c r="Q153" i="1"/>
  <c r="P153" i="1"/>
  <c r="L153" i="1"/>
  <c r="C153" i="1"/>
  <c r="Q152" i="1"/>
  <c r="P152" i="1"/>
  <c r="L152" i="1"/>
  <c r="C152" i="1"/>
  <c r="Q151" i="1"/>
  <c r="P151" i="1"/>
  <c r="L151" i="1"/>
  <c r="C151" i="1"/>
  <c r="Q150" i="1"/>
  <c r="P150" i="1"/>
  <c r="L150" i="1"/>
  <c r="C150" i="1"/>
  <c r="Q149" i="1"/>
  <c r="P149" i="1"/>
  <c r="L149" i="1"/>
  <c r="C149" i="1"/>
  <c r="Q148" i="1"/>
  <c r="P148" i="1"/>
  <c r="L148" i="1"/>
  <c r="C148" i="1"/>
  <c r="Q147" i="1"/>
  <c r="P147" i="1"/>
  <c r="L147" i="1"/>
  <c r="C147" i="1"/>
  <c r="Q146" i="1"/>
  <c r="P146" i="1"/>
  <c r="L146" i="1"/>
  <c r="C146" i="1"/>
  <c r="Q145" i="1"/>
  <c r="P145" i="1"/>
  <c r="L145" i="1"/>
  <c r="C145" i="1"/>
  <c r="Q144" i="1"/>
  <c r="P144" i="1"/>
  <c r="L144" i="1"/>
  <c r="C144" i="1"/>
  <c r="Q143" i="1"/>
  <c r="P143" i="1"/>
  <c r="L143" i="1"/>
  <c r="C143" i="1"/>
  <c r="Q142" i="1"/>
  <c r="P142" i="1"/>
  <c r="L142" i="1"/>
  <c r="C142" i="1"/>
  <c r="Q141" i="1"/>
  <c r="P141" i="1"/>
  <c r="L141" i="1"/>
  <c r="C141" i="1"/>
  <c r="Q140" i="1"/>
  <c r="P140" i="1"/>
  <c r="L140" i="1"/>
  <c r="C140" i="1"/>
  <c r="Q139" i="1"/>
  <c r="P139" i="1"/>
  <c r="L139" i="1"/>
  <c r="C139" i="1"/>
  <c r="Q138" i="1"/>
  <c r="P138" i="1"/>
  <c r="L138" i="1"/>
  <c r="C138" i="1"/>
  <c r="Q137" i="1"/>
  <c r="P137" i="1"/>
  <c r="L137" i="1"/>
  <c r="C137" i="1"/>
  <c r="Q136" i="1"/>
  <c r="P136" i="1"/>
  <c r="L136" i="1"/>
  <c r="C136" i="1"/>
  <c r="Q135" i="1"/>
  <c r="P135" i="1"/>
  <c r="L135" i="1"/>
  <c r="C135" i="1"/>
  <c r="Q134" i="1"/>
  <c r="P134" i="1"/>
  <c r="L134" i="1"/>
  <c r="C134" i="1"/>
  <c r="Q133" i="1"/>
  <c r="P133" i="1"/>
  <c r="L133" i="1"/>
  <c r="C133" i="1"/>
  <c r="Q132" i="1"/>
  <c r="P132" i="1"/>
  <c r="L132" i="1"/>
  <c r="C132" i="1"/>
  <c r="Q131" i="1"/>
  <c r="P131" i="1"/>
  <c r="L131" i="1"/>
  <c r="C131" i="1"/>
  <c r="Q130" i="1"/>
  <c r="P130" i="1"/>
  <c r="L130" i="1"/>
  <c r="C130" i="1"/>
  <c r="Q129" i="1"/>
  <c r="P129" i="1"/>
  <c r="L129" i="1"/>
  <c r="C129" i="1"/>
  <c r="Q128" i="1"/>
  <c r="P128" i="1"/>
  <c r="L128" i="1"/>
  <c r="C128" i="1"/>
  <c r="Q127" i="1"/>
  <c r="P127" i="1"/>
  <c r="L127" i="1"/>
  <c r="C127" i="1"/>
  <c r="Q126" i="1"/>
  <c r="P126" i="1"/>
  <c r="L126" i="1"/>
  <c r="C126" i="1"/>
  <c r="Q125" i="1"/>
  <c r="P125" i="1"/>
  <c r="L125" i="1"/>
  <c r="C125" i="1"/>
  <c r="Q124" i="1"/>
  <c r="P124" i="1"/>
  <c r="L124" i="1"/>
  <c r="C124" i="1"/>
  <c r="Q123" i="1"/>
  <c r="P123" i="1"/>
  <c r="L123" i="1"/>
  <c r="C123" i="1"/>
  <c r="Q122" i="1"/>
  <c r="P122" i="1"/>
  <c r="L122" i="1"/>
  <c r="C122" i="1"/>
  <c r="Q121" i="1"/>
  <c r="P121" i="1"/>
  <c r="L121" i="1"/>
  <c r="C121" i="1"/>
  <c r="Q120" i="1"/>
  <c r="P120" i="1"/>
  <c r="L120" i="1"/>
  <c r="C120" i="1"/>
  <c r="Q119" i="1"/>
  <c r="P119" i="1"/>
  <c r="L119" i="1"/>
  <c r="C119" i="1"/>
  <c r="Q118" i="1"/>
  <c r="P118" i="1"/>
  <c r="L118" i="1"/>
  <c r="C118" i="1"/>
  <c r="Q117" i="1"/>
  <c r="P117" i="1"/>
  <c r="L117" i="1"/>
  <c r="C117" i="1"/>
  <c r="Q116" i="1"/>
  <c r="P116" i="1"/>
  <c r="L116" i="1"/>
  <c r="C116" i="1"/>
  <c r="Q115" i="1"/>
  <c r="P115" i="1"/>
  <c r="L115" i="1"/>
  <c r="C115" i="1"/>
  <c r="Q114" i="1"/>
  <c r="P114" i="1"/>
  <c r="L114" i="1"/>
  <c r="C114" i="1"/>
  <c r="Q113" i="1"/>
  <c r="P113" i="1"/>
  <c r="L113" i="1"/>
  <c r="C113" i="1"/>
  <c r="Q112" i="1"/>
  <c r="P112" i="1"/>
  <c r="L112" i="1"/>
  <c r="C112" i="1"/>
  <c r="Q111" i="1"/>
  <c r="P111" i="1"/>
  <c r="L111" i="1"/>
  <c r="C111" i="1"/>
  <c r="Q110" i="1"/>
  <c r="P110" i="1"/>
  <c r="L110" i="1"/>
  <c r="C110" i="1"/>
  <c r="Q109" i="1"/>
  <c r="P109" i="1"/>
  <c r="L109" i="1"/>
  <c r="C109" i="1"/>
  <c r="Q108" i="1"/>
  <c r="P108" i="1"/>
  <c r="L108" i="1"/>
  <c r="C108" i="1"/>
  <c r="Q107" i="1"/>
  <c r="P107" i="1"/>
  <c r="L107" i="1"/>
  <c r="C107" i="1"/>
  <c r="Q106" i="1"/>
  <c r="P106" i="1"/>
  <c r="L106" i="1"/>
  <c r="C106" i="1"/>
  <c r="Q105" i="1"/>
  <c r="P105" i="1"/>
  <c r="L105" i="1"/>
  <c r="C105" i="1"/>
  <c r="Q104" i="1"/>
  <c r="P104" i="1"/>
  <c r="L104" i="1"/>
  <c r="C104" i="1"/>
  <c r="Q103" i="1"/>
  <c r="P103" i="1"/>
  <c r="L103" i="1"/>
  <c r="C103" i="1"/>
  <c r="Q102" i="1"/>
  <c r="P102" i="1"/>
  <c r="L102" i="1"/>
  <c r="C102" i="1"/>
  <c r="Q101" i="1"/>
  <c r="P101" i="1"/>
  <c r="L101" i="1"/>
  <c r="C101" i="1"/>
  <c r="Q100" i="1"/>
  <c r="P100" i="1"/>
  <c r="L100" i="1"/>
  <c r="C100" i="1"/>
  <c r="Q99" i="1"/>
  <c r="P99" i="1"/>
  <c r="L99" i="1"/>
  <c r="C99" i="1"/>
  <c r="Q98" i="1"/>
  <c r="P98" i="1"/>
  <c r="L98" i="1"/>
  <c r="C98" i="1"/>
  <c r="Q97" i="1"/>
  <c r="P97" i="1"/>
  <c r="L97" i="1"/>
  <c r="C97" i="1"/>
  <c r="Q96" i="1"/>
  <c r="P96" i="1"/>
  <c r="L96" i="1"/>
  <c r="C96" i="1"/>
  <c r="Q95" i="1"/>
  <c r="P95" i="1"/>
  <c r="L95" i="1"/>
  <c r="C95" i="1"/>
  <c r="Q94" i="1"/>
  <c r="P94" i="1"/>
  <c r="L94" i="1"/>
  <c r="C94" i="1"/>
  <c r="Q93" i="1"/>
  <c r="P93" i="1"/>
  <c r="L93" i="1"/>
  <c r="C93" i="1"/>
  <c r="Q92" i="1"/>
  <c r="P92" i="1"/>
  <c r="L92" i="1"/>
  <c r="C92" i="1"/>
  <c r="Q91" i="1"/>
  <c r="P91" i="1"/>
  <c r="L91" i="1"/>
  <c r="C91" i="1"/>
  <c r="Q90" i="1"/>
  <c r="P90" i="1"/>
  <c r="L90" i="1"/>
  <c r="C90" i="1"/>
  <c r="Q89" i="1"/>
  <c r="P89" i="1"/>
  <c r="L89" i="1"/>
  <c r="C89" i="1"/>
  <c r="Q88" i="1"/>
  <c r="P88" i="1"/>
  <c r="L88" i="1"/>
  <c r="C88" i="1"/>
  <c r="Q87" i="1"/>
  <c r="P87" i="1"/>
  <c r="L87" i="1"/>
  <c r="C87" i="1"/>
  <c r="Q86" i="1"/>
  <c r="P86" i="1"/>
  <c r="L86" i="1"/>
  <c r="C86" i="1"/>
  <c r="Q85" i="1"/>
  <c r="P85" i="1"/>
  <c r="L85" i="1"/>
  <c r="C85" i="1"/>
  <c r="Q84" i="1"/>
  <c r="P84" i="1"/>
  <c r="L84" i="1"/>
  <c r="C84" i="1"/>
  <c r="Q83" i="1"/>
  <c r="P83" i="1"/>
  <c r="L83" i="1"/>
  <c r="C83" i="1"/>
  <c r="Q82" i="1"/>
  <c r="P82" i="1"/>
  <c r="L82" i="1"/>
  <c r="C82" i="1"/>
  <c r="Q81" i="1"/>
  <c r="P81" i="1"/>
  <c r="L81" i="1"/>
  <c r="C81" i="1"/>
  <c r="Q80" i="1"/>
  <c r="P80" i="1"/>
  <c r="L80" i="1"/>
  <c r="C80" i="1"/>
  <c r="Q79" i="1"/>
  <c r="P79" i="1"/>
  <c r="L79" i="1"/>
  <c r="C79" i="1"/>
  <c r="Q78" i="1"/>
  <c r="P78" i="1"/>
  <c r="L78" i="1"/>
  <c r="C78" i="1"/>
  <c r="Q77" i="1"/>
  <c r="P77" i="1"/>
  <c r="L77" i="1"/>
  <c r="C77" i="1"/>
  <c r="Q76" i="1"/>
  <c r="P76" i="1"/>
  <c r="L76" i="1"/>
  <c r="C76" i="1"/>
  <c r="Q75" i="1"/>
  <c r="P75" i="1"/>
  <c r="L75" i="1"/>
  <c r="C75" i="1"/>
  <c r="Q74" i="1"/>
  <c r="P74" i="1"/>
  <c r="L74" i="1"/>
  <c r="C74" i="1"/>
  <c r="Q73" i="1"/>
  <c r="P73" i="1"/>
  <c r="L73" i="1"/>
  <c r="C73" i="1"/>
  <c r="Q72" i="1"/>
  <c r="P72" i="1"/>
  <c r="L72" i="1"/>
  <c r="C72" i="1"/>
  <c r="Q71" i="1"/>
  <c r="P71" i="1"/>
  <c r="L71" i="1"/>
  <c r="C71" i="1"/>
  <c r="Q70" i="1"/>
  <c r="P70" i="1"/>
  <c r="L70" i="1"/>
  <c r="C70" i="1"/>
  <c r="Q69" i="1"/>
  <c r="P69" i="1"/>
  <c r="L69" i="1"/>
  <c r="C69" i="1"/>
  <c r="Q68" i="1"/>
  <c r="P68" i="1"/>
  <c r="L68" i="1"/>
  <c r="C68" i="1"/>
  <c r="Q67" i="1"/>
  <c r="P67" i="1"/>
  <c r="L67" i="1"/>
  <c r="C67" i="1"/>
  <c r="Q66" i="1"/>
  <c r="P66" i="1"/>
  <c r="L66" i="1"/>
  <c r="C66" i="1"/>
  <c r="Q65" i="1"/>
  <c r="P65" i="1"/>
  <c r="L65" i="1"/>
  <c r="C65" i="1"/>
  <c r="Q64" i="1"/>
  <c r="P64" i="1"/>
  <c r="L64" i="1"/>
  <c r="C64" i="1"/>
  <c r="Q63" i="1"/>
  <c r="P63" i="1"/>
  <c r="L63" i="1"/>
  <c r="C63" i="1"/>
  <c r="Q62" i="1"/>
  <c r="P62" i="1"/>
  <c r="L62" i="1"/>
  <c r="C62" i="1"/>
  <c r="Q61" i="1"/>
  <c r="P61" i="1"/>
  <c r="L61" i="1"/>
  <c r="C61" i="1"/>
  <c r="Q60" i="1"/>
  <c r="P60" i="1"/>
  <c r="L60" i="1"/>
  <c r="C60" i="1"/>
  <c r="Q59" i="1"/>
  <c r="P59" i="1"/>
  <c r="L59" i="1"/>
  <c r="C59" i="1"/>
  <c r="Q58" i="1"/>
  <c r="P58" i="1"/>
  <c r="L58" i="1"/>
  <c r="C58" i="1"/>
  <c r="Q57" i="1"/>
  <c r="P57" i="1"/>
  <c r="L57" i="1"/>
  <c r="C57" i="1"/>
  <c r="Q56" i="1"/>
  <c r="P56" i="1"/>
  <c r="L56" i="1"/>
  <c r="C56" i="1"/>
  <c r="Q55" i="1"/>
  <c r="P55" i="1"/>
  <c r="L55" i="1"/>
  <c r="C55" i="1"/>
  <c r="Q54" i="1"/>
  <c r="P54" i="1"/>
  <c r="L54" i="1"/>
  <c r="C54" i="1"/>
  <c r="Q53" i="1"/>
  <c r="P53" i="1"/>
  <c r="L53" i="1"/>
  <c r="C53" i="1"/>
  <c r="Q52" i="1"/>
  <c r="P52" i="1"/>
  <c r="L52" i="1"/>
  <c r="C52" i="1"/>
  <c r="Q51" i="1"/>
  <c r="P51" i="1"/>
  <c r="L51" i="1"/>
  <c r="C51" i="1"/>
  <c r="Q50" i="1"/>
  <c r="P50" i="1"/>
  <c r="L50" i="1"/>
  <c r="C50" i="1"/>
  <c r="Q49" i="1"/>
  <c r="P49" i="1"/>
  <c r="L49" i="1"/>
  <c r="C49" i="1"/>
  <c r="Q48" i="1"/>
  <c r="P48" i="1"/>
  <c r="L48" i="1"/>
  <c r="C48" i="1"/>
  <c r="Q47" i="1"/>
  <c r="P47" i="1"/>
  <c r="L47" i="1"/>
  <c r="C47" i="1"/>
  <c r="Q46" i="1"/>
  <c r="P46" i="1"/>
  <c r="L46" i="1"/>
  <c r="C46" i="1"/>
  <c r="Q45" i="1"/>
  <c r="P45" i="1"/>
  <c r="L45" i="1"/>
  <c r="C45" i="1"/>
  <c r="Q44" i="1"/>
  <c r="P44" i="1"/>
  <c r="L44" i="1"/>
  <c r="C44" i="1"/>
  <c r="Q43" i="1"/>
  <c r="P43" i="1"/>
  <c r="L43" i="1"/>
  <c r="C43" i="1"/>
  <c r="Q42" i="1"/>
  <c r="P42" i="1"/>
  <c r="L42" i="1"/>
  <c r="C42" i="1"/>
  <c r="Q41" i="1"/>
  <c r="P41" i="1"/>
  <c r="L41" i="1"/>
  <c r="C41" i="1"/>
  <c r="Q40" i="1"/>
  <c r="P40" i="1"/>
  <c r="L40" i="1"/>
  <c r="C40" i="1"/>
  <c r="Q39" i="1"/>
  <c r="P39" i="1"/>
  <c r="L39" i="1"/>
  <c r="C39" i="1"/>
  <c r="Q38" i="1"/>
  <c r="P38" i="1"/>
  <c r="L38" i="1"/>
  <c r="C38" i="1"/>
  <c r="Q37" i="1"/>
  <c r="P37" i="1"/>
  <c r="L37" i="1"/>
  <c r="C37" i="1"/>
  <c r="Q36" i="1"/>
  <c r="P36" i="1"/>
  <c r="L36" i="1"/>
  <c r="C36" i="1"/>
  <c r="Q35" i="1"/>
  <c r="P35" i="1"/>
  <c r="L35" i="1"/>
  <c r="C35" i="1"/>
  <c r="Q34" i="1"/>
  <c r="P34" i="1"/>
  <c r="P32" i="1" s="1"/>
  <c r="L34" i="1"/>
  <c r="C34" i="1"/>
  <c r="O32" i="1"/>
  <c r="N32" i="1"/>
  <c r="C30" i="1"/>
  <c r="C28" i="1"/>
  <c r="K24" i="1"/>
  <c r="K23" i="1" s="1"/>
  <c r="I24" i="1"/>
  <c r="I23" i="1" s="1"/>
  <c r="G24" i="1"/>
  <c r="G23" i="1" s="1"/>
  <c r="C24" i="1"/>
  <c r="L22" i="1"/>
  <c r="L28" i="1" s="1"/>
  <c r="J22" i="1"/>
  <c r="J28" i="1" s="1"/>
  <c r="H22" i="1"/>
  <c r="H28" i="1" s="1"/>
  <c r="D22" i="1"/>
  <c r="C22" i="1"/>
  <c r="D21" i="1"/>
  <c r="C21" i="1"/>
  <c r="L19" i="1"/>
  <c r="J19" i="1"/>
  <c r="H19" i="1"/>
  <c r="K29" i="29" l="1"/>
  <c r="I28" i="29"/>
  <c r="I29" i="29" s="1"/>
  <c r="I21" i="29"/>
  <c r="J21" i="29" s="1"/>
  <c r="J23" i="29" s="1"/>
  <c r="J24" i="29" s="1"/>
  <c r="I30" i="29" s="1"/>
  <c r="S35" i="1"/>
  <c r="I22" i="1"/>
  <c r="I21" i="1" s="1"/>
  <c r="J21" i="1" s="1"/>
  <c r="J23" i="1" s="1"/>
  <c r="J24" i="1" s="1"/>
  <c r="I30" i="1" s="1"/>
  <c r="O28" i="1"/>
  <c r="O19" i="29"/>
  <c r="G29" i="29"/>
  <c r="S36" i="1"/>
  <c r="R35" i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R63" i="1" s="1"/>
  <c r="R64" i="1" s="1"/>
  <c r="R65" i="1" s="1"/>
  <c r="R66" i="1" s="1"/>
  <c r="R67" i="1" s="1"/>
  <c r="R68" i="1" s="1"/>
  <c r="R69" i="1" s="1"/>
  <c r="R70" i="1" s="1"/>
  <c r="R71" i="1" s="1"/>
  <c r="R72" i="1" s="1"/>
  <c r="R73" i="1" s="1"/>
  <c r="R74" i="1" s="1"/>
  <c r="R75" i="1" s="1"/>
  <c r="R76" i="1" s="1"/>
  <c r="R77" i="1" s="1"/>
  <c r="R78" i="1" s="1"/>
  <c r="R79" i="1" s="1"/>
  <c r="R80" i="1" s="1"/>
  <c r="R81" i="1" s="1"/>
  <c r="R82" i="1" s="1"/>
  <c r="R83" i="1" s="1"/>
  <c r="R84" i="1" s="1"/>
  <c r="R85" i="1" s="1"/>
  <c r="R86" i="1" s="1"/>
  <c r="R87" i="1" s="1"/>
  <c r="R88" i="1" s="1"/>
  <c r="R89" i="1" s="1"/>
  <c r="R90" i="1" s="1"/>
  <c r="R91" i="1" s="1"/>
  <c r="R92" i="1" s="1"/>
  <c r="R93" i="1" s="1"/>
  <c r="R94" i="1" s="1"/>
  <c r="R95" i="1" s="1"/>
  <c r="R96" i="1" s="1"/>
  <c r="R97" i="1" s="1"/>
  <c r="R98" i="1" s="1"/>
  <c r="R99" i="1" s="1"/>
  <c r="R100" i="1" s="1"/>
  <c r="R101" i="1" s="1"/>
  <c r="R102" i="1" s="1"/>
  <c r="R103" i="1" s="1"/>
  <c r="R104" i="1" s="1"/>
  <c r="R105" i="1" s="1"/>
  <c r="R106" i="1" s="1"/>
  <c r="R107" i="1" s="1"/>
  <c r="R108" i="1" s="1"/>
  <c r="R109" i="1" s="1"/>
  <c r="R110" i="1" s="1"/>
  <c r="R111" i="1" s="1"/>
  <c r="R112" i="1" s="1"/>
  <c r="R113" i="1" s="1"/>
  <c r="R114" i="1" s="1"/>
  <c r="R115" i="1" s="1"/>
  <c r="R116" i="1" s="1"/>
  <c r="R117" i="1" s="1"/>
  <c r="R118" i="1" s="1"/>
  <c r="R119" i="1" s="1"/>
  <c r="R120" i="1" s="1"/>
  <c r="R121" i="1" s="1"/>
  <c r="R122" i="1" s="1"/>
  <c r="R123" i="1" s="1"/>
  <c r="R124" i="1" s="1"/>
  <c r="R125" i="1" s="1"/>
  <c r="R126" i="1" s="1"/>
  <c r="R127" i="1" s="1"/>
  <c r="R128" i="1" s="1"/>
  <c r="R129" i="1" s="1"/>
  <c r="R130" i="1" s="1"/>
  <c r="R131" i="1" s="1"/>
  <c r="R132" i="1" s="1"/>
  <c r="R133" i="1" s="1"/>
  <c r="R134" i="1" s="1"/>
  <c r="R135" i="1" s="1"/>
  <c r="R136" i="1" s="1"/>
  <c r="R137" i="1" s="1"/>
  <c r="R138" i="1" s="1"/>
  <c r="R139" i="1" s="1"/>
  <c r="R140" i="1" s="1"/>
  <c r="R141" i="1" s="1"/>
  <c r="R142" i="1" s="1"/>
  <c r="R143" i="1" s="1"/>
  <c r="R144" i="1" s="1"/>
  <c r="R145" i="1" s="1"/>
  <c r="R146" i="1" s="1"/>
  <c r="R147" i="1" s="1"/>
  <c r="R148" i="1" s="1"/>
  <c r="R149" i="1" s="1"/>
  <c r="R150" i="1" s="1"/>
  <c r="R151" i="1" s="1"/>
  <c r="R152" i="1" s="1"/>
  <c r="R153" i="1" s="1"/>
  <c r="R154" i="1" s="1"/>
  <c r="R155" i="1" s="1"/>
  <c r="R156" i="1" s="1"/>
  <c r="R157" i="1" s="1"/>
  <c r="R158" i="1" s="1"/>
  <c r="R159" i="1" s="1"/>
  <c r="R160" i="1" s="1"/>
  <c r="R161" i="1" s="1"/>
  <c r="R162" i="1" s="1"/>
  <c r="R163" i="1" s="1"/>
  <c r="R164" i="1" s="1"/>
  <c r="R165" i="1" s="1"/>
  <c r="R166" i="1" s="1"/>
  <c r="R167" i="1" s="1"/>
  <c r="R168" i="1" s="1"/>
  <c r="R169" i="1" s="1"/>
  <c r="R170" i="1" s="1"/>
  <c r="R171" i="1" s="1"/>
  <c r="R172" i="1" s="1"/>
  <c r="R173" i="1" s="1"/>
  <c r="R174" i="1" s="1"/>
  <c r="R175" i="1" s="1"/>
  <c r="R176" i="1" s="1"/>
  <c r="R177" i="1" s="1"/>
  <c r="R178" i="1" s="1"/>
  <c r="R179" i="1" s="1"/>
  <c r="R180" i="1" s="1"/>
  <c r="R181" i="1" s="1"/>
  <c r="R182" i="1" s="1"/>
  <c r="R183" i="1" s="1"/>
  <c r="R184" i="1" s="1"/>
  <c r="R185" i="1" s="1"/>
  <c r="R186" i="1" s="1"/>
  <c r="R187" i="1" s="1"/>
  <c r="R188" i="1" s="1"/>
  <c r="R189" i="1" s="1"/>
  <c r="R190" i="1" s="1"/>
  <c r="R191" i="1" s="1"/>
  <c r="R192" i="1" s="1"/>
  <c r="R193" i="1" s="1"/>
  <c r="R194" i="1" s="1"/>
  <c r="R195" i="1" s="1"/>
  <c r="R196" i="1" s="1"/>
  <c r="R197" i="1" s="1"/>
  <c r="R198" i="1" s="1"/>
  <c r="R199" i="1" s="1"/>
  <c r="R200" i="1" s="1"/>
  <c r="R201" i="1" s="1"/>
  <c r="R202" i="1" s="1"/>
  <c r="R203" i="1" s="1"/>
  <c r="R204" i="1" s="1"/>
  <c r="R205" i="1" s="1"/>
  <c r="R206" i="1" s="1"/>
  <c r="R207" i="1" s="1"/>
  <c r="R208" i="1" s="1"/>
  <c r="R209" i="1" s="1"/>
  <c r="R210" i="1" s="1"/>
  <c r="R211" i="1" s="1"/>
  <c r="R212" i="1" s="1"/>
  <c r="R213" i="1" s="1"/>
  <c r="R214" i="1" s="1"/>
  <c r="R215" i="1" s="1"/>
  <c r="R216" i="1" s="1"/>
  <c r="R217" i="1" s="1"/>
  <c r="R218" i="1" s="1"/>
  <c r="R219" i="1" s="1"/>
  <c r="R220" i="1" s="1"/>
  <c r="R221" i="1" s="1"/>
  <c r="R222" i="1" s="1"/>
  <c r="R223" i="1" s="1"/>
  <c r="R224" i="1" s="1"/>
  <c r="R225" i="1" s="1"/>
  <c r="R226" i="1" s="1"/>
  <c r="R227" i="1" s="1"/>
  <c r="R228" i="1" s="1"/>
  <c r="R229" i="1" s="1"/>
  <c r="R230" i="1" s="1"/>
  <c r="R231" i="1" s="1"/>
  <c r="R232" i="1" s="1"/>
  <c r="R233" i="1" s="1"/>
  <c r="R234" i="1" s="1"/>
  <c r="R235" i="1" s="1"/>
  <c r="R236" i="1" s="1"/>
  <c r="R237" i="1" s="1"/>
  <c r="R238" i="1" s="1"/>
  <c r="R239" i="1" s="1"/>
  <c r="R240" i="1" s="1"/>
  <c r="R241" i="1" s="1"/>
  <c r="R242" i="1" s="1"/>
  <c r="R243" i="1" s="1"/>
  <c r="R244" i="1" s="1"/>
  <c r="R245" i="1" s="1"/>
  <c r="R246" i="1" s="1"/>
  <c r="R247" i="1" s="1"/>
  <c r="R248" i="1" s="1"/>
  <c r="R249" i="1" s="1"/>
  <c r="R250" i="1" s="1"/>
  <c r="R251" i="1" s="1"/>
  <c r="R252" i="1" s="1"/>
  <c r="R253" i="1" s="1"/>
  <c r="R254" i="1" s="1"/>
  <c r="R255" i="1" s="1"/>
  <c r="R256" i="1" s="1"/>
  <c r="R257" i="1" s="1"/>
  <c r="R258" i="1" s="1"/>
  <c r="R259" i="1" s="1"/>
  <c r="R260" i="1" s="1"/>
  <c r="R261" i="1" s="1"/>
  <c r="R262" i="1" s="1"/>
  <c r="R263" i="1" s="1"/>
  <c r="R264" i="1" s="1"/>
  <c r="R265" i="1" s="1"/>
  <c r="R266" i="1" s="1"/>
  <c r="R267" i="1" s="1"/>
  <c r="R268" i="1" s="1"/>
  <c r="R269" i="1" s="1"/>
  <c r="R270" i="1" s="1"/>
  <c r="R271" i="1" s="1"/>
  <c r="R272" i="1" s="1"/>
  <c r="R273" i="1" s="1"/>
  <c r="R274" i="1" s="1"/>
  <c r="R275" i="1" s="1"/>
  <c r="R276" i="1" s="1"/>
  <c r="R277" i="1" s="1"/>
  <c r="R278" i="1" s="1"/>
  <c r="R279" i="1" s="1"/>
  <c r="R280" i="1" s="1"/>
  <c r="R281" i="1" s="1"/>
  <c r="R282" i="1" s="1"/>
  <c r="R283" i="1" s="1"/>
  <c r="R284" i="1" s="1"/>
  <c r="R285" i="1" s="1"/>
  <c r="R286" i="1" s="1"/>
  <c r="R287" i="1" s="1"/>
  <c r="R288" i="1" s="1"/>
  <c r="R289" i="1" s="1"/>
  <c r="R290" i="1" s="1"/>
  <c r="R291" i="1" s="1"/>
  <c r="R292" i="1" s="1"/>
  <c r="R293" i="1" s="1"/>
  <c r="R294" i="1" s="1"/>
  <c r="R295" i="1" s="1"/>
  <c r="R296" i="1" s="1"/>
  <c r="R297" i="1" s="1"/>
  <c r="R298" i="1" s="1"/>
  <c r="R299" i="1" s="1"/>
  <c r="R300" i="1" s="1"/>
  <c r="R301" i="1" s="1"/>
  <c r="R302" i="1" s="1"/>
  <c r="R303" i="1" s="1"/>
  <c r="R304" i="1" s="1"/>
  <c r="R305" i="1" s="1"/>
  <c r="R306" i="1" s="1"/>
  <c r="R307" i="1" s="1"/>
  <c r="R308" i="1" s="1"/>
  <c r="R309" i="1" s="1"/>
  <c r="R310" i="1" s="1"/>
  <c r="R311" i="1" s="1"/>
  <c r="R312" i="1" s="1"/>
  <c r="R313" i="1" s="1"/>
  <c r="R314" i="1" s="1"/>
  <c r="R315" i="1" s="1"/>
  <c r="R316" i="1" s="1"/>
  <c r="R317" i="1" s="1"/>
  <c r="R318" i="1" s="1"/>
  <c r="R319" i="1" s="1"/>
  <c r="R320" i="1" s="1"/>
  <c r="R321" i="1" s="1"/>
  <c r="R322" i="1" s="1"/>
  <c r="R323" i="1" s="1"/>
  <c r="R324" i="1" s="1"/>
  <c r="R325" i="1" s="1"/>
  <c r="R326" i="1" s="1"/>
  <c r="R327" i="1" s="1"/>
  <c r="R328" i="1" s="1"/>
  <c r="R329" i="1" s="1"/>
  <c r="R330" i="1" s="1"/>
  <c r="R331" i="1" s="1"/>
  <c r="R332" i="1" s="1"/>
  <c r="R333" i="1" s="1"/>
  <c r="R334" i="1" s="1"/>
  <c r="R335" i="1" s="1"/>
  <c r="R336" i="1" s="1"/>
  <c r="R337" i="1" s="1"/>
  <c r="R338" i="1" s="1"/>
  <c r="R339" i="1" s="1"/>
  <c r="R340" i="1" s="1"/>
  <c r="R341" i="1" s="1"/>
  <c r="R342" i="1" s="1"/>
  <c r="R343" i="1" s="1"/>
  <c r="R344" i="1" s="1"/>
  <c r="R345" i="1" s="1"/>
  <c r="R346" i="1" s="1"/>
  <c r="R347" i="1" s="1"/>
  <c r="R348" i="1" s="1"/>
  <c r="R349" i="1" s="1"/>
  <c r="R350" i="1" s="1"/>
  <c r="R351" i="1" s="1"/>
  <c r="R352" i="1" s="1"/>
  <c r="R353" i="1" s="1"/>
  <c r="R354" i="1" s="1"/>
  <c r="R355" i="1" s="1"/>
  <c r="R356" i="1" s="1"/>
  <c r="R357" i="1" s="1"/>
  <c r="R358" i="1" s="1"/>
  <c r="R359" i="1" s="1"/>
  <c r="R360" i="1" s="1"/>
  <c r="R361" i="1" s="1"/>
  <c r="R362" i="1" s="1"/>
  <c r="R363" i="1" s="1"/>
  <c r="R364" i="1" s="1"/>
  <c r="R365" i="1" s="1"/>
  <c r="R366" i="1" s="1"/>
  <c r="R367" i="1" s="1"/>
  <c r="R368" i="1" s="1"/>
  <c r="R369" i="1" s="1"/>
  <c r="R370" i="1" s="1"/>
  <c r="R371" i="1" s="1"/>
  <c r="R372" i="1" s="1"/>
  <c r="R373" i="1" s="1"/>
  <c r="R374" i="1" s="1"/>
  <c r="R375" i="1" s="1"/>
  <c r="R376" i="1" s="1"/>
  <c r="R377" i="1" s="1"/>
  <c r="R378" i="1" s="1"/>
  <c r="R379" i="1" s="1"/>
  <c r="R380" i="1" s="1"/>
  <c r="R381" i="1" s="1"/>
  <c r="R382" i="1" s="1"/>
  <c r="R383" i="1" s="1"/>
  <c r="R384" i="1" s="1"/>
  <c r="R385" i="1" s="1"/>
  <c r="R386" i="1" s="1"/>
  <c r="R387" i="1" s="1"/>
  <c r="R388" i="1" s="1"/>
  <c r="R389" i="1" s="1"/>
  <c r="R390" i="1" s="1"/>
  <c r="R391" i="1" s="1"/>
  <c r="R392" i="1" s="1"/>
  <c r="R393" i="1" s="1"/>
  <c r="R394" i="1" s="1"/>
  <c r="R395" i="1" s="1"/>
  <c r="R396" i="1" s="1"/>
  <c r="R397" i="1" s="1"/>
  <c r="R398" i="1" s="1"/>
  <c r="R399" i="1" s="1"/>
  <c r="R400" i="1" s="1"/>
  <c r="R401" i="1" s="1"/>
  <c r="R402" i="1" s="1"/>
  <c r="R403" i="1" s="1"/>
  <c r="R404" i="1" s="1"/>
  <c r="R405" i="1" s="1"/>
  <c r="R406" i="1" s="1"/>
  <c r="R407" i="1" s="1"/>
  <c r="R408" i="1" s="1"/>
  <c r="R409" i="1" s="1"/>
  <c r="R410" i="1" s="1"/>
  <c r="R411" i="1" s="1"/>
  <c r="R412" i="1" s="1"/>
  <c r="R413" i="1" s="1"/>
  <c r="R414" i="1" s="1"/>
  <c r="R415" i="1" s="1"/>
  <c r="R416" i="1" s="1"/>
  <c r="R417" i="1" s="1"/>
  <c r="R418" i="1" s="1"/>
  <c r="R419" i="1" s="1"/>
  <c r="R420" i="1" s="1"/>
  <c r="R421" i="1" s="1"/>
  <c r="R422" i="1" s="1"/>
  <c r="R423" i="1" s="1"/>
  <c r="R424" i="1" s="1"/>
  <c r="R425" i="1" s="1"/>
  <c r="R426" i="1" s="1"/>
  <c r="R427" i="1" s="1"/>
  <c r="R428" i="1" s="1"/>
  <c r="R429" i="1" s="1"/>
  <c r="R430" i="1" s="1"/>
  <c r="R431" i="1" s="1"/>
  <c r="R432" i="1" s="1"/>
  <c r="R433" i="1" s="1"/>
  <c r="R434" i="1" s="1"/>
  <c r="R435" i="1" s="1"/>
  <c r="R436" i="1" s="1"/>
  <c r="R437" i="1" s="1"/>
  <c r="R438" i="1" s="1"/>
  <c r="R439" i="1" s="1"/>
  <c r="R440" i="1" s="1"/>
  <c r="R441" i="1" s="1"/>
  <c r="R442" i="1" s="1"/>
  <c r="R443" i="1" s="1"/>
  <c r="R444" i="1" s="1"/>
  <c r="R445" i="1" s="1"/>
  <c r="R446" i="1" s="1"/>
  <c r="R447" i="1" s="1"/>
  <c r="R448" i="1" s="1"/>
  <c r="R449" i="1" s="1"/>
  <c r="R450" i="1" s="1"/>
  <c r="R451" i="1" s="1"/>
  <c r="R452" i="1" s="1"/>
  <c r="R453" i="1" s="1"/>
  <c r="R454" i="1" s="1"/>
  <c r="R455" i="1" s="1"/>
  <c r="R456" i="1" s="1"/>
  <c r="R457" i="1" s="1"/>
  <c r="R458" i="1" s="1"/>
  <c r="R459" i="1" s="1"/>
  <c r="R460" i="1" s="1"/>
  <c r="R461" i="1" s="1"/>
  <c r="R462" i="1" s="1"/>
  <c r="R463" i="1" s="1"/>
  <c r="R464" i="1" s="1"/>
  <c r="R465" i="1" s="1"/>
  <c r="R466" i="1" s="1"/>
  <c r="R467" i="1" s="1"/>
  <c r="R468" i="1" s="1"/>
  <c r="R469" i="1" s="1"/>
  <c r="R470" i="1" s="1"/>
  <c r="R471" i="1" s="1"/>
  <c r="R472" i="1" s="1"/>
  <c r="R473" i="1" s="1"/>
  <c r="R474" i="1" s="1"/>
  <c r="R475" i="1" s="1"/>
  <c r="R476" i="1" s="1"/>
  <c r="R477" i="1" s="1"/>
  <c r="R478" i="1" s="1"/>
  <c r="R479" i="1" s="1"/>
  <c r="R480" i="1" s="1"/>
  <c r="R481" i="1" s="1"/>
  <c r="R482" i="1" s="1"/>
  <c r="R483" i="1" s="1"/>
  <c r="R484" i="1" s="1"/>
  <c r="R485" i="1" s="1"/>
  <c r="R486" i="1" s="1"/>
  <c r="R487" i="1" s="1"/>
  <c r="R488" i="1" s="1"/>
  <c r="R489" i="1" s="1"/>
  <c r="R490" i="1" s="1"/>
  <c r="R491" i="1" s="1"/>
  <c r="R492" i="1" s="1"/>
  <c r="R493" i="1" s="1"/>
  <c r="R494" i="1" s="1"/>
  <c r="R495" i="1" s="1"/>
  <c r="R496" i="1" s="1"/>
  <c r="R497" i="1" s="1"/>
  <c r="R498" i="1" s="1"/>
  <c r="R499" i="1" s="1"/>
  <c r="R500" i="1" s="1"/>
  <c r="R501" i="1" s="1"/>
  <c r="R502" i="1" s="1"/>
  <c r="R503" i="1" s="1"/>
  <c r="R504" i="1" s="1"/>
  <c r="R505" i="1" s="1"/>
  <c r="R506" i="1" s="1"/>
  <c r="R507" i="1" s="1"/>
  <c r="R508" i="1" s="1"/>
  <c r="R509" i="1" s="1"/>
  <c r="R510" i="1" s="1"/>
  <c r="R511" i="1" s="1"/>
  <c r="R512" i="1" s="1"/>
  <c r="R513" i="1" s="1"/>
  <c r="R514" i="1" s="1"/>
  <c r="R515" i="1" s="1"/>
  <c r="R516" i="1" s="1"/>
  <c r="R517" i="1" s="1"/>
  <c r="R518" i="1" s="1"/>
  <c r="R519" i="1" s="1"/>
  <c r="R520" i="1" s="1"/>
  <c r="R521" i="1" s="1"/>
  <c r="R522" i="1" s="1"/>
  <c r="R523" i="1" s="1"/>
  <c r="R524" i="1" s="1"/>
  <c r="R525" i="1" s="1"/>
  <c r="R526" i="1" s="1"/>
  <c r="R527" i="1" s="1"/>
  <c r="R528" i="1" s="1"/>
  <c r="R529" i="1" s="1"/>
  <c r="R530" i="1" s="1"/>
  <c r="R531" i="1" s="1"/>
  <c r="R532" i="1" s="1"/>
  <c r="R533" i="1" s="1"/>
  <c r="R534" i="1" s="1"/>
  <c r="R535" i="1" s="1"/>
  <c r="R536" i="1" s="1"/>
  <c r="R537" i="1" s="1"/>
  <c r="R538" i="1" s="1"/>
  <c r="R539" i="1" s="1"/>
  <c r="R540" i="1" s="1"/>
  <c r="R541" i="1" s="1"/>
  <c r="R542" i="1" s="1"/>
  <c r="R543" i="1" s="1"/>
  <c r="R544" i="1" s="1"/>
  <c r="R545" i="1" s="1"/>
  <c r="R546" i="1" s="1"/>
  <c r="R547" i="1" s="1"/>
  <c r="R548" i="1" s="1"/>
  <c r="R549" i="1" s="1"/>
  <c r="R550" i="1" s="1"/>
  <c r="R551" i="1" s="1"/>
  <c r="R552" i="1" s="1"/>
  <c r="R553" i="1" s="1"/>
  <c r="R554" i="1" s="1"/>
  <c r="R555" i="1" s="1"/>
  <c r="R556" i="1" s="1"/>
  <c r="R557" i="1" s="1"/>
  <c r="R558" i="1" s="1"/>
  <c r="R559" i="1" s="1"/>
  <c r="R560" i="1" s="1"/>
  <c r="R561" i="1" s="1"/>
  <c r="R562" i="1" s="1"/>
  <c r="R563" i="1" s="1"/>
  <c r="R564" i="1" s="1"/>
  <c r="R565" i="1" s="1"/>
  <c r="R566" i="1" s="1"/>
  <c r="R567" i="1" s="1"/>
  <c r="R568" i="1" s="1"/>
  <c r="R569" i="1" s="1"/>
  <c r="R570" i="1" s="1"/>
  <c r="R571" i="1" s="1"/>
  <c r="R572" i="1" s="1"/>
  <c r="R573" i="1" s="1"/>
  <c r="R574" i="1" s="1"/>
  <c r="R575" i="1" s="1"/>
  <c r="R576" i="1" s="1"/>
  <c r="R577" i="1" s="1"/>
  <c r="R578" i="1" s="1"/>
  <c r="R579" i="1" s="1"/>
  <c r="R580" i="1" s="1"/>
  <c r="R581" i="1" s="1"/>
  <c r="R582" i="1" s="1"/>
  <c r="R583" i="1" s="1"/>
  <c r="R584" i="1" s="1"/>
  <c r="R585" i="1" s="1"/>
  <c r="R586" i="1" s="1"/>
  <c r="R587" i="1" s="1"/>
  <c r="R588" i="1" s="1"/>
  <c r="R589" i="1" s="1"/>
  <c r="R590" i="1" s="1"/>
  <c r="R591" i="1" s="1"/>
  <c r="R592" i="1" s="1"/>
  <c r="R593" i="1" s="1"/>
  <c r="R594" i="1" s="1"/>
  <c r="R595" i="1" s="1"/>
  <c r="R596" i="1" s="1"/>
  <c r="R597" i="1" s="1"/>
  <c r="R598" i="1" s="1"/>
  <c r="R599" i="1" s="1"/>
  <c r="R600" i="1" s="1"/>
  <c r="R601" i="1" s="1"/>
  <c r="R602" i="1" s="1"/>
  <c r="R603" i="1" s="1"/>
  <c r="R604" i="1" s="1"/>
  <c r="R605" i="1" s="1"/>
  <c r="R606" i="1" s="1"/>
  <c r="R607" i="1" s="1"/>
  <c r="R608" i="1" s="1"/>
  <c r="R609" i="1" s="1"/>
  <c r="R610" i="1" s="1"/>
  <c r="R611" i="1" s="1"/>
  <c r="R612" i="1" s="1"/>
  <c r="R613" i="1" s="1"/>
  <c r="R614" i="1" s="1"/>
  <c r="R615" i="1" s="1"/>
  <c r="R616" i="1" s="1"/>
  <c r="R617" i="1" s="1"/>
  <c r="R618" i="1" s="1"/>
  <c r="R619" i="1" s="1"/>
  <c r="R620" i="1" s="1"/>
  <c r="R621" i="1" s="1"/>
  <c r="R622" i="1" s="1"/>
  <c r="R623" i="1" s="1"/>
  <c r="R624" i="1" s="1"/>
  <c r="R625" i="1" s="1"/>
  <c r="R626" i="1" s="1"/>
  <c r="R627" i="1" s="1"/>
  <c r="R628" i="1" s="1"/>
  <c r="R629" i="1" s="1"/>
  <c r="R630" i="1" s="1"/>
  <c r="R631" i="1" s="1"/>
  <c r="R632" i="1" s="1"/>
  <c r="R633" i="1" s="1"/>
  <c r="R634" i="1" s="1"/>
  <c r="R635" i="1" s="1"/>
  <c r="R636" i="1" s="1"/>
  <c r="R637" i="1" s="1"/>
  <c r="R638" i="1" s="1"/>
  <c r="R639" i="1" s="1"/>
  <c r="R640" i="1" s="1"/>
  <c r="R641" i="1" s="1"/>
  <c r="R642" i="1" s="1"/>
  <c r="R643" i="1" s="1"/>
  <c r="R644" i="1" s="1"/>
  <c r="R645" i="1" s="1"/>
  <c r="R646" i="1" s="1"/>
  <c r="R647" i="1" s="1"/>
  <c r="R648" i="1" s="1"/>
  <c r="R649" i="1" s="1"/>
  <c r="R650" i="1" s="1"/>
  <c r="R651" i="1" s="1"/>
  <c r="R652" i="1" s="1"/>
  <c r="R653" i="1" s="1"/>
  <c r="R654" i="1" s="1"/>
  <c r="R655" i="1" s="1"/>
  <c r="R656" i="1" s="1"/>
  <c r="R657" i="1" s="1"/>
  <c r="R658" i="1" s="1"/>
  <c r="R659" i="1" s="1"/>
  <c r="R660" i="1" s="1"/>
  <c r="R661" i="1" s="1"/>
  <c r="R662" i="1" s="1"/>
  <c r="R663" i="1" s="1"/>
  <c r="R664" i="1" s="1"/>
  <c r="R665" i="1" s="1"/>
  <c r="R666" i="1" s="1"/>
  <c r="R667" i="1" s="1"/>
  <c r="R668" i="1" s="1"/>
  <c r="R669" i="1" s="1"/>
  <c r="R670" i="1" s="1"/>
  <c r="R671" i="1" s="1"/>
  <c r="R672" i="1" s="1"/>
  <c r="R673" i="1" s="1"/>
  <c r="R674" i="1" s="1"/>
  <c r="R675" i="1" s="1"/>
  <c r="R676" i="1" s="1"/>
  <c r="R677" i="1" s="1"/>
  <c r="G22" i="1"/>
  <c r="K22" i="1"/>
  <c r="P28" i="1"/>
  <c r="D23" i="1"/>
  <c r="O21" i="29" l="1"/>
  <c r="E10" i="31" s="1"/>
  <c r="P29" i="29"/>
  <c r="D28" i="1"/>
  <c r="C29" i="1" s="1"/>
  <c r="C23" i="29"/>
  <c r="O29" i="29"/>
  <c r="I28" i="1"/>
  <c r="I29" i="1" s="1"/>
  <c r="O16" i="29"/>
  <c r="O17" i="29" s="1"/>
  <c r="O18" i="29"/>
  <c r="O20" i="29"/>
  <c r="S37" i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S89" i="1" s="1"/>
  <c r="S90" i="1" s="1"/>
  <c r="S91" i="1" s="1"/>
  <c r="S92" i="1" s="1"/>
  <c r="S93" i="1" s="1"/>
  <c r="S94" i="1" s="1"/>
  <c r="S95" i="1" s="1"/>
  <c r="S96" i="1" s="1"/>
  <c r="S97" i="1" s="1"/>
  <c r="S98" i="1" s="1"/>
  <c r="S99" i="1" s="1"/>
  <c r="S100" i="1" s="1"/>
  <c r="S101" i="1" s="1"/>
  <c r="S102" i="1" s="1"/>
  <c r="S103" i="1" s="1"/>
  <c r="S104" i="1" s="1"/>
  <c r="S105" i="1" s="1"/>
  <c r="S106" i="1" s="1"/>
  <c r="S107" i="1" s="1"/>
  <c r="S108" i="1" s="1"/>
  <c r="S109" i="1" s="1"/>
  <c r="S110" i="1" s="1"/>
  <c r="S111" i="1" s="1"/>
  <c r="S112" i="1" s="1"/>
  <c r="S113" i="1" s="1"/>
  <c r="S114" i="1" s="1"/>
  <c r="S115" i="1" s="1"/>
  <c r="S116" i="1" s="1"/>
  <c r="S117" i="1" s="1"/>
  <c r="S118" i="1" s="1"/>
  <c r="S119" i="1" s="1"/>
  <c r="S120" i="1" s="1"/>
  <c r="S121" i="1" s="1"/>
  <c r="S122" i="1" s="1"/>
  <c r="S123" i="1" s="1"/>
  <c r="S124" i="1" s="1"/>
  <c r="S125" i="1" s="1"/>
  <c r="S126" i="1" s="1"/>
  <c r="S127" i="1" s="1"/>
  <c r="S128" i="1" s="1"/>
  <c r="S129" i="1" s="1"/>
  <c r="S130" i="1" s="1"/>
  <c r="S131" i="1" s="1"/>
  <c r="S132" i="1" s="1"/>
  <c r="S133" i="1" s="1"/>
  <c r="S134" i="1" s="1"/>
  <c r="S135" i="1" s="1"/>
  <c r="S136" i="1" s="1"/>
  <c r="S137" i="1" s="1"/>
  <c r="S138" i="1" s="1"/>
  <c r="S139" i="1" s="1"/>
  <c r="S140" i="1" s="1"/>
  <c r="S141" i="1" s="1"/>
  <c r="S142" i="1" s="1"/>
  <c r="S143" i="1" s="1"/>
  <c r="S144" i="1" s="1"/>
  <c r="S145" i="1" s="1"/>
  <c r="S146" i="1" s="1"/>
  <c r="S147" i="1" s="1"/>
  <c r="S148" i="1" s="1"/>
  <c r="S149" i="1" s="1"/>
  <c r="S150" i="1" s="1"/>
  <c r="S151" i="1" s="1"/>
  <c r="S152" i="1" s="1"/>
  <c r="S153" i="1" s="1"/>
  <c r="S154" i="1" s="1"/>
  <c r="S155" i="1" s="1"/>
  <c r="S156" i="1" s="1"/>
  <c r="S157" i="1" s="1"/>
  <c r="S158" i="1" s="1"/>
  <c r="S159" i="1" s="1"/>
  <c r="S160" i="1" s="1"/>
  <c r="S161" i="1" s="1"/>
  <c r="S162" i="1" s="1"/>
  <c r="S163" i="1" s="1"/>
  <c r="S164" i="1" s="1"/>
  <c r="S165" i="1" s="1"/>
  <c r="S166" i="1" s="1"/>
  <c r="S167" i="1" s="1"/>
  <c r="S168" i="1" s="1"/>
  <c r="S169" i="1" s="1"/>
  <c r="S170" i="1" s="1"/>
  <c r="S171" i="1" s="1"/>
  <c r="S172" i="1" s="1"/>
  <c r="S173" i="1" s="1"/>
  <c r="S174" i="1" s="1"/>
  <c r="S175" i="1" s="1"/>
  <c r="S176" i="1" s="1"/>
  <c r="S177" i="1" s="1"/>
  <c r="S178" i="1" s="1"/>
  <c r="S179" i="1" s="1"/>
  <c r="S180" i="1" s="1"/>
  <c r="S181" i="1" s="1"/>
  <c r="S182" i="1" s="1"/>
  <c r="S183" i="1" s="1"/>
  <c r="S184" i="1" s="1"/>
  <c r="S185" i="1" s="1"/>
  <c r="S186" i="1" s="1"/>
  <c r="S187" i="1" s="1"/>
  <c r="S188" i="1" s="1"/>
  <c r="S189" i="1" s="1"/>
  <c r="S190" i="1" s="1"/>
  <c r="S191" i="1" s="1"/>
  <c r="S192" i="1" s="1"/>
  <c r="S193" i="1" s="1"/>
  <c r="S194" i="1" s="1"/>
  <c r="S195" i="1" s="1"/>
  <c r="S196" i="1" s="1"/>
  <c r="S197" i="1" s="1"/>
  <c r="S198" i="1" s="1"/>
  <c r="S199" i="1" s="1"/>
  <c r="S200" i="1" s="1"/>
  <c r="S201" i="1" s="1"/>
  <c r="S202" i="1" s="1"/>
  <c r="S203" i="1" s="1"/>
  <c r="S204" i="1" s="1"/>
  <c r="S205" i="1" s="1"/>
  <c r="S206" i="1" s="1"/>
  <c r="S207" i="1" s="1"/>
  <c r="S208" i="1" s="1"/>
  <c r="S209" i="1" s="1"/>
  <c r="S210" i="1" s="1"/>
  <c r="S211" i="1" s="1"/>
  <c r="S212" i="1" s="1"/>
  <c r="S213" i="1" s="1"/>
  <c r="S214" i="1" s="1"/>
  <c r="S215" i="1" s="1"/>
  <c r="S216" i="1" s="1"/>
  <c r="S217" i="1" s="1"/>
  <c r="S218" i="1" s="1"/>
  <c r="S219" i="1" s="1"/>
  <c r="S220" i="1" s="1"/>
  <c r="S221" i="1" s="1"/>
  <c r="S222" i="1" s="1"/>
  <c r="S223" i="1" s="1"/>
  <c r="S224" i="1" s="1"/>
  <c r="S225" i="1" s="1"/>
  <c r="S226" i="1" s="1"/>
  <c r="S227" i="1" s="1"/>
  <c r="S228" i="1" s="1"/>
  <c r="S229" i="1" s="1"/>
  <c r="S230" i="1" s="1"/>
  <c r="S231" i="1" s="1"/>
  <c r="S232" i="1" s="1"/>
  <c r="S233" i="1" s="1"/>
  <c r="S234" i="1" s="1"/>
  <c r="S235" i="1" s="1"/>
  <c r="S236" i="1" s="1"/>
  <c r="S237" i="1" s="1"/>
  <c r="S238" i="1" s="1"/>
  <c r="S239" i="1" s="1"/>
  <c r="S240" i="1" s="1"/>
  <c r="S241" i="1" s="1"/>
  <c r="S242" i="1" s="1"/>
  <c r="S243" i="1" s="1"/>
  <c r="S244" i="1" s="1"/>
  <c r="S245" i="1" s="1"/>
  <c r="S246" i="1" s="1"/>
  <c r="S247" i="1" s="1"/>
  <c r="S248" i="1" s="1"/>
  <c r="S249" i="1" s="1"/>
  <c r="S250" i="1" s="1"/>
  <c r="S251" i="1" s="1"/>
  <c r="S252" i="1" s="1"/>
  <c r="S253" i="1" s="1"/>
  <c r="S254" i="1" s="1"/>
  <c r="S255" i="1" s="1"/>
  <c r="S256" i="1" s="1"/>
  <c r="S257" i="1" s="1"/>
  <c r="S258" i="1" s="1"/>
  <c r="S259" i="1" s="1"/>
  <c r="S260" i="1" s="1"/>
  <c r="S261" i="1" s="1"/>
  <c r="S262" i="1" s="1"/>
  <c r="S263" i="1" s="1"/>
  <c r="S264" i="1" s="1"/>
  <c r="S265" i="1" s="1"/>
  <c r="S266" i="1" s="1"/>
  <c r="S267" i="1" s="1"/>
  <c r="S268" i="1" s="1"/>
  <c r="S269" i="1" s="1"/>
  <c r="S270" i="1" s="1"/>
  <c r="S271" i="1" s="1"/>
  <c r="S272" i="1" s="1"/>
  <c r="S273" i="1" s="1"/>
  <c r="S274" i="1" s="1"/>
  <c r="S275" i="1" s="1"/>
  <c r="S276" i="1" s="1"/>
  <c r="S277" i="1" s="1"/>
  <c r="S278" i="1" s="1"/>
  <c r="S279" i="1" s="1"/>
  <c r="S280" i="1" s="1"/>
  <c r="S281" i="1" s="1"/>
  <c r="S282" i="1" s="1"/>
  <c r="S283" i="1" s="1"/>
  <c r="S284" i="1" s="1"/>
  <c r="S285" i="1" s="1"/>
  <c r="S286" i="1" s="1"/>
  <c r="S287" i="1" s="1"/>
  <c r="S288" i="1" s="1"/>
  <c r="S289" i="1" s="1"/>
  <c r="S290" i="1" s="1"/>
  <c r="S291" i="1" s="1"/>
  <c r="S292" i="1" s="1"/>
  <c r="S293" i="1" s="1"/>
  <c r="S294" i="1" s="1"/>
  <c r="S295" i="1" s="1"/>
  <c r="S296" i="1" s="1"/>
  <c r="S297" i="1" s="1"/>
  <c r="S298" i="1" s="1"/>
  <c r="S299" i="1" s="1"/>
  <c r="S300" i="1" s="1"/>
  <c r="S301" i="1" s="1"/>
  <c r="S302" i="1" s="1"/>
  <c r="S303" i="1" s="1"/>
  <c r="S304" i="1" s="1"/>
  <c r="S305" i="1" s="1"/>
  <c r="S306" i="1" s="1"/>
  <c r="S307" i="1" s="1"/>
  <c r="S308" i="1" s="1"/>
  <c r="S309" i="1" s="1"/>
  <c r="S310" i="1" s="1"/>
  <c r="S311" i="1" s="1"/>
  <c r="S312" i="1" s="1"/>
  <c r="S313" i="1" s="1"/>
  <c r="S314" i="1" s="1"/>
  <c r="S315" i="1" s="1"/>
  <c r="S316" i="1" s="1"/>
  <c r="S317" i="1" s="1"/>
  <c r="S318" i="1" s="1"/>
  <c r="S319" i="1" s="1"/>
  <c r="S320" i="1" s="1"/>
  <c r="S321" i="1" s="1"/>
  <c r="S322" i="1" s="1"/>
  <c r="S323" i="1" s="1"/>
  <c r="S324" i="1" s="1"/>
  <c r="S325" i="1" s="1"/>
  <c r="S326" i="1" s="1"/>
  <c r="S327" i="1" s="1"/>
  <c r="S328" i="1" s="1"/>
  <c r="S329" i="1" s="1"/>
  <c r="S330" i="1" s="1"/>
  <c r="S331" i="1" s="1"/>
  <c r="S332" i="1" s="1"/>
  <c r="S333" i="1" s="1"/>
  <c r="S334" i="1" s="1"/>
  <c r="S335" i="1" s="1"/>
  <c r="S336" i="1" s="1"/>
  <c r="S337" i="1" s="1"/>
  <c r="S338" i="1" s="1"/>
  <c r="S339" i="1" s="1"/>
  <c r="S340" i="1" s="1"/>
  <c r="S341" i="1" s="1"/>
  <c r="S342" i="1" s="1"/>
  <c r="S343" i="1" s="1"/>
  <c r="S344" i="1" s="1"/>
  <c r="S345" i="1" s="1"/>
  <c r="S346" i="1" s="1"/>
  <c r="S347" i="1" s="1"/>
  <c r="S348" i="1" s="1"/>
  <c r="S349" i="1" s="1"/>
  <c r="S350" i="1" s="1"/>
  <c r="S351" i="1" s="1"/>
  <c r="S352" i="1" s="1"/>
  <c r="S353" i="1" s="1"/>
  <c r="S354" i="1" s="1"/>
  <c r="S355" i="1" s="1"/>
  <c r="S356" i="1" s="1"/>
  <c r="S357" i="1" s="1"/>
  <c r="S358" i="1" s="1"/>
  <c r="S359" i="1" s="1"/>
  <c r="S360" i="1" s="1"/>
  <c r="S361" i="1" s="1"/>
  <c r="S362" i="1" s="1"/>
  <c r="S363" i="1" s="1"/>
  <c r="S364" i="1" s="1"/>
  <c r="S365" i="1" s="1"/>
  <c r="S366" i="1" s="1"/>
  <c r="S367" i="1" s="1"/>
  <c r="S368" i="1" s="1"/>
  <c r="S369" i="1" s="1"/>
  <c r="S370" i="1" s="1"/>
  <c r="S371" i="1" s="1"/>
  <c r="S372" i="1" s="1"/>
  <c r="S373" i="1" s="1"/>
  <c r="S374" i="1" s="1"/>
  <c r="S375" i="1" s="1"/>
  <c r="S376" i="1" s="1"/>
  <c r="S377" i="1" s="1"/>
  <c r="S378" i="1" s="1"/>
  <c r="S379" i="1" s="1"/>
  <c r="S380" i="1" s="1"/>
  <c r="S381" i="1" s="1"/>
  <c r="S382" i="1" s="1"/>
  <c r="S383" i="1" s="1"/>
  <c r="S384" i="1" s="1"/>
  <c r="S385" i="1" s="1"/>
  <c r="S386" i="1" s="1"/>
  <c r="S387" i="1" s="1"/>
  <c r="S388" i="1" s="1"/>
  <c r="S389" i="1" s="1"/>
  <c r="S390" i="1" s="1"/>
  <c r="S391" i="1" s="1"/>
  <c r="S392" i="1" s="1"/>
  <c r="S393" i="1" s="1"/>
  <c r="S394" i="1" s="1"/>
  <c r="S395" i="1" s="1"/>
  <c r="S396" i="1" s="1"/>
  <c r="S397" i="1" s="1"/>
  <c r="S398" i="1" s="1"/>
  <c r="S399" i="1" s="1"/>
  <c r="S400" i="1" s="1"/>
  <c r="S401" i="1" s="1"/>
  <c r="S402" i="1" s="1"/>
  <c r="S403" i="1" s="1"/>
  <c r="S404" i="1" s="1"/>
  <c r="S405" i="1" s="1"/>
  <c r="S406" i="1" s="1"/>
  <c r="S407" i="1" s="1"/>
  <c r="S408" i="1" s="1"/>
  <c r="S409" i="1" s="1"/>
  <c r="S410" i="1" s="1"/>
  <c r="S411" i="1" s="1"/>
  <c r="S412" i="1" s="1"/>
  <c r="S413" i="1" s="1"/>
  <c r="S414" i="1" s="1"/>
  <c r="S415" i="1" s="1"/>
  <c r="S416" i="1" s="1"/>
  <c r="S417" i="1" s="1"/>
  <c r="S418" i="1" s="1"/>
  <c r="S419" i="1" s="1"/>
  <c r="S420" i="1" s="1"/>
  <c r="S421" i="1" s="1"/>
  <c r="S422" i="1" s="1"/>
  <c r="S423" i="1" s="1"/>
  <c r="S424" i="1" s="1"/>
  <c r="S425" i="1" s="1"/>
  <c r="S426" i="1" s="1"/>
  <c r="S427" i="1" s="1"/>
  <c r="S428" i="1" s="1"/>
  <c r="S429" i="1" s="1"/>
  <c r="S430" i="1" s="1"/>
  <c r="S431" i="1" s="1"/>
  <c r="S432" i="1" s="1"/>
  <c r="S433" i="1" s="1"/>
  <c r="S434" i="1" s="1"/>
  <c r="S435" i="1" s="1"/>
  <c r="S436" i="1" s="1"/>
  <c r="S437" i="1" s="1"/>
  <c r="S438" i="1" s="1"/>
  <c r="S439" i="1" s="1"/>
  <c r="S440" i="1" s="1"/>
  <c r="S441" i="1" s="1"/>
  <c r="S442" i="1" s="1"/>
  <c r="S443" i="1" s="1"/>
  <c r="S444" i="1" s="1"/>
  <c r="S445" i="1" s="1"/>
  <c r="S446" i="1" s="1"/>
  <c r="S447" i="1" s="1"/>
  <c r="S448" i="1" s="1"/>
  <c r="S449" i="1" s="1"/>
  <c r="S450" i="1" s="1"/>
  <c r="S451" i="1" s="1"/>
  <c r="S452" i="1" s="1"/>
  <c r="S453" i="1" s="1"/>
  <c r="S454" i="1" s="1"/>
  <c r="S455" i="1" s="1"/>
  <c r="S456" i="1" s="1"/>
  <c r="S457" i="1" s="1"/>
  <c r="S458" i="1" s="1"/>
  <c r="S459" i="1" s="1"/>
  <c r="S460" i="1" s="1"/>
  <c r="S461" i="1" s="1"/>
  <c r="S462" i="1" s="1"/>
  <c r="S463" i="1" s="1"/>
  <c r="S464" i="1" s="1"/>
  <c r="S465" i="1" s="1"/>
  <c r="S466" i="1" s="1"/>
  <c r="S467" i="1" s="1"/>
  <c r="S468" i="1" s="1"/>
  <c r="S469" i="1" s="1"/>
  <c r="S470" i="1" s="1"/>
  <c r="S471" i="1" s="1"/>
  <c r="S472" i="1" s="1"/>
  <c r="S473" i="1" s="1"/>
  <c r="S474" i="1" s="1"/>
  <c r="S475" i="1" s="1"/>
  <c r="S476" i="1" s="1"/>
  <c r="S477" i="1" s="1"/>
  <c r="S478" i="1" s="1"/>
  <c r="S479" i="1" s="1"/>
  <c r="S480" i="1" s="1"/>
  <c r="S481" i="1" s="1"/>
  <c r="S482" i="1" s="1"/>
  <c r="S483" i="1" s="1"/>
  <c r="S484" i="1" s="1"/>
  <c r="S485" i="1" s="1"/>
  <c r="S486" i="1" s="1"/>
  <c r="S487" i="1" s="1"/>
  <c r="S488" i="1" s="1"/>
  <c r="S489" i="1" s="1"/>
  <c r="S490" i="1" s="1"/>
  <c r="S491" i="1" s="1"/>
  <c r="S492" i="1" s="1"/>
  <c r="S493" i="1" s="1"/>
  <c r="S494" i="1" s="1"/>
  <c r="S495" i="1" s="1"/>
  <c r="S496" i="1" s="1"/>
  <c r="S497" i="1" s="1"/>
  <c r="S498" i="1" s="1"/>
  <c r="S499" i="1" s="1"/>
  <c r="S500" i="1" s="1"/>
  <c r="S501" i="1" s="1"/>
  <c r="S502" i="1" s="1"/>
  <c r="S503" i="1" s="1"/>
  <c r="S504" i="1" s="1"/>
  <c r="S505" i="1" s="1"/>
  <c r="S506" i="1" s="1"/>
  <c r="S507" i="1" s="1"/>
  <c r="S508" i="1" s="1"/>
  <c r="S509" i="1" s="1"/>
  <c r="S510" i="1" s="1"/>
  <c r="S511" i="1" s="1"/>
  <c r="S512" i="1" s="1"/>
  <c r="S513" i="1" s="1"/>
  <c r="S514" i="1" s="1"/>
  <c r="S515" i="1" s="1"/>
  <c r="S516" i="1" s="1"/>
  <c r="S517" i="1" s="1"/>
  <c r="S518" i="1" s="1"/>
  <c r="S519" i="1" s="1"/>
  <c r="S520" i="1" s="1"/>
  <c r="S521" i="1" s="1"/>
  <c r="S522" i="1" s="1"/>
  <c r="S523" i="1" s="1"/>
  <c r="S524" i="1" s="1"/>
  <c r="S525" i="1" s="1"/>
  <c r="S526" i="1" s="1"/>
  <c r="S527" i="1" s="1"/>
  <c r="S528" i="1" s="1"/>
  <c r="S529" i="1" s="1"/>
  <c r="S530" i="1" s="1"/>
  <c r="S531" i="1" s="1"/>
  <c r="S532" i="1" s="1"/>
  <c r="S533" i="1" s="1"/>
  <c r="S534" i="1" s="1"/>
  <c r="S535" i="1" s="1"/>
  <c r="S536" i="1" s="1"/>
  <c r="S537" i="1" s="1"/>
  <c r="S538" i="1" s="1"/>
  <c r="S539" i="1" s="1"/>
  <c r="S540" i="1" s="1"/>
  <c r="S541" i="1" s="1"/>
  <c r="S542" i="1" s="1"/>
  <c r="S543" i="1" s="1"/>
  <c r="S544" i="1" s="1"/>
  <c r="S545" i="1" s="1"/>
  <c r="S546" i="1" s="1"/>
  <c r="S547" i="1" s="1"/>
  <c r="S548" i="1" s="1"/>
  <c r="S549" i="1" s="1"/>
  <c r="S550" i="1" s="1"/>
  <c r="S551" i="1" s="1"/>
  <c r="S552" i="1" s="1"/>
  <c r="S553" i="1" s="1"/>
  <c r="S554" i="1" s="1"/>
  <c r="S555" i="1" s="1"/>
  <c r="S556" i="1" s="1"/>
  <c r="S557" i="1" s="1"/>
  <c r="S558" i="1" s="1"/>
  <c r="S559" i="1" s="1"/>
  <c r="S560" i="1" s="1"/>
  <c r="S561" i="1" s="1"/>
  <c r="S562" i="1" s="1"/>
  <c r="S563" i="1" s="1"/>
  <c r="S564" i="1" s="1"/>
  <c r="S565" i="1" s="1"/>
  <c r="S566" i="1" s="1"/>
  <c r="S567" i="1" s="1"/>
  <c r="S568" i="1" s="1"/>
  <c r="S569" i="1" s="1"/>
  <c r="S570" i="1" s="1"/>
  <c r="S571" i="1" s="1"/>
  <c r="S572" i="1" s="1"/>
  <c r="S573" i="1" s="1"/>
  <c r="S574" i="1" s="1"/>
  <c r="S575" i="1" s="1"/>
  <c r="S576" i="1" s="1"/>
  <c r="S577" i="1" s="1"/>
  <c r="S578" i="1" s="1"/>
  <c r="S579" i="1" s="1"/>
  <c r="S580" i="1" s="1"/>
  <c r="S581" i="1" s="1"/>
  <c r="S582" i="1" s="1"/>
  <c r="S583" i="1" s="1"/>
  <c r="S584" i="1" s="1"/>
  <c r="S585" i="1" s="1"/>
  <c r="S586" i="1" s="1"/>
  <c r="S587" i="1" s="1"/>
  <c r="S588" i="1" s="1"/>
  <c r="S589" i="1" s="1"/>
  <c r="S590" i="1" s="1"/>
  <c r="S591" i="1" s="1"/>
  <c r="S592" i="1" s="1"/>
  <c r="S593" i="1" s="1"/>
  <c r="S594" i="1" s="1"/>
  <c r="S595" i="1" s="1"/>
  <c r="S596" i="1" s="1"/>
  <c r="S597" i="1" s="1"/>
  <c r="S598" i="1" s="1"/>
  <c r="S599" i="1" s="1"/>
  <c r="S600" i="1" s="1"/>
  <c r="S601" i="1" s="1"/>
  <c r="S602" i="1" s="1"/>
  <c r="S603" i="1" s="1"/>
  <c r="S604" i="1" s="1"/>
  <c r="S605" i="1" s="1"/>
  <c r="S606" i="1" s="1"/>
  <c r="S607" i="1" s="1"/>
  <c r="S608" i="1" s="1"/>
  <c r="S609" i="1" s="1"/>
  <c r="S610" i="1" s="1"/>
  <c r="S611" i="1" s="1"/>
  <c r="S612" i="1" s="1"/>
  <c r="S613" i="1" s="1"/>
  <c r="S614" i="1" s="1"/>
  <c r="S615" i="1" s="1"/>
  <c r="S616" i="1" s="1"/>
  <c r="S617" i="1" s="1"/>
  <c r="S618" i="1" s="1"/>
  <c r="S619" i="1" s="1"/>
  <c r="S620" i="1" s="1"/>
  <c r="S621" i="1" s="1"/>
  <c r="S622" i="1" s="1"/>
  <c r="S623" i="1" s="1"/>
  <c r="S624" i="1" s="1"/>
  <c r="S625" i="1" s="1"/>
  <c r="S626" i="1" s="1"/>
  <c r="S627" i="1" s="1"/>
  <c r="S628" i="1" s="1"/>
  <c r="S629" i="1" s="1"/>
  <c r="S630" i="1" s="1"/>
  <c r="S631" i="1" s="1"/>
  <c r="S632" i="1" s="1"/>
  <c r="S633" i="1" s="1"/>
  <c r="S634" i="1" s="1"/>
  <c r="S635" i="1" s="1"/>
  <c r="S636" i="1" s="1"/>
  <c r="S637" i="1" s="1"/>
  <c r="S638" i="1" s="1"/>
  <c r="S639" i="1" s="1"/>
  <c r="S640" i="1" s="1"/>
  <c r="S641" i="1" s="1"/>
  <c r="S642" i="1" s="1"/>
  <c r="S643" i="1" s="1"/>
  <c r="S644" i="1" s="1"/>
  <c r="S645" i="1" s="1"/>
  <c r="S646" i="1" s="1"/>
  <c r="S647" i="1" s="1"/>
  <c r="S648" i="1" s="1"/>
  <c r="S649" i="1" s="1"/>
  <c r="S650" i="1" s="1"/>
  <c r="S651" i="1" s="1"/>
  <c r="S652" i="1" s="1"/>
  <c r="S653" i="1" s="1"/>
  <c r="S654" i="1" s="1"/>
  <c r="S655" i="1" s="1"/>
  <c r="S656" i="1" s="1"/>
  <c r="S657" i="1" s="1"/>
  <c r="S658" i="1" s="1"/>
  <c r="S659" i="1" s="1"/>
  <c r="S660" i="1" s="1"/>
  <c r="S661" i="1" s="1"/>
  <c r="S662" i="1" s="1"/>
  <c r="S663" i="1" s="1"/>
  <c r="S664" i="1" s="1"/>
  <c r="S665" i="1" s="1"/>
  <c r="S666" i="1" s="1"/>
  <c r="S667" i="1" s="1"/>
  <c r="S668" i="1" s="1"/>
  <c r="S669" i="1" s="1"/>
  <c r="S670" i="1" s="1"/>
  <c r="S671" i="1" s="1"/>
  <c r="S672" i="1" s="1"/>
  <c r="S673" i="1" s="1"/>
  <c r="S674" i="1" s="1"/>
  <c r="S675" i="1" s="1"/>
  <c r="S676" i="1" s="1"/>
  <c r="S677" i="1" s="1"/>
  <c r="G21" i="1"/>
  <c r="H21" i="1" s="1"/>
  <c r="H23" i="1" s="1"/>
  <c r="H24" i="1" s="1"/>
  <c r="G30" i="1" s="1"/>
  <c r="G28" i="1"/>
  <c r="K28" i="1"/>
  <c r="K29" i="1" s="1"/>
  <c r="K21" i="1"/>
  <c r="L21" i="1" s="1"/>
  <c r="L23" i="1" s="1"/>
  <c r="L24" i="1" s="1"/>
  <c r="K30" i="1" s="1"/>
  <c r="D24" i="1"/>
  <c r="C28" i="29" l="1"/>
  <c r="C29" i="29" s="1"/>
  <c r="C24" i="29"/>
  <c r="P28" i="29" s="1"/>
  <c r="P30" i="29" s="1"/>
  <c r="O28" i="29"/>
  <c r="O30" i="29" s="1"/>
  <c r="O19" i="1"/>
  <c r="P29" i="1"/>
  <c r="P30" i="1" s="1"/>
  <c r="O29" i="1"/>
  <c r="O30" i="1" s="1"/>
  <c r="G29" i="1"/>
  <c r="O21" i="1" l="1"/>
  <c r="E9" i="31" s="1"/>
  <c r="O16" i="1"/>
  <c r="O17" i="1" s="1"/>
  <c r="O20" i="1"/>
  <c r="O18" i="1"/>
  <c r="E11" i="31" l="1"/>
</calcChain>
</file>

<file path=xl/sharedStrings.xml><?xml version="1.0" encoding="utf-8"?>
<sst xmlns="http://schemas.openxmlformats.org/spreadsheetml/2006/main" count="405" uniqueCount="68">
  <si>
    <t>Energy [Wh]</t>
  </si>
  <si>
    <t>Power [W]</t>
  </si>
  <si>
    <t>Resistance [Ohm]</t>
  </si>
  <si>
    <t>Potential [V]</t>
  </si>
  <si>
    <t>Current [A]</t>
  </si>
  <si>
    <t>EC Dil. [μS/cm]</t>
  </si>
  <si>
    <t>Run time [min]</t>
  </si>
  <si>
    <t>Date/Time</t>
  </si>
  <si>
    <t>Diluate</t>
  </si>
  <si>
    <t>Final</t>
  </si>
  <si>
    <t xml:space="preserve">Initial </t>
  </si>
  <si>
    <t>Coulomb [C]</t>
  </si>
  <si>
    <t>Energy and efficiency</t>
  </si>
  <si>
    <t>Energy cons.</t>
  </si>
  <si>
    <t>MJ/kg-N</t>
  </si>
  <si>
    <t>kWh/kg-N</t>
  </si>
  <si>
    <t>Transported C</t>
  </si>
  <si>
    <t>Total used C</t>
  </si>
  <si>
    <t>Current eff.</t>
  </si>
  <si>
    <t xml:space="preserve">Transport Eff. </t>
  </si>
  <si>
    <t xml:space="preserve">Removal Eff. </t>
  </si>
  <si>
    <t>CF</t>
  </si>
  <si>
    <t>Mass balance</t>
  </si>
  <si>
    <t>Temp [ºC]</t>
  </si>
  <si>
    <t>EC</t>
  </si>
  <si>
    <t>EC Acid [μS/cm]</t>
  </si>
  <si>
    <t>EC Base [μS/cm]</t>
  </si>
  <si>
    <t>pH Base [-]</t>
  </si>
  <si>
    <t>pH Acid [-]</t>
  </si>
  <si>
    <t>Bottle mass</t>
  </si>
  <si>
    <t>Acid</t>
  </si>
  <si>
    <t>Base</t>
  </si>
  <si>
    <t>Volume</t>
  </si>
  <si>
    <t>Solution mass</t>
  </si>
  <si>
    <r>
      <t>H</t>
    </r>
    <r>
      <rPr>
        <b/>
        <vertAlign val="subscript"/>
        <sz val="10"/>
        <color theme="1"/>
        <rFont val="Tahoma"/>
        <family val="2"/>
      </rPr>
      <t>2</t>
    </r>
    <r>
      <rPr>
        <b/>
        <sz val="10"/>
        <color theme="1"/>
        <rFont val="Tahoma"/>
        <family val="2"/>
      </rPr>
      <t>O mass</t>
    </r>
  </si>
  <si>
    <r>
      <t>Density H</t>
    </r>
    <r>
      <rPr>
        <b/>
        <vertAlign val="subscript"/>
        <sz val="10"/>
        <color theme="1"/>
        <rFont val="Tahoma"/>
        <family val="2"/>
      </rPr>
      <t>2</t>
    </r>
    <r>
      <rPr>
        <b/>
        <sz val="10"/>
        <color theme="1"/>
        <rFont val="Tahoma"/>
        <family val="2"/>
      </rPr>
      <t>O</t>
    </r>
  </si>
  <si>
    <r>
      <t>NH</t>
    </r>
    <r>
      <rPr>
        <b/>
        <vertAlign val="subscript"/>
        <sz val="10"/>
        <color theme="1"/>
        <rFont val="Tahoma"/>
        <family val="2"/>
      </rPr>
      <t>4</t>
    </r>
    <r>
      <rPr>
        <b/>
        <sz val="10"/>
        <color theme="1"/>
        <rFont val="Tahoma"/>
        <family val="2"/>
      </rPr>
      <t>HCO</t>
    </r>
    <r>
      <rPr>
        <b/>
        <vertAlign val="subscript"/>
        <sz val="10"/>
        <color theme="1"/>
        <rFont val="Tahoma"/>
        <family val="2"/>
      </rPr>
      <t>3</t>
    </r>
    <r>
      <rPr>
        <b/>
        <sz val="10"/>
        <color theme="1"/>
        <rFont val="Tahoma"/>
        <family val="2"/>
      </rPr>
      <t xml:space="preserve"> mass</t>
    </r>
  </si>
  <si>
    <r>
      <t>NH</t>
    </r>
    <r>
      <rPr>
        <b/>
        <vertAlign val="subscript"/>
        <sz val="10"/>
        <color theme="1"/>
        <rFont val="Tahoma"/>
        <family val="2"/>
      </rPr>
      <t>4</t>
    </r>
    <r>
      <rPr>
        <b/>
        <vertAlign val="superscript"/>
        <sz val="10"/>
        <color theme="1"/>
        <rFont val="Tahoma"/>
        <family val="2"/>
      </rPr>
      <t>+</t>
    </r>
    <r>
      <rPr>
        <b/>
        <sz val="10"/>
        <color theme="1"/>
        <rFont val="Tahoma"/>
        <family val="2"/>
      </rPr>
      <t xml:space="preserve"> Δmass</t>
    </r>
  </si>
  <si>
    <r>
      <t>NH</t>
    </r>
    <r>
      <rPr>
        <b/>
        <vertAlign val="subscript"/>
        <sz val="10"/>
        <color theme="1"/>
        <rFont val="Tahoma"/>
        <family val="2"/>
      </rPr>
      <t>4</t>
    </r>
    <r>
      <rPr>
        <b/>
        <vertAlign val="superscript"/>
        <sz val="10"/>
        <color theme="1"/>
        <rFont val="Tahoma"/>
        <family val="2"/>
      </rPr>
      <t>+</t>
    </r>
    <r>
      <rPr>
        <b/>
        <sz val="10"/>
        <color theme="1"/>
        <rFont val="Tahoma"/>
        <family val="2"/>
      </rPr>
      <t xml:space="preserve"> conc</t>
    </r>
  </si>
  <si>
    <r>
      <t>NH</t>
    </r>
    <r>
      <rPr>
        <b/>
        <vertAlign val="subscript"/>
        <sz val="10"/>
        <color theme="1"/>
        <rFont val="Tahoma"/>
        <family val="2"/>
      </rPr>
      <t>4</t>
    </r>
    <r>
      <rPr>
        <b/>
        <vertAlign val="superscript"/>
        <sz val="10"/>
        <color theme="1"/>
        <rFont val="Tahoma"/>
        <family val="2"/>
      </rPr>
      <t>+</t>
    </r>
    <r>
      <rPr>
        <b/>
        <sz val="10"/>
        <color theme="1"/>
        <rFont val="Tahoma"/>
        <family val="2"/>
      </rPr>
      <t xml:space="preserve"> </t>
    </r>
  </si>
  <si>
    <r>
      <t>H</t>
    </r>
    <r>
      <rPr>
        <b/>
        <vertAlign val="subscript"/>
        <sz val="10"/>
        <color theme="1"/>
        <rFont val="Tahoma"/>
        <family val="2"/>
      </rPr>
      <t>2</t>
    </r>
    <r>
      <rPr>
        <b/>
        <sz val="10"/>
        <color theme="1"/>
        <rFont val="Tahoma"/>
        <family val="2"/>
      </rPr>
      <t>O</t>
    </r>
  </si>
  <si>
    <r>
      <t>NH</t>
    </r>
    <r>
      <rPr>
        <b/>
        <vertAlign val="subscript"/>
        <sz val="10"/>
        <color theme="1"/>
        <rFont val="Tahoma"/>
        <family val="2"/>
      </rPr>
      <t>4</t>
    </r>
    <r>
      <rPr>
        <b/>
        <vertAlign val="superscript"/>
        <sz val="10"/>
        <color theme="1"/>
        <rFont val="Tahoma"/>
        <family val="2"/>
      </rPr>
      <t>+</t>
    </r>
    <r>
      <rPr>
        <b/>
        <sz val="10"/>
        <color theme="1"/>
        <rFont val="Tahoma"/>
        <family val="2"/>
      </rPr>
      <t xml:space="preserve"> mass</t>
    </r>
  </si>
  <si>
    <t>Initial mass</t>
  </si>
  <si>
    <t>g</t>
  </si>
  <si>
    <t>Final mass</t>
  </si>
  <si>
    <r>
      <t>H</t>
    </r>
    <r>
      <rPr>
        <b/>
        <vertAlign val="subscript"/>
        <sz val="10"/>
        <color theme="1"/>
        <rFont val="Tahoma"/>
        <family val="2"/>
      </rPr>
      <t>2</t>
    </r>
    <r>
      <rPr>
        <b/>
        <sz val="10"/>
        <color theme="1"/>
        <rFont val="Tahoma"/>
        <family val="2"/>
      </rPr>
      <t>O Δmass</t>
    </r>
  </si>
  <si>
    <t>Loss of mass</t>
  </si>
  <si>
    <t>Total mass</t>
  </si>
  <si>
    <t>Electrolyte</t>
  </si>
  <si>
    <r>
      <t>g·L</t>
    </r>
    <r>
      <rPr>
        <vertAlign val="superscript"/>
        <sz val="10"/>
        <color theme="1"/>
        <rFont val="Tahoma"/>
        <family val="2"/>
      </rPr>
      <t>-1</t>
    </r>
  </si>
  <si>
    <r>
      <t>mS·cm</t>
    </r>
    <r>
      <rPr>
        <vertAlign val="superscript"/>
        <sz val="10"/>
        <color theme="1"/>
        <rFont val="Tahoma"/>
        <family val="2"/>
      </rPr>
      <t>-1</t>
    </r>
  </si>
  <si>
    <t>Ref. density</t>
  </si>
  <si>
    <t>Solution density</t>
  </si>
  <si>
    <t>L</t>
  </si>
  <si>
    <t>pH Dil [-]</t>
  </si>
  <si>
    <t xml:space="preserve">pH </t>
  </si>
  <si>
    <t>CEEM</t>
  </si>
  <si>
    <t>AEEM</t>
  </si>
  <si>
    <t>AVG</t>
  </si>
  <si>
    <t>Run 1</t>
  </si>
  <si>
    <t>Run 2</t>
  </si>
  <si>
    <t>BPMED SBE-1</t>
  </si>
  <si>
    <t>BPMED SBE-2</t>
  </si>
  <si>
    <t>To Electrode Rinse</t>
  </si>
  <si>
    <t>To Base</t>
  </si>
  <si>
    <t>Bipolar Membrane Electrodialysis</t>
  </si>
  <si>
    <t>MIN DEV</t>
  </si>
  <si>
    <t>MAX DEV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</si>
</sst>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"/>
    <numFmt numFmtId="165" formatCode="0.0"/>
    <numFmt numFmtId="166" formatCode="[$-F400]h:mm:ss\ AM/PM"/>
  </numFmts>
  <fonts count="14" x14ac:knownFonts="1">
    <font>
      <sz val="10"/>
      <color theme="1"/>
      <name val="Tahoma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rgb="FF006100"/>
      <name val="Tahoma"/>
      <family val="2"/>
    </font>
    <font>
      <sz val="10"/>
      <color rgb="FF3F3F7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b/>
      <vertAlign val="subscript"/>
      <sz val="10"/>
      <color theme="1"/>
      <name val="Tahoma"/>
      <family val="2"/>
    </font>
    <font>
      <b/>
      <vertAlign val="superscript"/>
      <sz val="10"/>
      <color theme="1"/>
      <name val="Tahoma"/>
      <family val="2"/>
    </font>
    <font>
      <b/>
      <sz val="10"/>
      <color rgb="FF00B050"/>
      <name val="Tahoma"/>
      <family val="2"/>
    </font>
    <font>
      <b/>
      <sz val="10"/>
      <color rgb="FFFF0000"/>
      <name val="Tahoma"/>
      <family val="2"/>
    </font>
    <font>
      <b/>
      <sz val="10"/>
      <color rgb="FF00B0F0"/>
      <name val="Tahoma"/>
      <family val="2"/>
    </font>
    <font>
      <vertAlign val="superscript"/>
      <sz val="10"/>
      <color theme="1"/>
      <name val="Tahoma"/>
      <family val="2"/>
    </font>
    <font>
      <sz val="10"/>
      <color rgb="FFFF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FFCC"/>
      </patternFill>
    </fill>
  </fills>
  <borders count="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>
      <alignment vertical="center" wrapText="1"/>
    </xf>
    <xf numFmtId="9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4" fillId="3" borderId="1" applyNumberFormat="0" applyAlignment="0" applyProtection="0"/>
    <xf numFmtId="0" fontId="1" fillId="4" borderId="2" applyNumberFormat="0" applyFont="0" applyAlignment="0" applyProtection="0"/>
  </cellStyleXfs>
  <cellXfs count="81">
    <xf numFmtId="0" fontId="0" fillId="0" borderId="0" xfId="0">
      <alignment vertical="center" wrapText="1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22" fontId="0" fillId="0" borderId="0" xfId="0" applyNumberFormat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9" fontId="0" fillId="0" borderId="0" xfId="1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2" fontId="0" fillId="4" borderId="3" xfId="4" applyNumberFormat="1" applyFont="1" applyBorder="1" applyAlignment="1">
      <alignment horizontal="center" vertical="center"/>
    </xf>
    <xf numFmtId="1" fontId="0" fillId="4" borderId="3" xfId="4" applyNumberFormat="1" applyFont="1" applyBorder="1" applyAlignment="1">
      <alignment horizontal="center" vertical="center"/>
    </xf>
    <xf numFmtId="165" fontId="5" fillId="4" borderId="3" xfId="4" applyNumberFormat="1" applyFont="1" applyBorder="1" applyAlignment="1">
      <alignment horizontal="center" vertical="center"/>
    </xf>
    <xf numFmtId="2" fontId="5" fillId="3" borderId="3" xfId="3" applyNumberFormat="1" applyFont="1" applyBorder="1" applyAlignment="1">
      <alignment horizontal="center" vertical="center"/>
    </xf>
    <xf numFmtId="2" fontId="5" fillId="4" borderId="3" xfId="4" applyNumberFormat="1" applyFont="1" applyBorder="1" applyAlignment="1">
      <alignment horizontal="center" vertical="center"/>
    </xf>
    <xf numFmtId="1" fontId="5" fillId="4" borderId="3" xfId="4" applyNumberFormat="1" applyFont="1" applyBorder="1" applyAlignment="1">
      <alignment horizontal="center" vertical="center"/>
    </xf>
    <xf numFmtId="0" fontId="5" fillId="4" borderId="3" xfId="4" applyFont="1" applyBorder="1" applyAlignment="1">
      <alignment horizontal="center" vertical="center"/>
    </xf>
    <xf numFmtId="164" fontId="5" fillId="4" borderId="3" xfId="4" applyNumberFormat="1" applyFont="1" applyBorder="1" applyAlignment="1">
      <alignment horizontal="center" vertical="center"/>
    </xf>
    <xf numFmtId="0" fontId="5" fillId="3" borderId="3" xfId="3" applyFont="1" applyBorder="1" applyAlignment="1">
      <alignment horizontal="center" vertical="center"/>
    </xf>
    <xf numFmtId="2" fontId="5" fillId="3" borderId="3" xfId="3" applyNumberFormat="1" applyFont="1" applyBorder="1" applyAlignment="1">
      <alignment horizontal="center" vertical="center"/>
    </xf>
    <xf numFmtId="9" fontId="5" fillId="2" borderId="3" xfId="2" applyNumberFormat="1" applyFont="1" applyBorder="1" applyAlignment="1">
      <alignment horizontal="center" vertical="center"/>
    </xf>
    <xf numFmtId="2" fontId="5" fillId="3" borderId="3" xfId="3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5" fontId="5" fillId="3" borderId="3" xfId="3" applyNumberFormat="1" applyFont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1" fontId="5" fillId="4" borderId="3" xfId="4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5" fillId="2" borderId="3" xfId="2" applyNumberFormat="1" applyFont="1" applyBorder="1" applyAlignment="1">
      <alignment horizontal="center" vertical="center"/>
    </xf>
    <xf numFmtId="0" fontId="5" fillId="3" borderId="3" xfId="3" applyFont="1" applyBorder="1" applyAlignment="1">
      <alignment horizontal="center" vertical="center"/>
    </xf>
    <xf numFmtId="2" fontId="5" fillId="3" borderId="3" xfId="3" applyNumberFormat="1" applyFont="1" applyBorder="1" applyAlignment="1">
      <alignment horizontal="center" vertical="center"/>
    </xf>
    <xf numFmtId="2" fontId="5" fillId="3" borderId="3" xfId="3" applyNumberFormat="1" applyFont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2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64" fontId="13" fillId="0" borderId="0" xfId="0" applyNumberFormat="1" applyFont="1" applyAlignment="1">
      <alignment horizontal="center" vertical="center"/>
    </xf>
    <xf numFmtId="1" fontId="13" fillId="0" borderId="0" xfId="0" applyNumberFormat="1" applyFont="1" applyAlignment="1">
      <alignment horizontal="center" vertical="center"/>
    </xf>
    <xf numFmtId="164" fontId="5" fillId="3" borderId="3" xfId="3" applyNumberFormat="1" applyFont="1" applyBorder="1" applyAlignment="1">
      <alignment horizontal="center" vertical="center"/>
    </xf>
    <xf numFmtId="0" fontId="5" fillId="3" borderId="3" xfId="3" applyFont="1" applyBorder="1" applyAlignment="1">
      <alignment horizontal="center" vertical="center"/>
    </xf>
    <xf numFmtId="2" fontId="5" fillId="2" borderId="3" xfId="2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" fillId="4" borderId="3" xfId="4" applyFont="1" applyBorder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9" fontId="0" fillId="0" borderId="0" xfId="1" applyFont="1" applyAlignment="1">
      <alignment horizontal="center" vertical="center" wrapText="1"/>
    </xf>
    <xf numFmtId="0" fontId="0" fillId="0" borderId="0" xfId="0">
      <alignment vertical="center" wrapText="1"/>
    </xf>
    <xf numFmtId="0" fontId="0" fillId="0" borderId="0" xfId="0" applyAlignment="1">
      <alignment horizontal="center" vertical="center" wrapText="1"/>
    </xf>
    <xf numFmtId="9" fontId="0" fillId="0" borderId="0" xfId="0" applyNumberFormat="1" applyAlignment="1">
      <alignment horizontal="center" vertical="center" wrapText="1"/>
    </xf>
    <xf numFmtId="9" fontId="5" fillId="2" borderId="3" xfId="2" applyNumberFormat="1" applyFont="1" applyBorder="1" applyAlignment="1">
      <alignment horizontal="center" vertical="center"/>
    </xf>
    <xf numFmtId="2" fontId="5" fillId="2" borderId="3" xfId="2" applyNumberFormat="1" applyFont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9" fontId="0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" fillId="3" borderId="3" xfId="3" applyFont="1" applyBorder="1" applyAlignment="1">
      <alignment horizontal="center" vertical="center"/>
    </xf>
    <xf numFmtId="2" fontId="5" fillId="2" borderId="3" xfId="2" applyNumberFormat="1" applyFont="1" applyBorder="1" applyAlignment="1">
      <alignment horizontal="center" vertical="center"/>
    </xf>
    <xf numFmtId="164" fontId="5" fillId="3" borderId="1" xfId="3" applyNumberFormat="1" applyFont="1" applyAlignment="1">
      <alignment horizontal="center" vertical="center"/>
    </xf>
    <xf numFmtId="2" fontId="0" fillId="0" borderId="0" xfId="0" applyNumberFormat="1">
      <alignment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5" fillId="2" borderId="3" xfId="2" applyNumberFormat="1" applyFont="1" applyBorder="1" applyAlignment="1">
      <alignment horizontal="center" vertical="center"/>
    </xf>
    <xf numFmtId="0" fontId="5" fillId="3" borderId="3" xfId="3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</cellXfs>
  <cellStyles count="5">
    <cellStyle name="Good" xfId="2" builtinId="26"/>
    <cellStyle name="Input" xfId="3" builtinId="20"/>
    <cellStyle name="Normal" xfId="0" builtinId="0"/>
    <cellStyle name="Note" xfId="4" builtinId="1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Overview!$B$4</c:f>
              <c:strCache>
                <c:ptCount val="1"/>
                <c:pt idx="0">
                  <c:v>CEEM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Overview!$D$8:$E$8</c:f>
                <c:numCache>
                  <c:formatCode>General</c:formatCode>
                  <c:ptCount val="2"/>
                  <c:pt idx="0">
                    <c:v>2.0014962629814892E-2</c:v>
                  </c:pt>
                  <c:pt idx="1">
                    <c:v>1.6713182716518782E-2</c:v>
                  </c:pt>
                </c:numCache>
              </c:numRef>
            </c:plus>
            <c:minus>
              <c:numRef>
                <c:f>Overview!$D$8:$E$8</c:f>
                <c:numCache>
                  <c:formatCode>General</c:formatCode>
                  <c:ptCount val="2"/>
                  <c:pt idx="0">
                    <c:v>2.0014962629814892E-2</c:v>
                  </c:pt>
                  <c:pt idx="1">
                    <c:v>1.6713182716518782E-2</c:v>
                  </c:pt>
                </c:numCache>
              </c:numRef>
            </c:minus>
          </c:errBars>
          <c:cat>
            <c:strRef>
              <c:f>Overview!$D$3:$E$3</c:f>
              <c:strCache>
                <c:ptCount val="2"/>
                <c:pt idx="0">
                  <c:v>To Electrode Rinse</c:v>
                </c:pt>
                <c:pt idx="1">
                  <c:v>To Base</c:v>
                </c:pt>
              </c:strCache>
            </c:strRef>
          </c:cat>
          <c:val>
            <c:numRef>
              <c:f>Overview!$D$6:$E$6</c:f>
              <c:numCache>
                <c:formatCode>0%</c:formatCode>
                <c:ptCount val="2"/>
                <c:pt idx="0">
                  <c:v>0.25593094846450176</c:v>
                </c:pt>
                <c:pt idx="1">
                  <c:v>0.63969243483826377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B85-8D80-91250235F033}"/>
            </c:ext>
          </c:extLst>
        </c:ser>
        <c:ser>
          <c:idx val="1"/>
          <c:order val="1"/>
          <c:tx>
            <c:strRef>
              <c:f>Overview!$B$9</c:f>
              <c:strCache>
                <c:ptCount val="1"/>
                <c:pt idx="0">
                  <c:v>AEEM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(Overview!$D$13,Overview!$E$13)</c:f>
                <c:numCache>
                  <c:formatCode>General</c:formatCode>
                  <c:ptCount val="2"/>
                  <c:pt idx="0">
                    <c:v>-1.6592552891964538E-5</c:v>
                  </c:pt>
                  <c:pt idx="1">
                    <c:v>5.6932745512009331E-2</c:v>
                  </c:pt>
                </c:numCache>
              </c:numRef>
            </c:plus>
            <c:minus>
              <c:numRef>
                <c:f>(Overview!$D$12,Overview!$E$12)</c:f>
                <c:numCache>
                  <c:formatCode>General</c:formatCode>
                  <c:ptCount val="2"/>
                  <c:pt idx="0">
                    <c:v>-1.6592552891964538E-5</c:v>
                  </c:pt>
                  <c:pt idx="1">
                    <c:v>5.6932745512009331E-2</c:v>
                  </c:pt>
                </c:numCache>
              </c:numRef>
            </c:minus>
          </c:errBars>
          <c:cat>
            <c:strRef>
              <c:f>Overview!$D$3:$E$3</c:f>
              <c:strCache>
                <c:ptCount val="2"/>
                <c:pt idx="0">
                  <c:v>To Electrode Rinse</c:v>
                </c:pt>
                <c:pt idx="1">
                  <c:v>To Base</c:v>
                </c:pt>
              </c:strCache>
            </c:strRef>
          </c:cat>
          <c:val>
            <c:numRef>
              <c:f>Overview!$D$11:$E$11</c:f>
              <c:numCache>
                <c:formatCode>0%</c:formatCode>
                <c:ptCount val="2"/>
                <c:pt idx="0">
                  <c:v>-3.4234584826138934E-6</c:v>
                </c:pt>
                <c:pt idx="1">
                  <c:v>0.93616342507339945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D7-4B85-8D80-91250235F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691520"/>
        <c:axId val="457693056"/>
      </c:barChart>
      <c:catAx>
        <c:axId val="457691520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57693056"/>
        <c:crosses val="autoZero"/>
        <c:auto val="1"/>
        <c:lblAlgn val="ctr"/>
        <c:lblOffset val="100"/>
        <c:noMultiLvlLbl val="0"/>
      </c:catAx>
      <c:valAx>
        <c:axId val="457693056"/>
        <c:scaling>
          <c:orientation val="minMax"/>
          <c:max val="1.150000000000000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nl-NL" b="0"/>
                  <a:t>Fraction</a:t>
                </a:r>
                <a:r>
                  <a:rPr lang="nl-NL" b="0" baseline="0"/>
                  <a:t> of TAN [-]</a:t>
                </a:r>
                <a:endParaRPr lang="nl-NL" b="0"/>
              </a:p>
            </c:rich>
          </c:tx>
          <c:layout/>
          <c:overlay val="0"/>
        </c:title>
        <c:numFmt formatCode="0%" sourceLinked="1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57691520"/>
        <c:crosses val="autoZero"/>
        <c:crossBetween val="between"/>
        <c:majorUnit val="0.2"/>
      </c:valAx>
      <c:spPr>
        <a:ln>
          <a:solidFill>
            <a:sysClr val="windowText" lastClr="000000"/>
          </a:solidFill>
        </a:ln>
      </c:spPr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 sz="8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EC Dil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'AEEMs-1'!$L$34:$L$1000</c:f>
              <c:numCache>
                <c:formatCode>0.00</c:formatCode>
                <c:ptCount val="967"/>
                <c:pt idx="0">
                  <c:v>0</c:v>
                </c:pt>
                <c:pt idx="1">
                  <c:v>8.3333331858739257E-2</c:v>
                </c:pt>
                <c:pt idx="2">
                  <c:v>0.24999999557621777</c:v>
                </c:pt>
                <c:pt idx="3">
                  <c:v>0.33333332743495703</c:v>
                </c:pt>
                <c:pt idx="4">
                  <c:v>0.41666666977107525</c:v>
                </c:pt>
                <c:pt idx="5">
                  <c:v>0.50000000162981451</c:v>
                </c:pt>
                <c:pt idx="6">
                  <c:v>0.58333333348855376</c:v>
                </c:pt>
                <c:pt idx="7">
                  <c:v>0.66666666534729302</c:v>
                </c:pt>
                <c:pt idx="8">
                  <c:v>0.74999999720603228</c:v>
                </c:pt>
                <c:pt idx="9">
                  <c:v>0.83333332906477153</c:v>
                </c:pt>
                <c:pt idx="10">
                  <c:v>0.91666666092351079</c:v>
                </c:pt>
                <c:pt idx="11">
                  <c:v>1.000000003259629</c:v>
                </c:pt>
                <c:pt idx="12">
                  <c:v>1.0833333351183683</c:v>
                </c:pt>
                <c:pt idx="13">
                  <c:v>1.1666666669771075</c:v>
                </c:pt>
                <c:pt idx="14">
                  <c:v>1.333333330694586</c:v>
                </c:pt>
                <c:pt idx="15">
                  <c:v>1.4166666625533253</c:v>
                </c:pt>
                <c:pt idx="16">
                  <c:v>1.4999999944120646</c:v>
                </c:pt>
                <c:pt idx="17">
                  <c:v>1.5833333367481828</c:v>
                </c:pt>
                <c:pt idx="18">
                  <c:v>1.666666668606922</c:v>
                </c:pt>
                <c:pt idx="19">
                  <c:v>1.7500000004656613</c:v>
                </c:pt>
                <c:pt idx="20">
                  <c:v>1.8333333323244005</c:v>
                </c:pt>
                <c:pt idx="21">
                  <c:v>1.9166666641831398</c:v>
                </c:pt>
                <c:pt idx="22">
                  <c:v>1.9999999960418791</c:v>
                </c:pt>
                <c:pt idx="23">
                  <c:v>2.0833333279006183</c:v>
                </c:pt>
                <c:pt idx="24">
                  <c:v>2.1666666702367365</c:v>
                </c:pt>
                <c:pt idx="25">
                  <c:v>2.2500000020954758</c:v>
                </c:pt>
                <c:pt idx="26">
                  <c:v>2.4166666658129543</c:v>
                </c:pt>
                <c:pt idx="27">
                  <c:v>2.4999999976716936</c:v>
                </c:pt>
                <c:pt idx="28">
                  <c:v>2.5833333295304328</c:v>
                </c:pt>
                <c:pt idx="29">
                  <c:v>2.6666666613891721</c:v>
                </c:pt>
                <c:pt idx="30">
                  <c:v>2.7500000037252903</c:v>
                </c:pt>
                <c:pt idx="31">
                  <c:v>2.8333333355840296</c:v>
                </c:pt>
                <c:pt idx="32">
                  <c:v>2.9166666674427688</c:v>
                </c:pt>
                <c:pt idx="33">
                  <c:v>2.9999999993015081</c:v>
                </c:pt>
                <c:pt idx="34">
                  <c:v>3.0833333311602473</c:v>
                </c:pt>
                <c:pt idx="35">
                  <c:v>3.1666666630189866</c:v>
                </c:pt>
                <c:pt idx="36">
                  <c:v>3.2499999948777258</c:v>
                </c:pt>
                <c:pt idx="37">
                  <c:v>3.3333333372138441</c:v>
                </c:pt>
                <c:pt idx="38">
                  <c:v>3.5000000009313226</c:v>
                </c:pt>
                <c:pt idx="39">
                  <c:v>3.5833333327900618</c:v>
                </c:pt>
                <c:pt idx="40">
                  <c:v>3.6666666646488011</c:v>
                </c:pt>
                <c:pt idx="41">
                  <c:v>3.7499999965075403</c:v>
                </c:pt>
                <c:pt idx="42">
                  <c:v>3.8333333283662796</c:v>
                </c:pt>
                <c:pt idx="43">
                  <c:v>3.9166666602250189</c:v>
                </c:pt>
                <c:pt idx="44">
                  <c:v>4.0000000025611371</c:v>
                </c:pt>
                <c:pt idx="45">
                  <c:v>4.0833333344198763</c:v>
                </c:pt>
                <c:pt idx="46">
                  <c:v>4.1666666662786156</c:v>
                </c:pt>
                <c:pt idx="47">
                  <c:v>4.2499999981373549</c:v>
                </c:pt>
                <c:pt idx="48">
                  <c:v>4.3333333299960941</c:v>
                </c:pt>
                <c:pt idx="49">
                  <c:v>4.4166666618548334</c:v>
                </c:pt>
                <c:pt idx="50">
                  <c:v>4.5833333360496908</c:v>
                </c:pt>
                <c:pt idx="51">
                  <c:v>4.6666666679084301</c:v>
                </c:pt>
                <c:pt idx="52">
                  <c:v>4.7499999997671694</c:v>
                </c:pt>
                <c:pt idx="53">
                  <c:v>4.8333333316259086</c:v>
                </c:pt>
                <c:pt idx="54">
                  <c:v>4.9166666634846479</c:v>
                </c:pt>
                <c:pt idx="55">
                  <c:v>4.9999999953433871</c:v>
                </c:pt>
                <c:pt idx="56">
                  <c:v>5.0833333272021264</c:v>
                </c:pt>
                <c:pt idx="57">
                  <c:v>5.1666666695382446</c:v>
                </c:pt>
                <c:pt idx="58">
                  <c:v>5.2500000013969839</c:v>
                </c:pt>
                <c:pt idx="59">
                  <c:v>5.3333333332557231</c:v>
                </c:pt>
                <c:pt idx="60">
                  <c:v>5.4166666651144624</c:v>
                </c:pt>
                <c:pt idx="61">
                  <c:v>5.4999999969732016</c:v>
                </c:pt>
                <c:pt idx="62">
                  <c:v>5.6666666606906801</c:v>
                </c:pt>
                <c:pt idx="63">
                  <c:v>5.7500000030267984</c:v>
                </c:pt>
                <c:pt idx="64">
                  <c:v>5.8333333348855376</c:v>
                </c:pt>
                <c:pt idx="65">
                  <c:v>5.9166666667442769</c:v>
                </c:pt>
                <c:pt idx="66">
                  <c:v>5.9999999986030161</c:v>
                </c:pt>
                <c:pt idx="67">
                  <c:v>6.1666666623204947</c:v>
                </c:pt>
                <c:pt idx="68">
                  <c:v>6.2499999941792339</c:v>
                </c:pt>
                <c:pt idx="69">
                  <c:v>6.3333333365153521</c:v>
                </c:pt>
                <c:pt idx="70">
                  <c:v>6.4166666683740914</c:v>
                </c:pt>
                <c:pt idx="71">
                  <c:v>6.5000000002328306</c:v>
                </c:pt>
                <c:pt idx="72">
                  <c:v>6.5833333320915699</c:v>
                </c:pt>
                <c:pt idx="73">
                  <c:v>6.6666666639503092</c:v>
                </c:pt>
                <c:pt idx="74">
                  <c:v>6.7499999958090484</c:v>
                </c:pt>
                <c:pt idx="75">
                  <c:v>6.8333333276677877</c:v>
                </c:pt>
                <c:pt idx="76">
                  <c:v>6.9166666700039059</c:v>
                </c:pt>
                <c:pt idx="77">
                  <c:v>7.0000000018626451</c:v>
                </c:pt>
                <c:pt idx="78">
                  <c:v>7.0833333337213844</c:v>
                </c:pt>
                <c:pt idx="79">
                  <c:v>7.2499999974388629</c:v>
                </c:pt>
                <c:pt idx="80">
                  <c:v>7.3333333292976022</c:v>
                </c:pt>
                <c:pt idx="81">
                  <c:v>7.4166666611563414</c:v>
                </c:pt>
                <c:pt idx="82">
                  <c:v>7.5000000034924597</c:v>
                </c:pt>
                <c:pt idx="83">
                  <c:v>7.5833333353511989</c:v>
                </c:pt>
                <c:pt idx="84">
                  <c:v>7.6666666672099382</c:v>
                </c:pt>
                <c:pt idx="85">
                  <c:v>7.7499999990686774</c:v>
                </c:pt>
                <c:pt idx="86">
                  <c:v>7.8333333309274167</c:v>
                </c:pt>
                <c:pt idx="87">
                  <c:v>7.9166666627861559</c:v>
                </c:pt>
                <c:pt idx="88">
                  <c:v>7.9999999946448952</c:v>
                </c:pt>
                <c:pt idx="89">
                  <c:v>8.0833333369810134</c:v>
                </c:pt>
                <c:pt idx="90">
                  <c:v>8.1666666688397527</c:v>
                </c:pt>
                <c:pt idx="91">
                  <c:v>8.3333333325572312</c:v>
                </c:pt>
                <c:pt idx="92">
                  <c:v>8.4166666644159704</c:v>
                </c:pt>
                <c:pt idx="93">
                  <c:v>8.4999999962747097</c:v>
                </c:pt>
                <c:pt idx="94">
                  <c:v>8.583333328133449</c:v>
                </c:pt>
                <c:pt idx="95">
                  <c:v>8.6666666704695672</c:v>
                </c:pt>
                <c:pt idx="96">
                  <c:v>8.8333333341870457</c:v>
                </c:pt>
                <c:pt idx="97">
                  <c:v>8.916666666045785</c:v>
                </c:pt>
                <c:pt idx="98">
                  <c:v>8.9999999979045242</c:v>
                </c:pt>
                <c:pt idx="99">
                  <c:v>9.0833333297632635</c:v>
                </c:pt>
                <c:pt idx="100">
                  <c:v>9.1666666616220027</c:v>
                </c:pt>
                <c:pt idx="101">
                  <c:v>9.249999993480742</c:v>
                </c:pt>
                <c:pt idx="102">
                  <c:v>9.3333333358168602</c:v>
                </c:pt>
                <c:pt idx="103">
                  <c:v>9.4166666676755995</c:v>
                </c:pt>
                <c:pt idx="104">
                  <c:v>9.4999999995343387</c:v>
                </c:pt>
                <c:pt idx="105">
                  <c:v>9.583333331393078</c:v>
                </c:pt>
                <c:pt idx="106">
                  <c:v>9.6666666632518172</c:v>
                </c:pt>
                <c:pt idx="107">
                  <c:v>9.7499999951105565</c:v>
                </c:pt>
                <c:pt idx="108">
                  <c:v>9.916666669305414</c:v>
                </c:pt>
                <c:pt idx="109">
                  <c:v>10.000000001164153</c:v>
                </c:pt>
                <c:pt idx="110">
                  <c:v>10.083333333022892</c:v>
                </c:pt>
                <c:pt idx="111">
                  <c:v>10.166666664881632</c:v>
                </c:pt>
                <c:pt idx="112">
                  <c:v>10.249999996740371</c:v>
                </c:pt>
                <c:pt idx="113">
                  <c:v>10.41666666045785</c:v>
                </c:pt>
                <c:pt idx="114">
                  <c:v>10.500000002793968</c:v>
                </c:pt>
                <c:pt idx="115">
                  <c:v>10.583333334652707</c:v>
                </c:pt>
                <c:pt idx="116">
                  <c:v>10.666666666511446</c:v>
                </c:pt>
                <c:pt idx="117">
                  <c:v>10.749999998370185</c:v>
                </c:pt>
                <c:pt idx="118">
                  <c:v>10.833333330228925</c:v>
                </c:pt>
                <c:pt idx="119">
                  <c:v>10.916666662087664</c:v>
                </c:pt>
                <c:pt idx="120">
                  <c:v>10.999999993946403</c:v>
                </c:pt>
                <c:pt idx="121">
                  <c:v>11.083333336282521</c:v>
                </c:pt>
                <c:pt idx="122">
                  <c:v>11.166666668141261</c:v>
                </c:pt>
                <c:pt idx="123">
                  <c:v>11.25</c:v>
                </c:pt>
                <c:pt idx="124">
                  <c:v>11.333333331858739</c:v>
                </c:pt>
                <c:pt idx="125">
                  <c:v>11.499999995576218</c:v>
                </c:pt>
                <c:pt idx="126">
                  <c:v>11.583333327434957</c:v>
                </c:pt>
                <c:pt idx="127">
                  <c:v>11.666666669771075</c:v>
                </c:pt>
                <c:pt idx="128">
                  <c:v>11.750000001629815</c:v>
                </c:pt>
                <c:pt idx="129">
                  <c:v>11.833333333488554</c:v>
                </c:pt>
                <c:pt idx="130">
                  <c:v>11.916666665347293</c:v>
                </c:pt>
                <c:pt idx="131">
                  <c:v>11.999999997206032</c:v>
                </c:pt>
                <c:pt idx="132">
                  <c:v>12.083333329064772</c:v>
                </c:pt>
                <c:pt idx="133">
                  <c:v>12.166666660923511</c:v>
                </c:pt>
                <c:pt idx="134">
                  <c:v>12.250000003259629</c:v>
                </c:pt>
                <c:pt idx="135">
                  <c:v>12.333333335118368</c:v>
                </c:pt>
                <c:pt idx="136">
                  <c:v>12.416666666977108</c:v>
                </c:pt>
                <c:pt idx="137">
                  <c:v>12.583333330694586</c:v>
                </c:pt>
                <c:pt idx="138">
                  <c:v>12.666666662553325</c:v>
                </c:pt>
                <c:pt idx="139">
                  <c:v>12.749999994412065</c:v>
                </c:pt>
                <c:pt idx="140">
                  <c:v>12.833333336748183</c:v>
                </c:pt>
                <c:pt idx="141">
                  <c:v>12.916666668606922</c:v>
                </c:pt>
                <c:pt idx="142">
                  <c:v>13.083333332324401</c:v>
                </c:pt>
                <c:pt idx="143">
                  <c:v>13.16666666418314</c:v>
                </c:pt>
                <c:pt idx="144">
                  <c:v>13.249999996041879</c:v>
                </c:pt>
                <c:pt idx="145">
                  <c:v>13.333333327900618</c:v>
                </c:pt>
                <c:pt idx="146">
                  <c:v>13.416666670236737</c:v>
                </c:pt>
                <c:pt idx="147">
                  <c:v>13.500000002095476</c:v>
                </c:pt>
                <c:pt idx="148">
                  <c:v>13.583333333954215</c:v>
                </c:pt>
                <c:pt idx="149">
                  <c:v>13.666666665812954</c:v>
                </c:pt>
                <c:pt idx="150">
                  <c:v>13.749999997671694</c:v>
                </c:pt>
                <c:pt idx="151">
                  <c:v>13.833333329530433</c:v>
                </c:pt>
                <c:pt idx="152">
                  <c:v>13.916666661389172</c:v>
                </c:pt>
                <c:pt idx="153">
                  <c:v>14.00000000372529</c:v>
                </c:pt>
                <c:pt idx="154">
                  <c:v>14.166666667442769</c:v>
                </c:pt>
                <c:pt idx="155">
                  <c:v>14.249999999301508</c:v>
                </c:pt>
                <c:pt idx="156">
                  <c:v>14.333333331160247</c:v>
                </c:pt>
                <c:pt idx="157">
                  <c:v>14.416666663018987</c:v>
                </c:pt>
                <c:pt idx="158">
                  <c:v>14.499999994877726</c:v>
                </c:pt>
                <c:pt idx="159">
                  <c:v>14.666666669072583</c:v>
                </c:pt>
                <c:pt idx="160">
                  <c:v>14.750000000931323</c:v>
                </c:pt>
                <c:pt idx="161">
                  <c:v>14.833333332790062</c:v>
                </c:pt>
                <c:pt idx="162">
                  <c:v>14.916666664648801</c:v>
                </c:pt>
                <c:pt idx="163">
                  <c:v>14.99999999650754</c:v>
                </c:pt>
                <c:pt idx="164">
                  <c:v>15.08333332836628</c:v>
                </c:pt>
                <c:pt idx="165">
                  <c:v>15.166666660225019</c:v>
                </c:pt>
                <c:pt idx="166">
                  <c:v>15.250000002561137</c:v>
                </c:pt>
                <c:pt idx="167">
                  <c:v>15.333333334419876</c:v>
                </c:pt>
                <c:pt idx="168">
                  <c:v>15.416666666278616</c:v>
                </c:pt>
                <c:pt idx="169">
                  <c:v>15.499999998137355</c:v>
                </c:pt>
                <c:pt idx="170">
                  <c:v>15.583333329996094</c:v>
                </c:pt>
                <c:pt idx="171">
                  <c:v>15.749999993713573</c:v>
                </c:pt>
                <c:pt idx="172">
                  <c:v>15.833333336049691</c:v>
                </c:pt>
                <c:pt idx="173">
                  <c:v>15.91666666790843</c:v>
                </c:pt>
                <c:pt idx="174">
                  <c:v>15.999999999767169</c:v>
                </c:pt>
                <c:pt idx="175">
                  <c:v>16.083333331625909</c:v>
                </c:pt>
                <c:pt idx="176">
                  <c:v>16.249999995343387</c:v>
                </c:pt>
                <c:pt idx="177">
                  <c:v>16.333333327202126</c:v>
                </c:pt>
                <c:pt idx="178">
                  <c:v>16.416666669538245</c:v>
                </c:pt>
                <c:pt idx="179">
                  <c:v>16.500000001396984</c:v>
                </c:pt>
                <c:pt idx="180">
                  <c:v>16.583333333255723</c:v>
                </c:pt>
                <c:pt idx="181">
                  <c:v>16.666666665114462</c:v>
                </c:pt>
                <c:pt idx="182">
                  <c:v>16.749999996973202</c:v>
                </c:pt>
                <c:pt idx="183">
                  <c:v>16.833333328831941</c:v>
                </c:pt>
                <c:pt idx="184">
                  <c:v>16.91666666069068</c:v>
                </c:pt>
                <c:pt idx="185">
                  <c:v>17.000000003026798</c:v>
                </c:pt>
                <c:pt idx="186">
                  <c:v>17.083333334885538</c:v>
                </c:pt>
                <c:pt idx="187">
                  <c:v>17.166666666744277</c:v>
                </c:pt>
                <c:pt idx="188">
                  <c:v>17.333333330461755</c:v>
                </c:pt>
                <c:pt idx="189">
                  <c:v>17.416666662320495</c:v>
                </c:pt>
                <c:pt idx="190">
                  <c:v>17.499999994179234</c:v>
                </c:pt>
                <c:pt idx="191">
                  <c:v>17.583333336515352</c:v>
                </c:pt>
                <c:pt idx="192">
                  <c:v>17.666666668374091</c:v>
                </c:pt>
                <c:pt idx="193">
                  <c:v>17.750000000232831</c:v>
                </c:pt>
                <c:pt idx="194">
                  <c:v>17.83333333209157</c:v>
                </c:pt>
                <c:pt idx="195">
                  <c:v>17.916666663950309</c:v>
                </c:pt>
                <c:pt idx="196">
                  <c:v>17.999999995809048</c:v>
                </c:pt>
                <c:pt idx="197">
                  <c:v>18.083333327667788</c:v>
                </c:pt>
                <c:pt idx="198">
                  <c:v>18.166666670003906</c:v>
                </c:pt>
                <c:pt idx="199">
                  <c:v>18.250000001862645</c:v>
                </c:pt>
                <c:pt idx="200">
                  <c:v>18.416666665580124</c:v>
                </c:pt>
                <c:pt idx="201">
                  <c:v>18.499999997438863</c:v>
                </c:pt>
                <c:pt idx="202">
                  <c:v>18.583333329297602</c:v>
                </c:pt>
                <c:pt idx="203">
                  <c:v>18.666666661156341</c:v>
                </c:pt>
                <c:pt idx="204">
                  <c:v>18.75000000349246</c:v>
                </c:pt>
                <c:pt idx="205">
                  <c:v>18.833333335351199</c:v>
                </c:pt>
                <c:pt idx="206">
                  <c:v>18.916666667209938</c:v>
                </c:pt>
                <c:pt idx="207">
                  <c:v>18.999999999068677</c:v>
                </c:pt>
                <c:pt idx="208">
                  <c:v>19.083333330927417</c:v>
                </c:pt>
                <c:pt idx="209">
                  <c:v>19.166666662786156</c:v>
                </c:pt>
                <c:pt idx="210">
                  <c:v>19.249999994644895</c:v>
                </c:pt>
                <c:pt idx="211">
                  <c:v>19.333333336981013</c:v>
                </c:pt>
                <c:pt idx="212">
                  <c:v>19.500000000698492</c:v>
                </c:pt>
                <c:pt idx="213">
                  <c:v>19.583333332557231</c:v>
                </c:pt>
                <c:pt idx="214">
                  <c:v>19.66666666441597</c:v>
                </c:pt>
                <c:pt idx="215">
                  <c:v>19.74999999627471</c:v>
                </c:pt>
                <c:pt idx="216">
                  <c:v>19.833333328133449</c:v>
                </c:pt>
                <c:pt idx="217">
                  <c:v>20.000000002328306</c:v>
                </c:pt>
                <c:pt idx="218">
                  <c:v>20.083333334187046</c:v>
                </c:pt>
                <c:pt idx="219">
                  <c:v>20.166666666045785</c:v>
                </c:pt>
                <c:pt idx="220">
                  <c:v>20.249999997904524</c:v>
                </c:pt>
                <c:pt idx="221">
                  <c:v>20.333333329763263</c:v>
                </c:pt>
                <c:pt idx="222">
                  <c:v>20.416666661622003</c:v>
                </c:pt>
                <c:pt idx="223">
                  <c:v>20.499999993480742</c:v>
                </c:pt>
                <c:pt idx="224">
                  <c:v>20.58333333581686</c:v>
                </c:pt>
                <c:pt idx="225">
                  <c:v>20.666666667675599</c:v>
                </c:pt>
                <c:pt idx="226">
                  <c:v>20.749999999534339</c:v>
                </c:pt>
                <c:pt idx="227">
                  <c:v>20.833333331393078</c:v>
                </c:pt>
                <c:pt idx="228">
                  <c:v>20.916666663251817</c:v>
                </c:pt>
                <c:pt idx="229">
                  <c:v>21.083333326969296</c:v>
                </c:pt>
                <c:pt idx="230">
                  <c:v>21.166666669305414</c:v>
                </c:pt>
                <c:pt idx="231">
                  <c:v>21.250000001164153</c:v>
                </c:pt>
                <c:pt idx="232">
                  <c:v>21.333333333022892</c:v>
                </c:pt>
                <c:pt idx="233">
                  <c:v>21.416666664881632</c:v>
                </c:pt>
                <c:pt idx="234">
                  <c:v>21.58333332859911</c:v>
                </c:pt>
                <c:pt idx="235">
                  <c:v>21.66666666045785</c:v>
                </c:pt>
                <c:pt idx="236">
                  <c:v>21.750000002793968</c:v>
                </c:pt>
                <c:pt idx="237">
                  <c:v>21.833333334652707</c:v>
                </c:pt>
                <c:pt idx="238">
                  <c:v>21.916666666511446</c:v>
                </c:pt>
                <c:pt idx="239">
                  <c:v>21.999999998370185</c:v>
                </c:pt>
                <c:pt idx="240">
                  <c:v>22.083333330228925</c:v>
                </c:pt>
                <c:pt idx="241">
                  <c:v>22.166666662087664</c:v>
                </c:pt>
                <c:pt idx="242">
                  <c:v>22.249999993946403</c:v>
                </c:pt>
                <c:pt idx="243">
                  <c:v>22.333333336282521</c:v>
                </c:pt>
                <c:pt idx="244">
                  <c:v>22.416666668141261</c:v>
                </c:pt>
                <c:pt idx="245">
                  <c:v>22.5</c:v>
                </c:pt>
                <c:pt idx="246">
                  <c:v>22.666666663717479</c:v>
                </c:pt>
                <c:pt idx="247">
                  <c:v>22.749999995576218</c:v>
                </c:pt>
                <c:pt idx="248">
                  <c:v>22.833333327434957</c:v>
                </c:pt>
                <c:pt idx="249">
                  <c:v>22.916666669771075</c:v>
                </c:pt>
                <c:pt idx="250">
                  <c:v>23.000000001629815</c:v>
                </c:pt>
                <c:pt idx="251">
                  <c:v>23.166666665347293</c:v>
                </c:pt>
                <c:pt idx="252">
                  <c:v>23.249999997206032</c:v>
                </c:pt>
                <c:pt idx="253">
                  <c:v>23.333333329064772</c:v>
                </c:pt>
                <c:pt idx="254">
                  <c:v>23.416666660923511</c:v>
                </c:pt>
                <c:pt idx="255">
                  <c:v>23.500000003259629</c:v>
                </c:pt>
                <c:pt idx="256">
                  <c:v>23.583333335118368</c:v>
                </c:pt>
                <c:pt idx="257">
                  <c:v>23.666666666977108</c:v>
                </c:pt>
                <c:pt idx="258">
                  <c:v>23.749999998835847</c:v>
                </c:pt>
                <c:pt idx="259">
                  <c:v>23.833333330694586</c:v>
                </c:pt>
                <c:pt idx="260">
                  <c:v>23.916666662553325</c:v>
                </c:pt>
                <c:pt idx="261">
                  <c:v>23.999999994412065</c:v>
                </c:pt>
                <c:pt idx="262">
                  <c:v>24.083333336748183</c:v>
                </c:pt>
                <c:pt idx="263">
                  <c:v>24.250000000465661</c:v>
                </c:pt>
                <c:pt idx="264">
                  <c:v>24.333333332324401</c:v>
                </c:pt>
                <c:pt idx="265">
                  <c:v>24.41666666418314</c:v>
                </c:pt>
                <c:pt idx="266">
                  <c:v>24.499999996041879</c:v>
                </c:pt>
                <c:pt idx="267">
                  <c:v>24.583333327900618</c:v>
                </c:pt>
                <c:pt idx="268">
                  <c:v>24.750000002095476</c:v>
                </c:pt>
                <c:pt idx="269">
                  <c:v>24.833333333954215</c:v>
                </c:pt>
                <c:pt idx="270">
                  <c:v>24.916666665812954</c:v>
                </c:pt>
                <c:pt idx="271">
                  <c:v>24.999999997671694</c:v>
                </c:pt>
                <c:pt idx="272">
                  <c:v>25.083333329530433</c:v>
                </c:pt>
                <c:pt idx="273">
                  <c:v>25.166666661389172</c:v>
                </c:pt>
                <c:pt idx="274">
                  <c:v>25.25000000372529</c:v>
                </c:pt>
                <c:pt idx="275">
                  <c:v>25.33333333558403</c:v>
                </c:pt>
                <c:pt idx="276">
                  <c:v>25.416666667442769</c:v>
                </c:pt>
                <c:pt idx="277">
                  <c:v>25.499999999301508</c:v>
                </c:pt>
                <c:pt idx="278">
                  <c:v>25.583333331160247</c:v>
                </c:pt>
                <c:pt idx="279">
                  <c:v>25.666666663018987</c:v>
                </c:pt>
                <c:pt idx="280">
                  <c:v>25.833333337213844</c:v>
                </c:pt>
                <c:pt idx="281">
                  <c:v>25.916666669072583</c:v>
                </c:pt>
                <c:pt idx="282">
                  <c:v>26.000000000931323</c:v>
                </c:pt>
                <c:pt idx="283">
                  <c:v>26.083333332790062</c:v>
                </c:pt>
                <c:pt idx="284">
                  <c:v>26.166666664648801</c:v>
                </c:pt>
                <c:pt idx="285">
                  <c:v>26.33333332836628</c:v>
                </c:pt>
                <c:pt idx="286">
                  <c:v>26.416666660225019</c:v>
                </c:pt>
                <c:pt idx="287">
                  <c:v>26.500000002561137</c:v>
                </c:pt>
                <c:pt idx="288">
                  <c:v>26.583333334419876</c:v>
                </c:pt>
                <c:pt idx="289">
                  <c:v>26.666666666278616</c:v>
                </c:pt>
                <c:pt idx="290">
                  <c:v>26.749999998137355</c:v>
                </c:pt>
                <c:pt idx="291">
                  <c:v>26.833333329996094</c:v>
                </c:pt>
                <c:pt idx="292">
                  <c:v>26.916666661854833</c:v>
                </c:pt>
                <c:pt idx="293">
                  <c:v>26.999999993713573</c:v>
                </c:pt>
                <c:pt idx="294">
                  <c:v>27.083333336049691</c:v>
                </c:pt>
                <c:pt idx="295">
                  <c:v>27.16666666790843</c:v>
                </c:pt>
                <c:pt idx="296">
                  <c:v>27.249999999767169</c:v>
                </c:pt>
                <c:pt idx="297">
                  <c:v>27.416666663484648</c:v>
                </c:pt>
                <c:pt idx="298">
                  <c:v>27.499999995343387</c:v>
                </c:pt>
                <c:pt idx="299">
                  <c:v>27.583333327202126</c:v>
                </c:pt>
                <c:pt idx="300">
                  <c:v>27.666666669538245</c:v>
                </c:pt>
                <c:pt idx="301">
                  <c:v>27.750000001396984</c:v>
                </c:pt>
                <c:pt idx="302">
                  <c:v>27.916666665114462</c:v>
                </c:pt>
                <c:pt idx="303">
                  <c:v>27.999999996973202</c:v>
                </c:pt>
                <c:pt idx="304">
                  <c:v>28.083333328831941</c:v>
                </c:pt>
                <c:pt idx="305">
                  <c:v>28.16666666069068</c:v>
                </c:pt>
                <c:pt idx="306">
                  <c:v>28.250000003026798</c:v>
                </c:pt>
                <c:pt idx="307">
                  <c:v>28.333333334885538</c:v>
                </c:pt>
                <c:pt idx="308">
                  <c:v>28.416666666744277</c:v>
                </c:pt>
                <c:pt idx="309">
                  <c:v>28.499999998603016</c:v>
                </c:pt>
                <c:pt idx="310">
                  <c:v>28.583333330461755</c:v>
                </c:pt>
                <c:pt idx="311">
                  <c:v>28.666666662320495</c:v>
                </c:pt>
                <c:pt idx="312">
                  <c:v>28.749999994179234</c:v>
                </c:pt>
                <c:pt idx="313">
                  <c:v>28.833333336515352</c:v>
                </c:pt>
                <c:pt idx="314">
                  <c:v>29.000000000232831</c:v>
                </c:pt>
                <c:pt idx="315">
                  <c:v>29.08333333209157</c:v>
                </c:pt>
                <c:pt idx="316">
                  <c:v>29.166666663950309</c:v>
                </c:pt>
                <c:pt idx="317">
                  <c:v>29.249999995809048</c:v>
                </c:pt>
                <c:pt idx="318">
                  <c:v>29.333333327667788</c:v>
                </c:pt>
                <c:pt idx="319">
                  <c:v>29.500000001862645</c:v>
                </c:pt>
                <c:pt idx="320">
                  <c:v>29.583333333721384</c:v>
                </c:pt>
                <c:pt idx="321">
                  <c:v>29.666666665580124</c:v>
                </c:pt>
                <c:pt idx="322">
                  <c:v>29.749999997438863</c:v>
                </c:pt>
                <c:pt idx="323">
                  <c:v>29.833333329297602</c:v>
                </c:pt>
                <c:pt idx="324">
                  <c:v>29.916666661156341</c:v>
                </c:pt>
                <c:pt idx="325">
                  <c:v>30.00000000349246</c:v>
                </c:pt>
                <c:pt idx="326">
                  <c:v>30.083333335351199</c:v>
                </c:pt>
                <c:pt idx="327">
                  <c:v>30.166666667209938</c:v>
                </c:pt>
                <c:pt idx="328">
                  <c:v>30.249999999068677</c:v>
                </c:pt>
                <c:pt idx="329">
                  <c:v>30.333333330927417</c:v>
                </c:pt>
                <c:pt idx="330">
                  <c:v>30.416666662786156</c:v>
                </c:pt>
                <c:pt idx="331">
                  <c:v>30.583333336981013</c:v>
                </c:pt>
                <c:pt idx="332">
                  <c:v>30.666666668839753</c:v>
                </c:pt>
                <c:pt idx="333">
                  <c:v>30.750000000698492</c:v>
                </c:pt>
                <c:pt idx="334">
                  <c:v>30.833333332557231</c:v>
                </c:pt>
                <c:pt idx="335">
                  <c:v>30.91666666441597</c:v>
                </c:pt>
                <c:pt idx="336">
                  <c:v>30.99999999627471</c:v>
                </c:pt>
                <c:pt idx="337">
                  <c:v>31.083333328133449</c:v>
                </c:pt>
                <c:pt idx="338">
                  <c:v>31.166666670469567</c:v>
                </c:pt>
                <c:pt idx="339">
                  <c:v>31.250000002328306</c:v>
                </c:pt>
                <c:pt idx="340">
                  <c:v>31.333333334187046</c:v>
                </c:pt>
                <c:pt idx="341">
                  <c:v>31.416666666045785</c:v>
                </c:pt>
                <c:pt idx="342">
                  <c:v>31.499999997904524</c:v>
                </c:pt>
                <c:pt idx="343">
                  <c:v>31.666666661622003</c:v>
                </c:pt>
                <c:pt idx="344">
                  <c:v>31.749999993480742</c:v>
                </c:pt>
                <c:pt idx="345">
                  <c:v>31.83333333581686</c:v>
                </c:pt>
                <c:pt idx="346">
                  <c:v>31.916666667675599</c:v>
                </c:pt>
                <c:pt idx="347">
                  <c:v>31.999999999534339</c:v>
                </c:pt>
                <c:pt idx="348">
                  <c:v>32.166666663251817</c:v>
                </c:pt>
                <c:pt idx="349">
                  <c:v>32.249999995110556</c:v>
                </c:pt>
                <c:pt idx="350">
                  <c:v>32.333333326969296</c:v>
                </c:pt>
                <c:pt idx="351">
                  <c:v>32.416666669305414</c:v>
                </c:pt>
                <c:pt idx="352">
                  <c:v>32.500000001164153</c:v>
                </c:pt>
                <c:pt idx="353">
                  <c:v>32.666666664881632</c:v>
                </c:pt>
                <c:pt idx="354">
                  <c:v>32.749999996740371</c:v>
                </c:pt>
                <c:pt idx="355">
                  <c:v>32.83333332859911</c:v>
                </c:pt>
                <c:pt idx="356">
                  <c:v>32.91666666045785</c:v>
                </c:pt>
                <c:pt idx="357">
                  <c:v>33.000000002793968</c:v>
                </c:pt>
                <c:pt idx="358">
                  <c:v>33.083333334652707</c:v>
                </c:pt>
                <c:pt idx="359">
                  <c:v>33.166666666511446</c:v>
                </c:pt>
                <c:pt idx="360">
                  <c:v>33.249999998370185</c:v>
                </c:pt>
                <c:pt idx="361">
                  <c:v>33.333333330228925</c:v>
                </c:pt>
                <c:pt idx="362">
                  <c:v>33.416666662087664</c:v>
                </c:pt>
                <c:pt idx="363">
                  <c:v>33.499999993946403</c:v>
                </c:pt>
                <c:pt idx="364">
                  <c:v>33.583333336282521</c:v>
                </c:pt>
                <c:pt idx="365">
                  <c:v>33.75</c:v>
                </c:pt>
                <c:pt idx="366">
                  <c:v>33.833333331858739</c:v>
                </c:pt>
                <c:pt idx="367">
                  <c:v>33.916666663717479</c:v>
                </c:pt>
                <c:pt idx="368">
                  <c:v>33.999999995576218</c:v>
                </c:pt>
                <c:pt idx="369">
                  <c:v>34.083333327434957</c:v>
                </c:pt>
                <c:pt idx="370">
                  <c:v>34.250000001629815</c:v>
                </c:pt>
                <c:pt idx="371">
                  <c:v>34.333333333488554</c:v>
                </c:pt>
                <c:pt idx="372">
                  <c:v>34.416666665347293</c:v>
                </c:pt>
                <c:pt idx="373">
                  <c:v>34.499999997206032</c:v>
                </c:pt>
                <c:pt idx="374">
                  <c:v>34.583333329064772</c:v>
                </c:pt>
                <c:pt idx="375">
                  <c:v>34.666666660923511</c:v>
                </c:pt>
                <c:pt idx="376">
                  <c:v>34.750000003259629</c:v>
                </c:pt>
                <c:pt idx="377">
                  <c:v>34.833333335118368</c:v>
                </c:pt>
                <c:pt idx="378">
                  <c:v>34.916666666977108</c:v>
                </c:pt>
                <c:pt idx="379">
                  <c:v>34.999999998835847</c:v>
                </c:pt>
                <c:pt idx="380">
                  <c:v>35.083333330694586</c:v>
                </c:pt>
                <c:pt idx="381">
                  <c:v>35.166666662553325</c:v>
                </c:pt>
                <c:pt idx="382">
                  <c:v>35.333333336748183</c:v>
                </c:pt>
                <c:pt idx="383">
                  <c:v>35.416666668606922</c:v>
                </c:pt>
                <c:pt idx="384">
                  <c:v>35.500000000465661</c:v>
                </c:pt>
                <c:pt idx="385">
                  <c:v>35.583333332324401</c:v>
                </c:pt>
                <c:pt idx="386">
                  <c:v>35.66666666418314</c:v>
                </c:pt>
                <c:pt idx="387">
                  <c:v>35.833333327900618</c:v>
                </c:pt>
                <c:pt idx="388">
                  <c:v>35.916666670236737</c:v>
                </c:pt>
                <c:pt idx="389">
                  <c:v>36.000000002095476</c:v>
                </c:pt>
                <c:pt idx="390">
                  <c:v>36.083333333954215</c:v>
                </c:pt>
                <c:pt idx="391">
                  <c:v>36.166666665812954</c:v>
                </c:pt>
                <c:pt idx="392">
                  <c:v>36.249999997671694</c:v>
                </c:pt>
                <c:pt idx="393">
                  <c:v>36.333333329530433</c:v>
                </c:pt>
                <c:pt idx="394">
                  <c:v>36.416666661389172</c:v>
                </c:pt>
                <c:pt idx="395">
                  <c:v>36.50000000372529</c:v>
                </c:pt>
                <c:pt idx="396">
                  <c:v>36.58333333558403</c:v>
                </c:pt>
                <c:pt idx="397">
                  <c:v>36.666666667442769</c:v>
                </c:pt>
                <c:pt idx="398">
                  <c:v>36.749999999301508</c:v>
                </c:pt>
                <c:pt idx="399">
                  <c:v>36.916666663018987</c:v>
                </c:pt>
                <c:pt idx="400">
                  <c:v>36.999999994877726</c:v>
                </c:pt>
                <c:pt idx="401">
                  <c:v>37.083333337213844</c:v>
                </c:pt>
                <c:pt idx="402">
                  <c:v>37.166666669072583</c:v>
                </c:pt>
                <c:pt idx="403">
                  <c:v>37.250000000931323</c:v>
                </c:pt>
                <c:pt idx="404">
                  <c:v>37.416666664648801</c:v>
                </c:pt>
                <c:pt idx="405">
                  <c:v>37.49999999650754</c:v>
                </c:pt>
                <c:pt idx="406">
                  <c:v>37.58333332836628</c:v>
                </c:pt>
                <c:pt idx="407">
                  <c:v>37.666666660225019</c:v>
                </c:pt>
                <c:pt idx="408">
                  <c:v>37.750000002561137</c:v>
                </c:pt>
                <c:pt idx="409">
                  <c:v>37.833333334419876</c:v>
                </c:pt>
                <c:pt idx="410">
                  <c:v>37.916666666278616</c:v>
                </c:pt>
                <c:pt idx="411">
                  <c:v>37.999999998137355</c:v>
                </c:pt>
                <c:pt idx="412">
                  <c:v>38.083333329996094</c:v>
                </c:pt>
                <c:pt idx="413">
                  <c:v>38.166666661854833</c:v>
                </c:pt>
                <c:pt idx="414">
                  <c:v>38.249999993713573</c:v>
                </c:pt>
                <c:pt idx="415">
                  <c:v>38.333333336049691</c:v>
                </c:pt>
                <c:pt idx="416">
                  <c:v>38.41666666790843</c:v>
                </c:pt>
                <c:pt idx="417">
                  <c:v>38.499999999767169</c:v>
                </c:pt>
                <c:pt idx="418">
                  <c:v>38.583333331625909</c:v>
                </c:pt>
                <c:pt idx="419">
                  <c:v>38.666666663484648</c:v>
                </c:pt>
                <c:pt idx="420">
                  <c:v>38.749999995343387</c:v>
                </c:pt>
                <c:pt idx="421">
                  <c:v>38.833333327202126</c:v>
                </c:pt>
                <c:pt idx="422">
                  <c:v>38.916666669538245</c:v>
                </c:pt>
                <c:pt idx="423">
                  <c:v>39.000000001396984</c:v>
                </c:pt>
                <c:pt idx="424">
                  <c:v>39.083333333255723</c:v>
                </c:pt>
                <c:pt idx="425">
                  <c:v>39.166666665114462</c:v>
                </c:pt>
                <c:pt idx="426">
                  <c:v>39.249999996973202</c:v>
                </c:pt>
                <c:pt idx="427">
                  <c:v>39.333333328831941</c:v>
                </c:pt>
                <c:pt idx="428">
                  <c:v>39.41666666069068</c:v>
                </c:pt>
                <c:pt idx="429">
                  <c:v>39.500000003026798</c:v>
                </c:pt>
                <c:pt idx="430">
                  <c:v>39.583333334885538</c:v>
                </c:pt>
                <c:pt idx="431">
                  <c:v>39.666666666744277</c:v>
                </c:pt>
                <c:pt idx="432">
                  <c:v>39.749999998603016</c:v>
                </c:pt>
                <c:pt idx="433">
                  <c:v>39.833333330461755</c:v>
                </c:pt>
                <c:pt idx="434">
                  <c:v>39.916666662320495</c:v>
                </c:pt>
                <c:pt idx="435">
                  <c:v>39.999999994179234</c:v>
                </c:pt>
                <c:pt idx="436">
                  <c:v>40.166666668374091</c:v>
                </c:pt>
                <c:pt idx="437">
                  <c:v>40.250000000232831</c:v>
                </c:pt>
                <c:pt idx="438">
                  <c:v>40.33333333209157</c:v>
                </c:pt>
                <c:pt idx="439">
                  <c:v>40.416666663950309</c:v>
                </c:pt>
                <c:pt idx="440">
                  <c:v>40.499999995809048</c:v>
                </c:pt>
                <c:pt idx="441">
                  <c:v>40.666666670003906</c:v>
                </c:pt>
                <c:pt idx="442">
                  <c:v>40.750000001862645</c:v>
                </c:pt>
                <c:pt idx="443">
                  <c:v>40.833333333721384</c:v>
                </c:pt>
                <c:pt idx="444">
                  <c:v>40.916666665580124</c:v>
                </c:pt>
                <c:pt idx="445">
                  <c:v>40.999999997438863</c:v>
                </c:pt>
                <c:pt idx="446">
                  <c:v>41.166666661156341</c:v>
                </c:pt>
                <c:pt idx="447">
                  <c:v>41.25000000349246</c:v>
                </c:pt>
                <c:pt idx="448">
                  <c:v>41.333333335351199</c:v>
                </c:pt>
                <c:pt idx="449">
                  <c:v>41.416666667209938</c:v>
                </c:pt>
                <c:pt idx="450">
                  <c:v>41.499999999068677</c:v>
                </c:pt>
                <c:pt idx="451">
                  <c:v>41.666666662786156</c:v>
                </c:pt>
                <c:pt idx="452">
                  <c:v>41.749999994644895</c:v>
                </c:pt>
                <c:pt idx="453">
                  <c:v>41.833333336981013</c:v>
                </c:pt>
                <c:pt idx="454">
                  <c:v>41.916666668839753</c:v>
                </c:pt>
                <c:pt idx="455">
                  <c:v>42.000000000698492</c:v>
                </c:pt>
                <c:pt idx="456">
                  <c:v>42.083333332557231</c:v>
                </c:pt>
                <c:pt idx="457">
                  <c:v>42.16666666441597</c:v>
                </c:pt>
                <c:pt idx="458">
                  <c:v>42.24999999627471</c:v>
                </c:pt>
                <c:pt idx="459">
                  <c:v>42.333333328133449</c:v>
                </c:pt>
                <c:pt idx="460">
                  <c:v>42.416666670469567</c:v>
                </c:pt>
                <c:pt idx="461">
                  <c:v>42.500000002328306</c:v>
                </c:pt>
                <c:pt idx="462">
                  <c:v>42.583333334187046</c:v>
                </c:pt>
                <c:pt idx="463">
                  <c:v>42.749999997904524</c:v>
                </c:pt>
                <c:pt idx="464">
                  <c:v>42.833333329763263</c:v>
                </c:pt>
                <c:pt idx="465">
                  <c:v>42.916666661622003</c:v>
                </c:pt>
                <c:pt idx="466">
                  <c:v>42.999999993480742</c:v>
                </c:pt>
                <c:pt idx="467">
                  <c:v>43.08333333581686</c:v>
                </c:pt>
                <c:pt idx="468">
                  <c:v>43.166666667675599</c:v>
                </c:pt>
                <c:pt idx="469">
                  <c:v>43.249999999534339</c:v>
                </c:pt>
                <c:pt idx="470">
                  <c:v>43.333333331393078</c:v>
                </c:pt>
                <c:pt idx="471">
                  <c:v>43.499999995110556</c:v>
                </c:pt>
                <c:pt idx="472">
                  <c:v>43.583333326969296</c:v>
                </c:pt>
                <c:pt idx="473">
                  <c:v>43.666666669305414</c:v>
                </c:pt>
                <c:pt idx="474">
                  <c:v>43.750000001164153</c:v>
                </c:pt>
                <c:pt idx="475">
                  <c:v>43.833333333022892</c:v>
                </c:pt>
                <c:pt idx="476">
                  <c:v>43.916666664881632</c:v>
                </c:pt>
                <c:pt idx="477">
                  <c:v>43.999999996740371</c:v>
                </c:pt>
                <c:pt idx="478">
                  <c:v>44.08333332859911</c:v>
                </c:pt>
                <c:pt idx="479">
                  <c:v>44.16666666045785</c:v>
                </c:pt>
                <c:pt idx="480">
                  <c:v>44.250000002793968</c:v>
                </c:pt>
                <c:pt idx="481">
                  <c:v>44.333333334652707</c:v>
                </c:pt>
                <c:pt idx="482">
                  <c:v>44.416666666511446</c:v>
                </c:pt>
                <c:pt idx="483">
                  <c:v>44.499999998370185</c:v>
                </c:pt>
                <c:pt idx="484">
                  <c:v>44.583333330228925</c:v>
                </c:pt>
                <c:pt idx="485">
                  <c:v>44.666666662087664</c:v>
                </c:pt>
                <c:pt idx="486">
                  <c:v>44.749999993946403</c:v>
                </c:pt>
                <c:pt idx="487">
                  <c:v>44.833333336282521</c:v>
                </c:pt>
                <c:pt idx="488">
                  <c:v>44.916666668141261</c:v>
                </c:pt>
                <c:pt idx="489">
                  <c:v>45</c:v>
                </c:pt>
                <c:pt idx="490">
                  <c:v>45.083333331858739</c:v>
                </c:pt>
                <c:pt idx="491">
                  <c:v>45.166666663717479</c:v>
                </c:pt>
                <c:pt idx="492">
                  <c:v>45.249999995576218</c:v>
                </c:pt>
                <c:pt idx="493">
                  <c:v>45.333333327434957</c:v>
                </c:pt>
                <c:pt idx="494">
                  <c:v>45.500000001629815</c:v>
                </c:pt>
                <c:pt idx="495">
                  <c:v>45.583333333488554</c:v>
                </c:pt>
                <c:pt idx="496">
                  <c:v>45.666666665347293</c:v>
                </c:pt>
                <c:pt idx="497">
                  <c:v>45.749999997206032</c:v>
                </c:pt>
                <c:pt idx="498">
                  <c:v>45.916666660923511</c:v>
                </c:pt>
                <c:pt idx="499">
                  <c:v>46.000000003259629</c:v>
                </c:pt>
                <c:pt idx="500">
                  <c:v>46.083333335118368</c:v>
                </c:pt>
                <c:pt idx="501">
                  <c:v>46.166666666977108</c:v>
                </c:pt>
                <c:pt idx="502">
                  <c:v>46.249999998835847</c:v>
                </c:pt>
                <c:pt idx="503">
                  <c:v>46.333333330694586</c:v>
                </c:pt>
                <c:pt idx="504">
                  <c:v>46.416666662553325</c:v>
                </c:pt>
                <c:pt idx="505">
                  <c:v>46.499999994412065</c:v>
                </c:pt>
                <c:pt idx="506">
                  <c:v>46.583333336748183</c:v>
                </c:pt>
                <c:pt idx="507">
                  <c:v>46.666666668606922</c:v>
                </c:pt>
                <c:pt idx="508">
                  <c:v>46.750000000465661</c:v>
                </c:pt>
                <c:pt idx="509">
                  <c:v>46.833333332324401</c:v>
                </c:pt>
                <c:pt idx="510">
                  <c:v>46.91666666418314</c:v>
                </c:pt>
                <c:pt idx="511">
                  <c:v>46.999999996041879</c:v>
                </c:pt>
                <c:pt idx="512">
                  <c:v>47.083333327900618</c:v>
                </c:pt>
                <c:pt idx="513">
                  <c:v>47.166666670236737</c:v>
                </c:pt>
                <c:pt idx="514">
                  <c:v>47.250000002095476</c:v>
                </c:pt>
                <c:pt idx="515">
                  <c:v>47.333333333954215</c:v>
                </c:pt>
                <c:pt idx="516">
                  <c:v>47.416666665812954</c:v>
                </c:pt>
                <c:pt idx="517">
                  <c:v>47.499999997671694</c:v>
                </c:pt>
                <c:pt idx="518">
                  <c:v>47.583333329530433</c:v>
                </c:pt>
                <c:pt idx="519">
                  <c:v>47.666666661389172</c:v>
                </c:pt>
                <c:pt idx="520">
                  <c:v>47.75000000372529</c:v>
                </c:pt>
                <c:pt idx="521">
                  <c:v>47.83333333558403</c:v>
                </c:pt>
                <c:pt idx="522">
                  <c:v>47.916666667442769</c:v>
                </c:pt>
                <c:pt idx="523">
                  <c:v>48.083333331160247</c:v>
                </c:pt>
                <c:pt idx="524">
                  <c:v>48.166666663018987</c:v>
                </c:pt>
                <c:pt idx="525">
                  <c:v>48.249999994877726</c:v>
                </c:pt>
                <c:pt idx="526">
                  <c:v>48.333333337213844</c:v>
                </c:pt>
                <c:pt idx="527">
                  <c:v>48.416666669072583</c:v>
                </c:pt>
                <c:pt idx="528">
                  <c:v>48.583333332790062</c:v>
                </c:pt>
                <c:pt idx="529">
                  <c:v>48.666666664648801</c:v>
                </c:pt>
                <c:pt idx="530">
                  <c:v>48.74999999650754</c:v>
                </c:pt>
                <c:pt idx="531">
                  <c:v>48.83333332836628</c:v>
                </c:pt>
                <c:pt idx="532">
                  <c:v>48.916666660225019</c:v>
                </c:pt>
                <c:pt idx="533">
                  <c:v>49.000000002561137</c:v>
                </c:pt>
                <c:pt idx="534">
                  <c:v>49.083333334419876</c:v>
                </c:pt>
                <c:pt idx="535">
                  <c:v>49.166666666278616</c:v>
                </c:pt>
                <c:pt idx="536">
                  <c:v>49.249999998137355</c:v>
                </c:pt>
                <c:pt idx="537">
                  <c:v>49.333333329996094</c:v>
                </c:pt>
                <c:pt idx="538">
                  <c:v>49.416666661854833</c:v>
                </c:pt>
                <c:pt idx="539">
                  <c:v>49.499999993713573</c:v>
                </c:pt>
                <c:pt idx="540">
                  <c:v>49.66666666790843</c:v>
                </c:pt>
                <c:pt idx="541">
                  <c:v>49.749999999767169</c:v>
                </c:pt>
                <c:pt idx="542">
                  <c:v>49.833333331625909</c:v>
                </c:pt>
                <c:pt idx="543">
                  <c:v>49.916666663484648</c:v>
                </c:pt>
                <c:pt idx="544">
                  <c:v>49.999999995343387</c:v>
                </c:pt>
                <c:pt idx="545">
                  <c:v>50.166666669538245</c:v>
                </c:pt>
                <c:pt idx="546">
                  <c:v>50.250000001396984</c:v>
                </c:pt>
                <c:pt idx="547">
                  <c:v>50.333333333255723</c:v>
                </c:pt>
                <c:pt idx="548">
                  <c:v>50.416666665114462</c:v>
                </c:pt>
                <c:pt idx="549">
                  <c:v>50.499999996973202</c:v>
                </c:pt>
                <c:pt idx="550">
                  <c:v>50.583333328831941</c:v>
                </c:pt>
                <c:pt idx="551">
                  <c:v>50.66666666069068</c:v>
                </c:pt>
                <c:pt idx="552">
                  <c:v>50.750000003026798</c:v>
                </c:pt>
                <c:pt idx="553">
                  <c:v>50.833333334885538</c:v>
                </c:pt>
                <c:pt idx="554">
                  <c:v>50.916666666744277</c:v>
                </c:pt>
                <c:pt idx="555">
                  <c:v>50.999999998603016</c:v>
                </c:pt>
                <c:pt idx="556">
                  <c:v>51.083333330461755</c:v>
                </c:pt>
                <c:pt idx="557">
                  <c:v>51.249999994179234</c:v>
                </c:pt>
                <c:pt idx="558">
                  <c:v>51.333333336515352</c:v>
                </c:pt>
                <c:pt idx="559">
                  <c:v>51.416666668374091</c:v>
                </c:pt>
                <c:pt idx="560">
                  <c:v>51.500000000232831</c:v>
                </c:pt>
                <c:pt idx="561">
                  <c:v>51.58333333209157</c:v>
                </c:pt>
                <c:pt idx="562">
                  <c:v>51.666666663950309</c:v>
                </c:pt>
                <c:pt idx="563">
                  <c:v>51.749999995809048</c:v>
                </c:pt>
                <c:pt idx="564">
                  <c:v>51.833333327667788</c:v>
                </c:pt>
                <c:pt idx="565">
                  <c:v>51.916666670003906</c:v>
                </c:pt>
                <c:pt idx="566">
                  <c:v>52.000000001862645</c:v>
                </c:pt>
                <c:pt idx="567">
                  <c:v>52.083333333721384</c:v>
                </c:pt>
                <c:pt idx="568">
                  <c:v>52.166666665580124</c:v>
                </c:pt>
                <c:pt idx="569">
                  <c:v>52.333333329297602</c:v>
                </c:pt>
                <c:pt idx="570">
                  <c:v>52.416666661156341</c:v>
                </c:pt>
                <c:pt idx="571">
                  <c:v>52.50000000349246</c:v>
                </c:pt>
                <c:pt idx="572">
                  <c:v>52.583333335351199</c:v>
                </c:pt>
                <c:pt idx="573">
                  <c:v>52.666666667209938</c:v>
                </c:pt>
                <c:pt idx="574">
                  <c:v>52.833333330927417</c:v>
                </c:pt>
                <c:pt idx="575">
                  <c:v>52.916666662786156</c:v>
                </c:pt>
                <c:pt idx="576">
                  <c:v>52.999999994644895</c:v>
                </c:pt>
                <c:pt idx="577">
                  <c:v>53.083333336981013</c:v>
                </c:pt>
                <c:pt idx="578">
                  <c:v>53.166666668839753</c:v>
                </c:pt>
                <c:pt idx="579">
                  <c:v>53.250000000698492</c:v>
                </c:pt>
                <c:pt idx="580">
                  <c:v>53.333333332557231</c:v>
                </c:pt>
                <c:pt idx="581">
                  <c:v>53.41666666441597</c:v>
                </c:pt>
                <c:pt idx="582">
                  <c:v>53.49999999627471</c:v>
                </c:pt>
                <c:pt idx="583">
                  <c:v>53.583333328133449</c:v>
                </c:pt>
                <c:pt idx="584">
                  <c:v>53.666666670469567</c:v>
                </c:pt>
                <c:pt idx="585">
                  <c:v>53.750000002328306</c:v>
                </c:pt>
                <c:pt idx="586">
                  <c:v>53.916666666045785</c:v>
                </c:pt>
                <c:pt idx="587">
                  <c:v>53.999999997904524</c:v>
                </c:pt>
                <c:pt idx="588">
                  <c:v>54.083333329763263</c:v>
                </c:pt>
                <c:pt idx="589">
                  <c:v>54.166666661622003</c:v>
                </c:pt>
                <c:pt idx="590">
                  <c:v>54.249999993480742</c:v>
                </c:pt>
                <c:pt idx="591">
                  <c:v>54.416666667675599</c:v>
                </c:pt>
                <c:pt idx="592">
                  <c:v>54.499999999534339</c:v>
                </c:pt>
                <c:pt idx="593">
                  <c:v>54.583333331393078</c:v>
                </c:pt>
                <c:pt idx="594">
                  <c:v>54.666666663251817</c:v>
                </c:pt>
                <c:pt idx="595">
                  <c:v>54.749999995110556</c:v>
                </c:pt>
                <c:pt idx="596">
                  <c:v>54.833333326969296</c:v>
                </c:pt>
                <c:pt idx="597">
                  <c:v>54.916666669305414</c:v>
                </c:pt>
                <c:pt idx="598">
                  <c:v>55.000000001164153</c:v>
                </c:pt>
                <c:pt idx="599">
                  <c:v>55.083333333022892</c:v>
                </c:pt>
                <c:pt idx="600">
                  <c:v>55.166666664881632</c:v>
                </c:pt>
                <c:pt idx="601">
                  <c:v>55.249999996740371</c:v>
                </c:pt>
                <c:pt idx="602">
                  <c:v>55.33333332859911</c:v>
                </c:pt>
                <c:pt idx="603">
                  <c:v>55.500000002793968</c:v>
                </c:pt>
                <c:pt idx="604">
                  <c:v>55.583333334652707</c:v>
                </c:pt>
                <c:pt idx="605">
                  <c:v>55.666666666511446</c:v>
                </c:pt>
                <c:pt idx="606">
                  <c:v>55.749999998370185</c:v>
                </c:pt>
                <c:pt idx="607">
                  <c:v>55.833333330228925</c:v>
                </c:pt>
                <c:pt idx="608">
                  <c:v>55.999999993946403</c:v>
                </c:pt>
                <c:pt idx="609">
                  <c:v>56.083333336282521</c:v>
                </c:pt>
                <c:pt idx="610">
                  <c:v>56.166666668141261</c:v>
                </c:pt>
                <c:pt idx="611">
                  <c:v>56.25</c:v>
                </c:pt>
                <c:pt idx="612">
                  <c:v>56.333333331858739</c:v>
                </c:pt>
                <c:pt idx="613">
                  <c:v>56.416666663717479</c:v>
                </c:pt>
                <c:pt idx="614">
                  <c:v>56.499999995576218</c:v>
                </c:pt>
                <c:pt idx="615">
                  <c:v>56.583333327434957</c:v>
                </c:pt>
                <c:pt idx="616">
                  <c:v>56.666666669771075</c:v>
                </c:pt>
                <c:pt idx="617">
                  <c:v>56.750000001629815</c:v>
                </c:pt>
                <c:pt idx="618">
                  <c:v>56.833333333488554</c:v>
                </c:pt>
                <c:pt idx="619">
                  <c:v>56.916666665347293</c:v>
                </c:pt>
                <c:pt idx="620">
                  <c:v>57.083333329064772</c:v>
                </c:pt>
                <c:pt idx="621">
                  <c:v>57.166666660923511</c:v>
                </c:pt>
                <c:pt idx="622">
                  <c:v>57.250000003259629</c:v>
                </c:pt>
                <c:pt idx="623">
                  <c:v>57.333333335118368</c:v>
                </c:pt>
                <c:pt idx="624">
                  <c:v>57.416666666977108</c:v>
                </c:pt>
                <c:pt idx="625">
                  <c:v>57.583333330694586</c:v>
                </c:pt>
                <c:pt idx="626">
                  <c:v>57.666666662553325</c:v>
                </c:pt>
                <c:pt idx="627">
                  <c:v>57.749999994412065</c:v>
                </c:pt>
                <c:pt idx="628">
                  <c:v>57.833333336748183</c:v>
                </c:pt>
                <c:pt idx="629">
                  <c:v>57.916666668606922</c:v>
                </c:pt>
                <c:pt idx="630">
                  <c:v>58.000000000465661</c:v>
                </c:pt>
                <c:pt idx="631">
                  <c:v>58.083333332324401</c:v>
                </c:pt>
                <c:pt idx="632">
                  <c:v>58.16666666418314</c:v>
                </c:pt>
                <c:pt idx="633">
                  <c:v>58.249999996041879</c:v>
                </c:pt>
                <c:pt idx="634">
                  <c:v>58.333333327900618</c:v>
                </c:pt>
                <c:pt idx="635">
                  <c:v>58.416666670236737</c:v>
                </c:pt>
                <c:pt idx="636">
                  <c:v>58.500000002095476</c:v>
                </c:pt>
                <c:pt idx="637">
                  <c:v>58.666666665812954</c:v>
                </c:pt>
                <c:pt idx="638">
                  <c:v>58.749999997671694</c:v>
                </c:pt>
                <c:pt idx="639">
                  <c:v>58.833333329530433</c:v>
                </c:pt>
                <c:pt idx="640">
                  <c:v>58.916666661389172</c:v>
                </c:pt>
                <c:pt idx="641">
                  <c:v>59.00000000372529</c:v>
                </c:pt>
                <c:pt idx="642">
                  <c:v>59.166666667442769</c:v>
                </c:pt>
                <c:pt idx="643">
                  <c:v>59.249999999301508</c:v>
                </c:pt>
              </c:numCache>
            </c:numRef>
          </c:xVal>
          <c:yVal>
            <c:numRef>
              <c:f>'AEEMs-1'!$M$34:$M$1000</c:f>
              <c:numCache>
                <c:formatCode>General</c:formatCode>
                <c:ptCount val="967"/>
                <c:pt idx="0">
                  <c:v>7820</c:v>
                </c:pt>
                <c:pt idx="1">
                  <c:v>7820</c:v>
                </c:pt>
                <c:pt idx="2">
                  <c:v>7820</c:v>
                </c:pt>
                <c:pt idx="3">
                  <c:v>7830</c:v>
                </c:pt>
                <c:pt idx="4">
                  <c:v>7820</c:v>
                </c:pt>
                <c:pt idx="5">
                  <c:v>7790</c:v>
                </c:pt>
                <c:pt idx="6">
                  <c:v>7780</c:v>
                </c:pt>
                <c:pt idx="7">
                  <c:v>7750</c:v>
                </c:pt>
                <c:pt idx="8">
                  <c:v>7740</c:v>
                </c:pt>
                <c:pt idx="9">
                  <c:v>7680</c:v>
                </c:pt>
                <c:pt idx="10">
                  <c:v>7690</c:v>
                </c:pt>
                <c:pt idx="11">
                  <c:v>7640</c:v>
                </c:pt>
                <c:pt idx="12">
                  <c:v>7660</c:v>
                </c:pt>
                <c:pt idx="13">
                  <c:v>7600</c:v>
                </c:pt>
                <c:pt idx="14">
                  <c:v>7530</c:v>
                </c:pt>
                <c:pt idx="15">
                  <c:v>7510</c:v>
                </c:pt>
                <c:pt idx="16">
                  <c:v>7490</c:v>
                </c:pt>
                <c:pt idx="17">
                  <c:v>7490</c:v>
                </c:pt>
                <c:pt idx="18">
                  <c:v>7480</c:v>
                </c:pt>
                <c:pt idx="19">
                  <c:v>7430</c:v>
                </c:pt>
                <c:pt idx="20">
                  <c:v>7420</c:v>
                </c:pt>
                <c:pt idx="21">
                  <c:v>7380</c:v>
                </c:pt>
                <c:pt idx="22">
                  <c:v>7360</c:v>
                </c:pt>
                <c:pt idx="23">
                  <c:v>7340</c:v>
                </c:pt>
                <c:pt idx="24">
                  <c:v>7310</c:v>
                </c:pt>
                <c:pt idx="25">
                  <c:v>7320</c:v>
                </c:pt>
                <c:pt idx="26">
                  <c:v>7240</c:v>
                </c:pt>
                <c:pt idx="27">
                  <c:v>7230</c:v>
                </c:pt>
                <c:pt idx="28">
                  <c:v>7220</c:v>
                </c:pt>
                <c:pt idx="29">
                  <c:v>7170</c:v>
                </c:pt>
                <c:pt idx="30">
                  <c:v>7150</c:v>
                </c:pt>
                <c:pt idx="31">
                  <c:v>7140</c:v>
                </c:pt>
                <c:pt idx="32">
                  <c:v>7110</c:v>
                </c:pt>
                <c:pt idx="33">
                  <c:v>7080</c:v>
                </c:pt>
                <c:pt idx="34">
                  <c:v>7100</c:v>
                </c:pt>
                <c:pt idx="35">
                  <c:v>7070</c:v>
                </c:pt>
                <c:pt idx="36">
                  <c:v>7050</c:v>
                </c:pt>
                <c:pt idx="37">
                  <c:v>7010</c:v>
                </c:pt>
                <c:pt idx="38">
                  <c:v>6940</c:v>
                </c:pt>
                <c:pt idx="39">
                  <c:v>6960</c:v>
                </c:pt>
                <c:pt idx="40">
                  <c:v>6930</c:v>
                </c:pt>
                <c:pt idx="41">
                  <c:v>6900</c:v>
                </c:pt>
                <c:pt idx="42">
                  <c:v>6880</c:v>
                </c:pt>
                <c:pt idx="43">
                  <c:v>6860</c:v>
                </c:pt>
                <c:pt idx="44">
                  <c:v>6820</c:v>
                </c:pt>
                <c:pt idx="45">
                  <c:v>6800</c:v>
                </c:pt>
                <c:pt idx="46">
                  <c:v>6800</c:v>
                </c:pt>
                <c:pt idx="47">
                  <c:v>6750</c:v>
                </c:pt>
                <c:pt idx="48">
                  <c:v>6760</c:v>
                </c:pt>
                <c:pt idx="49">
                  <c:v>6720</c:v>
                </c:pt>
                <c:pt idx="50">
                  <c:v>6660</c:v>
                </c:pt>
                <c:pt idx="51">
                  <c:v>6670</c:v>
                </c:pt>
                <c:pt idx="52">
                  <c:v>6640</c:v>
                </c:pt>
                <c:pt idx="53">
                  <c:v>6620</c:v>
                </c:pt>
                <c:pt idx="54">
                  <c:v>6610</c:v>
                </c:pt>
                <c:pt idx="55">
                  <c:v>6570</c:v>
                </c:pt>
                <c:pt idx="56">
                  <c:v>6550</c:v>
                </c:pt>
                <c:pt idx="57">
                  <c:v>6540</c:v>
                </c:pt>
                <c:pt idx="58">
                  <c:v>6520</c:v>
                </c:pt>
                <c:pt idx="59">
                  <c:v>6500</c:v>
                </c:pt>
                <c:pt idx="60">
                  <c:v>6460</c:v>
                </c:pt>
                <c:pt idx="61">
                  <c:v>6440</c:v>
                </c:pt>
                <c:pt idx="62">
                  <c:v>6410</c:v>
                </c:pt>
                <c:pt idx="63">
                  <c:v>6410</c:v>
                </c:pt>
                <c:pt idx="64">
                  <c:v>6390</c:v>
                </c:pt>
                <c:pt idx="65">
                  <c:v>6360</c:v>
                </c:pt>
                <c:pt idx="66">
                  <c:v>6320</c:v>
                </c:pt>
                <c:pt idx="67">
                  <c:v>6310</c:v>
                </c:pt>
                <c:pt idx="68">
                  <c:v>6260</c:v>
                </c:pt>
                <c:pt idx="69">
                  <c:v>6250</c:v>
                </c:pt>
                <c:pt idx="70">
                  <c:v>6220</c:v>
                </c:pt>
                <c:pt idx="71">
                  <c:v>6220</c:v>
                </c:pt>
                <c:pt idx="72">
                  <c:v>6190</c:v>
                </c:pt>
                <c:pt idx="73">
                  <c:v>6190</c:v>
                </c:pt>
                <c:pt idx="74">
                  <c:v>6170</c:v>
                </c:pt>
                <c:pt idx="75">
                  <c:v>6140</c:v>
                </c:pt>
                <c:pt idx="76">
                  <c:v>6110</c:v>
                </c:pt>
                <c:pt idx="77">
                  <c:v>6110</c:v>
                </c:pt>
                <c:pt idx="78">
                  <c:v>6100</c:v>
                </c:pt>
                <c:pt idx="79">
                  <c:v>6040</c:v>
                </c:pt>
                <c:pt idx="80">
                  <c:v>6020</c:v>
                </c:pt>
                <c:pt idx="81">
                  <c:v>6020</c:v>
                </c:pt>
                <c:pt idx="82">
                  <c:v>5990</c:v>
                </c:pt>
                <c:pt idx="83">
                  <c:v>5990</c:v>
                </c:pt>
                <c:pt idx="84">
                  <c:v>5980</c:v>
                </c:pt>
                <c:pt idx="85">
                  <c:v>5950</c:v>
                </c:pt>
                <c:pt idx="86">
                  <c:v>5920</c:v>
                </c:pt>
                <c:pt idx="87">
                  <c:v>5910</c:v>
                </c:pt>
                <c:pt idx="88">
                  <c:v>5900</c:v>
                </c:pt>
                <c:pt idx="89">
                  <c:v>5880</c:v>
                </c:pt>
                <c:pt idx="90">
                  <c:v>5860</c:v>
                </c:pt>
                <c:pt idx="91">
                  <c:v>5820</c:v>
                </c:pt>
                <c:pt idx="92">
                  <c:v>5800</c:v>
                </c:pt>
                <c:pt idx="93">
                  <c:v>5780</c:v>
                </c:pt>
                <c:pt idx="94">
                  <c:v>5770</c:v>
                </c:pt>
                <c:pt idx="95">
                  <c:v>5750</c:v>
                </c:pt>
                <c:pt idx="96">
                  <c:v>5710</c:v>
                </c:pt>
                <c:pt idx="97">
                  <c:v>5700</c:v>
                </c:pt>
                <c:pt idx="98">
                  <c:v>5670</c:v>
                </c:pt>
                <c:pt idx="99">
                  <c:v>5650</c:v>
                </c:pt>
                <c:pt idx="100">
                  <c:v>5640</c:v>
                </c:pt>
                <c:pt idx="101">
                  <c:v>5630</c:v>
                </c:pt>
                <c:pt idx="102">
                  <c:v>5610</c:v>
                </c:pt>
                <c:pt idx="103">
                  <c:v>5590</c:v>
                </c:pt>
                <c:pt idx="104">
                  <c:v>5570</c:v>
                </c:pt>
                <c:pt idx="105">
                  <c:v>5550</c:v>
                </c:pt>
                <c:pt idx="106">
                  <c:v>5530</c:v>
                </c:pt>
                <c:pt idx="107">
                  <c:v>5510</c:v>
                </c:pt>
                <c:pt idx="108">
                  <c:v>5480</c:v>
                </c:pt>
                <c:pt idx="109">
                  <c:v>5450</c:v>
                </c:pt>
                <c:pt idx="110">
                  <c:v>5450</c:v>
                </c:pt>
                <c:pt idx="111">
                  <c:v>5430</c:v>
                </c:pt>
                <c:pt idx="112">
                  <c:v>5420</c:v>
                </c:pt>
                <c:pt idx="113">
                  <c:v>5370</c:v>
                </c:pt>
                <c:pt idx="114">
                  <c:v>5350</c:v>
                </c:pt>
                <c:pt idx="115">
                  <c:v>5330</c:v>
                </c:pt>
                <c:pt idx="116">
                  <c:v>5330</c:v>
                </c:pt>
                <c:pt idx="117">
                  <c:v>5290</c:v>
                </c:pt>
                <c:pt idx="118">
                  <c:v>5280</c:v>
                </c:pt>
                <c:pt idx="119">
                  <c:v>5270</c:v>
                </c:pt>
                <c:pt idx="120">
                  <c:v>5250</c:v>
                </c:pt>
                <c:pt idx="121">
                  <c:v>5240</c:v>
                </c:pt>
                <c:pt idx="122">
                  <c:v>5250</c:v>
                </c:pt>
                <c:pt idx="123">
                  <c:v>5200</c:v>
                </c:pt>
                <c:pt idx="124">
                  <c:v>5190</c:v>
                </c:pt>
                <c:pt idx="125">
                  <c:v>5180</c:v>
                </c:pt>
                <c:pt idx="126">
                  <c:v>5160</c:v>
                </c:pt>
                <c:pt idx="127">
                  <c:v>5130</c:v>
                </c:pt>
                <c:pt idx="128">
                  <c:v>5130</c:v>
                </c:pt>
                <c:pt idx="129">
                  <c:v>5110</c:v>
                </c:pt>
                <c:pt idx="130">
                  <c:v>5090</c:v>
                </c:pt>
                <c:pt idx="131">
                  <c:v>5090</c:v>
                </c:pt>
                <c:pt idx="132">
                  <c:v>5060</c:v>
                </c:pt>
                <c:pt idx="133">
                  <c:v>5040</c:v>
                </c:pt>
                <c:pt idx="134">
                  <c:v>5040</c:v>
                </c:pt>
                <c:pt idx="135">
                  <c:v>5020</c:v>
                </c:pt>
                <c:pt idx="136">
                  <c:v>5000</c:v>
                </c:pt>
                <c:pt idx="137">
                  <c:v>4980</c:v>
                </c:pt>
                <c:pt idx="138">
                  <c:v>4940</c:v>
                </c:pt>
                <c:pt idx="139">
                  <c:v>4940</c:v>
                </c:pt>
                <c:pt idx="140">
                  <c:v>4920</c:v>
                </c:pt>
                <c:pt idx="141">
                  <c:v>4900</c:v>
                </c:pt>
                <c:pt idx="142">
                  <c:v>4870</c:v>
                </c:pt>
                <c:pt idx="143">
                  <c:v>4860</c:v>
                </c:pt>
                <c:pt idx="144">
                  <c:v>4850</c:v>
                </c:pt>
                <c:pt idx="145">
                  <c:v>4820</c:v>
                </c:pt>
                <c:pt idx="146">
                  <c:v>4820</c:v>
                </c:pt>
                <c:pt idx="147">
                  <c:v>4790</c:v>
                </c:pt>
                <c:pt idx="148">
                  <c:v>4770</c:v>
                </c:pt>
                <c:pt idx="149">
                  <c:v>4760</c:v>
                </c:pt>
                <c:pt idx="150">
                  <c:v>4750</c:v>
                </c:pt>
                <c:pt idx="151">
                  <c:v>4730</c:v>
                </c:pt>
                <c:pt idx="152">
                  <c:v>4720</c:v>
                </c:pt>
                <c:pt idx="153">
                  <c:v>4710</c:v>
                </c:pt>
                <c:pt idx="154">
                  <c:v>4680</c:v>
                </c:pt>
                <c:pt idx="155">
                  <c:v>4660</c:v>
                </c:pt>
                <c:pt idx="156">
                  <c:v>4650</c:v>
                </c:pt>
                <c:pt idx="157">
                  <c:v>4630</c:v>
                </c:pt>
                <c:pt idx="158">
                  <c:v>4620</c:v>
                </c:pt>
                <c:pt idx="159">
                  <c:v>4590</c:v>
                </c:pt>
                <c:pt idx="160">
                  <c:v>4580</c:v>
                </c:pt>
                <c:pt idx="161">
                  <c:v>4560</c:v>
                </c:pt>
                <c:pt idx="162">
                  <c:v>4550</c:v>
                </c:pt>
                <c:pt idx="163">
                  <c:v>4540</c:v>
                </c:pt>
                <c:pt idx="164">
                  <c:v>4510</c:v>
                </c:pt>
                <c:pt idx="165">
                  <c:v>4510</c:v>
                </c:pt>
                <c:pt idx="166">
                  <c:v>4490</c:v>
                </c:pt>
                <c:pt idx="167">
                  <c:v>4480</c:v>
                </c:pt>
                <c:pt idx="168">
                  <c:v>4460</c:v>
                </c:pt>
                <c:pt idx="169">
                  <c:v>4450</c:v>
                </c:pt>
                <c:pt idx="170">
                  <c:v>4430</c:v>
                </c:pt>
                <c:pt idx="171">
                  <c:v>4400</c:v>
                </c:pt>
                <c:pt idx="172">
                  <c:v>4390</c:v>
                </c:pt>
                <c:pt idx="173">
                  <c:v>4370</c:v>
                </c:pt>
                <c:pt idx="174">
                  <c:v>4360</c:v>
                </c:pt>
                <c:pt idx="175">
                  <c:v>4350</c:v>
                </c:pt>
                <c:pt idx="176">
                  <c:v>4330</c:v>
                </c:pt>
                <c:pt idx="177">
                  <c:v>4300</c:v>
                </c:pt>
                <c:pt idx="178">
                  <c:v>4290</c:v>
                </c:pt>
                <c:pt idx="179">
                  <c:v>4280</c:v>
                </c:pt>
                <c:pt idx="180">
                  <c:v>4270</c:v>
                </c:pt>
                <c:pt idx="181">
                  <c:v>4260</c:v>
                </c:pt>
                <c:pt idx="182">
                  <c:v>4250</c:v>
                </c:pt>
                <c:pt idx="183">
                  <c:v>4230</c:v>
                </c:pt>
                <c:pt idx="184">
                  <c:v>4230</c:v>
                </c:pt>
                <c:pt idx="185">
                  <c:v>4210</c:v>
                </c:pt>
                <c:pt idx="186">
                  <c:v>4190</c:v>
                </c:pt>
                <c:pt idx="187">
                  <c:v>4180</c:v>
                </c:pt>
                <c:pt idx="188">
                  <c:v>4150</c:v>
                </c:pt>
                <c:pt idx="189">
                  <c:v>4150</c:v>
                </c:pt>
                <c:pt idx="190">
                  <c:v>4130</c:v>
                </c:pt>
                <c:pt idx="191">
                  <c:v>4120</c:v>
                </c:pt>
                <c:pt idx="192">
                  <c:v>4110</c:v>
                </c:pt>
                <c:pt idx="193">
                  <c:v>4090</c:v>
                </c:pt>
                <c:pt idx="194">
                  <c:v>4080</c:v>
                </c:pt>
                <c:pt idx="195">
                  <c:v>4060</c:v>
                </c:pt>
                <c:pt idx="196">
                  <c:v>4050</c:v>
                </c:pt>
                <c:pt idx="197">
                  <c:v>4040</c:v>
                </c:pt>
                <c:pt idx="198">
                  <c:v>4030</c:v>
                </c:pt>
                <c:pt idx="199">
                  <c:v>4020</c:v>
                </c:pt>
                <c:pt idx="200">
                  <c:v>3990</c:v>
                </c:pt>
                <c:pt idx="201">
                  <c:v>3980</c:v>
                </c:pt>
                <c:pt idx="202">
                  <c:v>3970</c:v>
                </c:pt>
                <c:pt idx="203">
                  <c:v>3950</c:v>
                </c:pt>
                <c:pt idx="204">
                  <c:v>3940</c:v>
                </c:pt>
                <c:pt idx="205">
                  <c:v>3930</c:v>
                </c:pt>
                <c:pt idx="206">
                  <c:v>3920</c:v>
                </c:pt>
                <c:pt idx="207">
                  <c:v>3900</c:v>
                </c:pt>
                <c:pt idx="208">
                  <c:v>3890</c:v>
                </c:pt>
                <c:pt idx="209">
                  <c:v>3870</c:v>
                </c:pt>
                <c:pt idx="210">
                  <c:v>3860</c:v>
                </c:pt>
                <c:pt idx="211">
                  <c:v>3850</c:v>
                </c:pt>
                <c:pt idx="212">
                  <c:v>3830</c:v>
                </c:pt>
                <c:pt idx="213">
                  <c:v>3810</c:v>
                </c:pt>
                <c:pt idx="214">
                  <c:v>3810</c:v>
                </c:pt>
                <c:pt idx="215">
                  <c:v>3790</c:v>
                </c:pt>
                <c:pt idx="216">
                  <c:v>3780</c:v>
                </c:pt>
                <c:pt idx="217">
                  <c:v>3750</c:v>
                </c:pt>
                <c:pt idx="218">
                  <c:v>3740</c:v>
                </c:pt>
                <c:pt idx="219">
                  <c:v>3730</c:v>
                </c:pt>
                <c:pt idx="220">
                  <c:v>3720</c:v>
                </c:pt>
                <c:pt idx="221">
                  <c:v>3710</c:v>
                </c:pt>
                <c:pt idx="222">
                  <c:v>3700</c:v>
                </c:pt>
                <c:pt idx="223">
                  <c:v>3680</c:v>
                </c:pt>
                <c:pt idx="224">
                  <c:v>3680</c:v>
                </c:pt>
                <c:pt idx="225">
                  <c:v>3660</c:v>
                </c:pt>
                <c:pt idx="226">
                  <c:v>3650</c:v>
                </c:pt>
                <c:pt idx="227">
                  <c:v>3640</c:v>
                </c:pt>
                <c:pt idx="228">
                  <c:v>3630</c:v>
                </c:pt>
                <c:pt idx="229">
                  <c:v>3610</c:v>
                </c:pt>
                <c:pt idx="230">
                  <c:v>3590</c:v>
                </c:pt>
                <c:pt idx="231">
                  <c:v>3580</c:v>
                </c:pt>
                <c:pt idx="232">
                  <c:v>3570</c:v>
                </c:pt>
                <c:pt idx="233">
                  <c:v>3560</c:v>
                </c:pt>
                <c:pt idx="234">
                  <c:v>3540</c:v>
                </c:pt>
                <c:pt idx="235">
                  <c:v>3520</c:v>
                </c:pt>
                <c:pt idx="236">
                  <c:v>3520</c:v>
                </c:pt>
                <c:pt idx="237">
                  <c:v>3510</c:v>
                </c:pt>
                <c:pt idx="238">
                  <c:v>3500</c:v>
                </c:pt>
                <c:pt idx="239">
                  <c:v>3480</c:v>
                </c:pt>
                <c:pt idx="240">
                  <c:v>3470</c:v>
                </c:pt>
                <c:pt idx="241">
                  <c:v>3460</c:v>
                </c:pt>
                <c:pt idx="242">
                  <c:v>3450</c:v>
                </c:pt>
                <c:pt idx="243">
                  <c:v>3440</c:v>
                </c:pt>
                <c:pt idx="244">
                  <c:v>3430</c:v>
                </c:pt>
                <c:pt idx="245">
                  <c:v>3420</c:v>
                </c:pt>
                <c:pt idx="246">
                  <c:v>3400</c:v>
                </c:pt>
                <c:pt idx="247">
                  <c:v>3390</c:v>
                </c:pt>
                <c:pt idx="248">
                  <c:v>3380</c:v>
                </c:pt>
                <c:pt idx="249">
                  <c:v>3370</c:v>
                </c:pt>
                <c:pt idx="250">
                  <c:v>3350</c:v>
                </c:pt>
                <c:pt idx="251">
                  <c:v>3340</c:v>
                </c:pt>
                <c:pt idx="252">
                  <c:v>3320</c:v>
                </c:pt>
                <c:pt idx="253">
                  <c:v>3320</c:v>
                </c:pt>
                <c:pt idx="254">
                  <c:v>3300</c:v>
                </c:pt>
                <c:pt idx="255">
                  <c:v>3300</c:v>
                </c:pt>
                <c:pt idx="256">
                  <c:v>3280</c:v>
                </c:pt>
                <c:pt idx="257">
                  <c:v>3270</c:v>
                </c:pt>
                <c:pt idx="258">
                  <c:v>3260</c:v>
                </c:pt>
                <c:pt idx="259">
                  <c:v>3250</c:v>
                </c:pt>
                <c:pt idx="260">
                  <c:v>3250</c:v>
                </c:pt>
                <c:pt idx="261">
                  <c:v>3230</c:v>
                </c:pt>
                <c:pt idx="262">
                  <c:v>3220</c:v>
                </c:pt>
                <c:pt idx="263">
                  <c:v>3210</c:v>
                </c:pt>
                <c:pt idx="264">
                  <c:v>3200</c:v>
                </c:pt>
                <c:pt idx="265">
                  <c:v>3180</c:v>
                </c:pt>
                <c:pt idx="266">
                  <c:v>3180</c:v>
                </c:pt>
                <c:pt idx="267">
                  <c:v>3170</c:v>
                </c:pt>
                <c:pt idx="268">
                  <c:v>3150</c:v>
                </c:pt>
                <c:pt idx="269">
                  <c:v>3140</c:v>
                </c:pt>
                <c:pt idx="270">
                  <c:v>3130</c:v>
                </c:pt>
                <c:pt idx="271">
                  <c:v>3120</c:v>
                </c:pt>
                <c:pt idx="272">
                  <c:v>3110</c:v>
                </c:pt>
                <c:pt idx="273">
                  <c:v>3100</c:v>
                </c:pt>
                <c:pt idx="274">
                  <c:v>3100</c:v>
                </c:pt>
                <c:pt idx="275">
                  <c:v>3080</c:v>
                </c:pt>
                <c:pt idx="276">
                  <c:v>3070</c:v>
                </c:pt>
                <c:pt idx="277">
                  <c:v>3060</c:v>
                </c:pt>
                <c:pt idx="278">
                  <c:v>3060</c:v>
                </c:pt>
                <c:pt idx="279">
                  <c:v>3050</c:v>
                </c:pt>
                <c:pt idx="280">
                  <c:v>3030</c:v>
                </c:pt>
                <c:pt idx="281">
                  <c:v>3020</c:v>
                </c:pt>
                <c:pt idx="282">
                  <c:v>3010</c:v>
                </c:pt>
                <c:pt idx="283">
                  <c:v>3010</c:v>
                </c:pt>
                <c:pt idx="284">
                  <c:v>3000</c:v>
                </c:pt>
                <c:pt idx="285">
                  <c:v>2980</c:v>
                </c:pt>
                <c:pt idx="286">
                  <c:v>2970</c:v>
                </c:pt>
                <c:pt idx="287">
                  <c:v>2960</c:v>
                </c:pt>
                <c:pt idx="288">
                  <c:v>2960</c:v>
                </c:pt>
                <c:pt idx="289">
                  <c:v>2950</c:v>
                </c:pt>
                <c:pt idx="290">
                  <c:v>2930</c:v>
                </c:pt>
                <c:pt idx="291">
                  <c:v>2920</c:v>
                </c:pt>
                <c:pt idx="292">
                  <c:v>2920</c:v>
                </c:pt>
                <c:pt idx="293">
                  <c:v>2910</c:v>
                </c:pt>
                <c:pt idx="294">
                  <c:v>2900</c:v>
                </c:pt>
                <c:pt idx="295">
                  <c:v>2890</c:v>
                </c:pt>
                <c:pt idx="296">
                  <c:v>2880</c:v>
                </c:pt>
                <c:pt idx="297">
                  <c:v>2870</c:v>
                </c:pt>
                <c:pt idx="298">
                  <c:v>2860</c:v>
                </c:pt>
                <c:pt idx="299">
                  <c:v>2850</c:v>
                </c:pt>
                <c:pt idx="300">
                  <c:v>2840</c:v>
                </c:pt>
                <c:pt idx="301">
                  <c:v>2830</c:v>
                </c:pt>
                <c:pt idx="302">
                  <c:v>2810</c:v>
                </c:pt>
                <c:pt idx="303">
                  <c:v>2810</c:v>
                </c:pt>
                <c:pt idx="304">
                  <c:v>2800</c:v>
                </c:pt>
                <c:pt idx="305">
                  <c:v>2790</c:v>
                </c:pt>
                <c:pt idx="306">
                  <c:v>2780</c:v>
                </c:pt>
                <c:pt idx="307">
                  <c:v>2770</c:v>
                </c:pt>
                <c:pt idx="308">
                  <c:v>2760</c:v>
                </c:pt>
                <c:pt idx="309">
                  <c:v>2750</c:v>
                </c:pt>
                <c:pt idx="310">
                  <c:v>2740</c:v>
                </c:pt>
                <c:pt idx="311">
                  <c:v>2730</c:v>
                </c:pt>
                <c:pt idx="312">
                  <c:v>2730</c:v>
                </c:pt>
                <c:pt idx="313">
                  <c:v>2720</c:v>
                </c:pt>
                <c:pt idx="314">
                  <c:v>2700</c:v>
                </c:pt>
                <c:pt idx="315">
                  <c:v>2690</c:v>
                </c:pt>
                <c:pt idx="316">
                  <c:v>2690</c:v>
                </c:pt>
                <c:pt idx="317">
                  <c:v>2680</c:v>
                </c:pt>
                <c:pt idx="318">
                  <c:v>2670</c:v>
                </c:pt>
                <c:pt idx="319">
                  <c:v>2650</c:v>
                </c:pt>
                <c:pt idx="320">
                  <c:v>2650</c:v>
                </c:pt>
                <c:pt idx="321">
                  <c:v>2640</c:v>
                </c:pt>
                <c:pt idx="322">
                  <c:v>2630</c:v>
                </c:pt>
                <c:pt idx="323">
                  <c:v>2620</c:v>
                </c:pt>
                <c:pt idx="324">
                  <c:v>2610</c:v>
                </c:pt>
                <c:pt idx="325">
                  <c:v>2610</c:v>
                </c:pt>
                <c:pt idx="326">
                  <c:v>2600</c:v>
                </c:pt>
                <c:pt idx="327">
                  <c:v>2590</c:v>
                </c:pt>
                <c:pt idx="328">
                  <c:v>2590</c:v>
                </c:pt>
                <c:pt idx="329">
                  <c:v>2580</c:v>
                </c:pt>
                <c:pt idx="330">
                  <c:v>2570</c:v>
                </c:pt>
                <c:pt idx="331">
                  <c:v>2550</c:v>
                </c:pt>
                <c:pt idx="332">
                  <c:v>2550</c:v>
                </c:pt>
                <c:pt idx="333">
                  <c:v>2540</c:v>
                </c:pt>
                <c:pt idx="334">
                  <c:v>2530</c:v>
                </c:pt>
                <c:pt idx="335">
                  <c:v>2520</c:v>
                </c:pt>
                <c:pt idx="336">
                  <c:v>2510</c:v>
                </c:pt>
                <c:pt idx="337">
                  <c:v>2510</c:v>
                </c:pt>
                <c:pt idx="338">
                  <c:v>2500</c:v>
                </c:pt>
                <c:pt idx="339">
                  <c:v>2490</c:v>
                </c:pt>
                <c:pt idx="340">
                  <c:v>2480</c:v>
                </c:pt>
                <c:pt idx="341">
                  <c:v>2480</c:v>
                </c:pt>
                <c:pt idx="342">
                  <c:v>2470</c:v>
                </c:pt>
                <c:pt idx="343">
                  <c:v>2460</c:v>
                </c:pt>
                <c:pt idx="344">
                  <c:v>2450</c:v>
                </c:pt>
                <c:pt idx="345">
                  <c:v>2440</c:v>
                </c:pt>
                <c:pt idx="346">
                  <c:v>2440</c:v>
                </c:pt>
                <c:pt idx="347">
                  <c:v>2430</c:v>
                </c:pt>
                <c:pt idx="348">
                  <c:v>2410</c:v>
                </c:pt>
                <c:pt idx="349">
                  <c:v>2410</c:v>
                </c:pt>
                <c:pt idx="350">
                  <c:v>2400</c:v>
                </c:pt>
                <c:pt idx="351">
                  <c:v>2390</c:v>
                </c:pt>
                <c:pt idx="352">
                  <c:v>2390</c:v>
                </c:pt>
                <c:pt idx="353">
                  <c:v>2370</c:v>
                </c:pt>
                <c:pt idx="354">
                  <c:v>2370</c:v>
                </c:pt>
                <c:pt idx="355">
                  <c:v>2360</c:v>
                </c:pt>
                <c:pt idx="356">
                  <c:v>2350</c:v>
                </c:pt>
                <c:pt idx="357">
                  <c:v>2340</c:v>
                </c:pt>
                <c:pt idx="358">
                  <c:v>2340</c:v>
                </c:pt>
                <c:pt idx="359">
                  <c:v>2330</c:v>
                </c:pt>
                <c:pt idx="360">
                  <c:v>2320</c:v>
                </c:pt>
                <c:pt idx="361">
                  <c:v>2320</c:v>
                </c:pt>
                <c:pt idx="362">
                  <c:v>2310</c:v>
                </c:pt>
                <c:pt idx="363">
                  <c:v>2300</c:v>
                </c:pt>
                <c:pt idx="364">
                  <c:v>2300</c:v>
                </c:pt>
                <c:pt idx="365">
                  <c:v>2280</c:v>
                </c:pt>
                <c:pt idx="366">
                  <c:v>2270</c:v>
                </c:pt>
                <c:pt idx="367">
                  <c:v>2270</c:v>
                </c:pt>
                <c:pt idx="368">
                  <c:v>2260</c:v>
                </c:pt>
                <c:pt idx="369">
                  <c:v>2260</c:v>
                </c:pt>
                <c:pt idx="370">
                  <c:v>2240</c:v>
                </c:pt>
                <c:pt idx="371">
                  <c:v>2230</c:v>
                </c:pt>
                <c:pt idx="372">
                  <c:v>2230</c:v>
                </c:pt>
                <c:pt idx="373">
                  <c:v>2220</c:v>
                </c:pt>
                <c:pt idx="374">
                  <c:v>2220</c:v>
                </c:pt>
                <c:pt idx="375">
                  <c:v>2210</c:v>
                </c:pt>
                <c:pt idx="376">
                  <c:v>2200</c:v>
                </c:pt>
                <c:pt idx="377">
                  <c:v>2190</c:v>
                </c:pt>
                <c:pt idx="378">
                  <c:v>2190</c:v>
                </c:pt>
                <c:pt idx="379">
                  <c:v>2180</c:v>
                </c:pt>
                <c:pt idx="380">
                  <c:v>2180</c:v>
                </c:pt>
                <c:pt idx="381">
                  <c:v>2170</c:v>
                </c:pt>
                <c:pt idx="382">
                  <c:v>2160</c:v>
                </c:pt>
                <c:pt idx="383">
                  <c:v>2150</c:v>
                </c:pt>
                <c:pt idx="384">
                  <c:v>2140</c:v>
                </c:pt>
                <c:pt idx="385">
                  <c:v>2140</c:v>
                </c:pt>
                <c:pt idx="386">
                  <c:v>2130</c:v>
                </c:pt>
                <c:pt idx="387">
                  <c:v>2120</c:v>
                </c:pt>
                <c:pt idx="388">
                  <c:v>2110</c:v>
                </c:pt>
                <c:pt idx="389">
                  <c:v>2110</c:v>
                </c:pt>
                <c:pt idx="390">
                  <c:v>2100</c:v>
                </c:pt>
                <c:pt idx="391">
                  <c:v>2100</c:v>
                </c:pt>
                <c:pt idx="392">
                  <c:v>2090</c:v>
                </c:pt>
                <c:pt idx="393">
                  <c:v>2080</c:v>
                </c:pt>
                <c:pt idx="394">
                  <c:v>2070</c:v>
                </c:pt>
                <c:pt idx="395">
                  <c:v>2070</c:v>
                </c:pt>
                <c:pt idx="396">
                  <c:v>2070</c:v>
                </c:pt>
                <c:pt idx="397">
                  <c:v>2060</c:v>
                </c:pt>
                <c:pt idx="398">
                  <c:v>2050</c:v>
                </c:pt>
                <c:pt idx="399">
                  <c:v>2040</c:v>
                </c:pt>
                <c:pt idx="400">
                  <c:v>2040</c:v>
                </c:pt>
                <c:pt idx="401">
                  <c:v>2030</c:v>
                </c:pt>
                <c:pt idx="402">
                  <c:v>2030</c:v>
                </c:pt>
                <c:pt idx="403">
                  <c:v>2020</c:v>
                </c:pt>
                <c:pt idx="404">
                  <c:v>2010</c:v>
                </c:pt>
                <c:pt idx="405">
                  <c:v>2000</c:v>
                </c:pt>
                <c:pt idx="406">
                  <c:v>1994</c:v>
                </c:pt>
                <c:pt idx="407">
                  <c:v>1989</c:v>
                </c:pt>
                <c:pt idx="408">
                  <c:v>1983</c:v>
                </c:pt>
                <c:pt idx="409">
                  <c:v>1977</c:v>
                </c:pt>
                <c:pt idx="410">
                  <c:v>1971</c:v>
                </c:pt>
                <c:pt idx="411">
                  <c:v>1966</c:v>
                </c:pt>
                <c:pt idx="412">
                  <c:v>1961</c:v>
                </c:pt>
                <c:pt idx="413">
                  <c:v>1954</c:v>
                </c:pt>
                <c:pt idx="414">
                  <c:v>1949</c:v>
                </c:pt>
                <c:pt idx="415">
                  <c:v>1945</c:v>
                </c:pt>
                <c:pt idx="416">
                  <c:v>1938</c:v>
                </c:pt>
                <c:pt idx="417">
                  <c:v>1931</c:v>
                </c:pt>
                <c:pt idx="418">
                  <c:v>1927</c:v>
                </c:pt>
                <c:pt idx="419">
                  <c:v>1920</c:v>
                </c:pt>
                <c:pt idx="420">
                  <c:v>1915</c:v>
                </c:pt>
                <c:pt idx="421">
                  <c:v>1907</c:v>
                </c:pt>
                <c:pt idx="422">
                  <c:v>1900</c:v>
                </c:pt>
                <c:pt idx="423">
                  <c:v>1894</c:v>
                </c:pt>
                <c:pt idx="424">
                  <c:v>1890</c:v>
                </c:pt>
                <c:pt idx="425">
                  <c:v>1885</c:v>
                </c:pt>
                <c:pt idx="426">
                  <c:v>1879</c:v>
                </c:pt>
                <c:pt idx="427">
                  <c:v>1875</c:v>
                </c:pt>
                <c:pt idx="428">
                  <c:v>1870</c:v>
                </c:pt>
                <c:pt idx="429">
                  <c:v>1864</c:v>
                </c:pt>
                <c:pt idx="430">
                  <c:v>1858</c:v>
                </c:pt>
                <c:pt idx="431">
                  <c:v>1853</c:v>
                </c:pt>
                <c:pt idx="432">
                  <c:v>1848</c:v>
                </c:pt>
                <c:pt idx="433">
                  <c:v>1842</c:v>
                </c:pt>
                <c:pt idx="434">
                  <c:v>1837</c:v>
                </c:pt>
                <c:pt idx="435">
                  <c:v>1832</c:v>
                </c:pt>
                <c:pt idx="436">
                  <c:v>1821</c:v>
                </c:pt>
                <c:pt idx="437">
                  <c:v>1816</c:v>
                </c:pt>
                <c:pt idx="438">
                  <c:v>1811</c:v>
                </c:pt>
                <c:pt idx="439">
                  <c:v>1803</c:v>
                </c:pt>
                <c:pt idx="440">
                  <c:v>1800</c:v>
                </c:pt>
                <c:pt idx="441">
                  <c:v>1789</c:v>
                </c:pt>
                <c:pt idx="442">
                  <c:v>1783</c:v>
                </c:pt>
                <c:pt idx="443">
                  <c:v>1778</c:v>
                </c:pt>
                <c:pt idx="444">
                  <c:v>1773</c:v>
                </c:pt>
                <c:pt idx="445">
                  <c:v>1769</c:v>
                </c:pt>
                <c:pt idx="446">
                  <c:v>1759</c:v>
                </c:pt>
                <c:pt idx="447">
                  <c:v>1754</c:v>
                </c:pt>
                <c:pt idx="448">
                  <c:v>1749</c:v>
                </c:pt>
                <c:pt idx="449">
                  <c:v>1744</c:v>
                </c:pt>
                <c:pt idx="450">
                  <c:v>1739</c:v>
                </c:pt>
                <c:pt idx="451">
                  <c:v>1729</c:v>
                </c:pt>
                <c:pt idx="452">
                  <c:v>1724</c:v>
                </c:pt>
                <c:pt idx="453">
                  <c:v>1719</c:v>
                </c:pt>
                <c:pt idx="454">
                  <c:v>1715</c:v>
                </c:pt>
                <c:pt idx="455">
                  <c:v>1709</c:v>
                </c:pt>
                <c:pt idx="456">
                  <c:v>1704</c:v>
                </c:pt>
                <c:pt idx="457">
                  <c:v>1699</c:v>
                </c:pt>
                <c:pt idx="458">
                  <c:v>1695</c:v>
                </c:pt>
                <c:pt idx="459">
                  <c:v>1690</c:v>
                </c:pt>
                <c:pt idx="460">
                  <c:v>1685</c:v>
                </c:pt>
                <c:pt idx="461">
                  <c:v>1680</c:v>
                </c:pt>
                <c:pt idx="462">
                  <c:v>1674</c:v>
                </c:pt>
                <c:pt idx="463">
                  <c:v>1665</c:v>
                </c:pt>
                <c:pt idx="464">
                  <c:v>1660</c:v>
                </c:pt>
                <c:pt idx="465">
                  <c:v>1657</c:v>
                </c:pt>
                <c:pt idx="466">
                  <c:v>1652</c:v>
                </c:pt>
                <c:pt idx="467">
                  <c:v>1648</c:v>
                </c:pt>
                <c:pt idx="468">
                  <c:v>1642</c:v>
                </c:pt>
                <c:pt idx="469">
                  <c:v>1637</c:v>
                </c:pt>
                <c:pt idx="470">
                  <c:v>1632</c:v>
                </c:pt>
                <c:pt idx="471">
                  <c:v>1624</c:v>
                </c:pt>
                <c:pt idx="472">
                  <c:v>1619</c:v>
                </c:pt>
                <c:pt idx="473">
                  <c:v>1614</c:v>
                </c:pt>
                <c:pt idx="474">
                  <c:v>1610</c:v>
                </c:pt>
                <c:pt idx="475">
                  <c:v>1606</c:v>
                </c:pt>
                <c:pt idx="476">
                  <c:v>1601</c:v>
                </c:pt>
                <c:pt idx="477">
                  <c:v>1595</c:v>
                </c:pt>
                <c:pt idx="478">
                  <c:v>1590</c:v>
                </c:pt>
                <c:pt idx="479">
                  <c:v>1586</c:v>
                </c:pt>
                <c:pt idx="480">
                  <c:v>1582</c:v>
                </c:pt>
                <c:pt idx="481">
                  <c:v>1578</c:v>
                </c:pt>
                <c:pt idx="482">
                  <c:v>1574</c:v>
                </c:pt>
                <c:pt idx="483">
                  <c:v>1569</c:v>
                </c:pt>
                <c:pt idx="484">
                  <c:v>1565</c:v>
                </c:pt>
                <c:pt idx="485">
                  <c:v>1560</c:v>
                </c:pt>
                <c:pt idx="486">
                  <c:v>1556</c:v>
                </c:pt>
                <c:pt idx="487">
                  <c:v>1551</c:v>
                </c:pt>
                <c:pt idx="488">
                  <c:v>1547</c:v>
                </c:pt>
                <c:pt idx="489">
                  <c:v>1543</c:v>
                </c:pt>
                <c:pt idx="490">
                  <c:v>1538</c:v>
                </c:pt>
                <c:pt idx="491">
                  <c:v>1534</c:v>
                </c:pt>
                <c:pt idx="492">
                  <c:v>1529</c:v>
                </c:pt>
                <c:pt idx="493">
                  <c:v>1525</c:v>
                </c:pt>
                <c:pt idx="494">
                  <c:v>1516</c:v>
                </c:pt>
                <c:pt idx="495">
                  <c:v>1512</c:v>
                </c:pt>
                <c:pt idx="496">
                  <c:v>1507</c:v>
                </c:pt>
                <c:pt idx="497">
                  <c:v>1503</c:v>
                </c:pt>
                <c:pt idx="498">
                  <c:v>1495</c:v>
                </c:pt>
                <c:pt idx="499">
                  <c:v>1490</c:v>
                </c:pt>
                <c:pt idx="500">
                  <c:v>1487</c:v>
                </c:pt>
                <c:pt idx="501">
                  <c:v>1483</c:v>
                </c:pt>
                <c:pt idx="502">
                  <c:v>1477</c:v>
                </c:pt>
                <c:pt idx="503">
                  <c:v>1474</c:v>
                </c:pt>
                <c:pt idx="504">
                  <c:v>1470</c:v>
                </c:pt>
                <c:pt idx="505">
                  <c:v>1466</c:v>
                </c:pt>
                <c:pt idx="506">
                  <c:v>1462</c:v>
                </c:pt>
                <c:pt idx="507">
                  <c:v>1458</c:v>
                </c:pt>
                <c:pt idx="508">
                  <c:v>1453</c:v>
                </c:pt>
                <c:pt idx="509">
                  <c:v>1449</c:v>
                </c:pt>
                <c:pt idx="510">
                  <c:v>1444</c:v>
                </c:pt>
                <c:pt idx="511">
                  <c:v>1442</c:v>
                </c:pt>
                <c:pt idx="512">
                  <c:v>1437</c:v>
                </c:pt>
                <c:pt idx="513">
                  <c:v>1433</c:v>
                </c:pt>
                <c:pt idx="514">
                  <c:v>1429</c:v>
                </c:pt>
                <c:pt idx="515">
                  <c:v>1425</c:v>
                </c:pt>
                <c:pt idx="516">
                  <c:v>1421</c:v>
                </c:pt>
                <c:pt idx="517">
                  <c:v>1417</c:v>
                </c:pt>
                <c:pt idx="518">
                  <c:v>1413</c:v>
                </c:pt>
                <c:pt idx="519">
                  <c:v>1409</c:v>
                </c:pt>
                <c:pt idx="520">
                  <c:v>1405</c:v>
                </c:pt>
                <c:pt idx="521">
                  <c:v>1402</c:v>
                </c:pt>
                <c:pt idx="522">
                  <c:v>1398</c:v>
                </c:pt>
                <c:pt idx="523">
                  <c:v>1390</c:v>
                </c:pt>
                <c:pt idx="524">
                  <c:v>1387</c:v>
                </c:pt>
                <c:pt idx="525">
                  <c:v>1383</c:v>
                </c:pt>
                <c:pt idx="526">
                  <c:v>1378</c:v>
                </c:pt>
                <c:pt idx="527">
                  <c:v>1374</c:v>
                </c:pt>
                <c:pt idx="528">
                  <c:v>1367</c:v>
                </c:pt>
                <c:pt idx="529">
                  <c:v>1363</c:v>
                </c:pt>
                <c:pt idx="530">
                  <c:v>1360</c:v>
                </c:pt>
                <c:pt idx="531">
                  <c:v>1356</c:v>
                </c:pt>
                <c:pt idx="532">
                  <c:v>1353</c:v>
                </c:pt>
                <c:pt idx="533">
                  <c:v>1349</c:v>
                </c:pt>
                <c:pt idx="534">
                  <c:v>1345</c:v>
                </c:pt>
                <c:pt idx="535">
                  <c:v>1341</c:v>
                </c:pt>
                <c:pt idx="536">
                  <c:v>1338</c:v>
                </c:pt>
                <c:pt idx="537">
                  <c:v>1334</c:v>
                </c:pt>
                <c:pt idx="538">
                  <c:v>1330</c:v>
                </c:pt>
                <c:pt idx="539">
                  <c:v>1326</c:v>
                </c:pt>
                <c:pt idx="540">
                  <c:v>1320</c:v>
                </c:pt>
                <c:pt idx="541">
                  <c:v>1316</c:v>
                </c:pt>
                <c:pt idx="542">
                  <c:v>1312</c:v>
                </c:pt>
                <c:pt idx="543">
                  <c:v>1309</c:v>
                </c:pt>
                <c:pt idx="544">
                  <c:v>1304</c:v>
                </c:pt>
                <c:pt idx="545">
                  <c:v>1299</c:v>
                </c:pt>
                <c:pt idx="546">
                  <c:v>1295</c:v>
                </c:pt>
                <c:pt idx="547">
                  <c:v>1292</c:v>
                </c:pt>
                <c:pt idx="548">
                  <c:v>1288</c:v>
                </c:pt>
                <c:pt idx="549">
                  <c:v>1285</c:v>
                </c:pt>
                <c:pt idx="550">
                  <c:v>1281</c:v>
                </c:pt>
                <c:pt idx="551">
                  <c:v>1277</c:v>
                </c:pt>
                <c:pt idx="552">
                  <c:v>1274</c:v>
                </c:pt>
                <c:pt idx="553">
                  <c:v>1271</c:v>
                </c:pt>
                <c:pt idx="554">
                  <c:v>1268</c:v>
                </c:pt>
                <c:pt idx="555">
                  <c:v>1264</c:v>
                </c:pt>
                <c:pt idx="556">
                  <c:v>1261</c:v>
                </c:pt>
                <c:pt idx="557">
                  <c:v>1253</c:v>
                </c:pt>
                <c:pt idx="558">
                  <c:v>1250</c:v>
                </c:pt>
                <c:pt idx="559">
                  <c:v>1248</c:v>
                </c:pt>
                <c:pt idx="560">
                  <c:v>1244</c:v>
                </c:pt>
                <c:pt idx="561">
                  <c:v>1240</c:v>
                </c:pt>
                <c:pt idx="562">
                  <c:v>1238</c:v>
                </c:pt>
                <c:pt idx="563">
                  <c:v>1234</c:v>
                </c:pt>
                <c:pt idx="564">
                  <c:v>1230</c:v>
                </c:pt>
                <c:pt idx="565">
                  <c:v>1228</c:v>
                </c:pt>
                <c:pt idx="566">
                  <c:v>1224</c:v>
                </c:pt>
                <c:pt idx="567">
                  <c:v>1221</c:v>
                </c:pt>
                <c:pt idx="568">
                  <c:v>1218</c:v>
                </c:pt>
                <c:pt idx="569">
                  <c:v>1212</c:v>
                </c:pt>
                <c:pt idx="570">
                  <c:v>1208</c:v>
                </c:pt>
                <c:pt idx="571">
                  <c:v>1205</c:v>
                </c:pt>
                <c:pt idx="572">
                  <c:v>1201</c:v>
                </c:pt>
                <c:pt idx="573">
                  <c:v>1199</c:v>
                </c:pt>
                <c:pt idx="574">
                  <c:v>1192</c:v>
                </c:pt>
                <c:pt idx="575">
                  <c:v>1189</c:v>
                </c:pt>
                <c:pt idx="576">
                  <c:v>1185</c:v>
                </c:pt>
                <c:pt idx="577">
                  <c:v>1183</c:v>
                </c:pt>
                <c:pt idx="578">
                  <c:v>1180</c:v>
                </c:pt>
                <c:pt idx="579">
                  <c:v>1175</c:v>
                </c:pt>
                <c:pt idx="580">
                  <c:v>1174</c:v>
                </c:pt>
                <c:pt idx="581">
                  <c:v>1170</c:v>
                </c:pt>
                <c:pt idx="582">
                  <c:v>1167</c:v>
                </c:pt>
                <c:pt idx="583">
                  <c:v>1164</c:v>
                </c:pt>
                <c:pt idx="584">
                  <c:v>1161</c:v>
                </c:pt>
                <c:pt idx="585">
                  <c:v>1157</c:v>
                </c:pt>
                <c:pt idx="586">
                  <c:v>1152</c:v>
                </c:pt>
                <c:pt idx="587">
                  <c:v>1149</c:v>
                </c:pt>
                <c:pt idx="588">
                  <c:v>1146</c:v>
                </c:pt>
                <c:pt idx="589">
                  <c:v>1142</c:v>
                </c:pt>
                <c:pt idx="590">
                  <c:v>1140</c:v>
                </c:pt>
                <c:pt idx="591">
                  <c:v>1134</c:v>
                </c:pt>
                <c:pt idx="592">
                  <c:v>1130</c:v>
                </c:pt>
                <c:pt idx="593">
                  <c:v>1127</c:v>
                </c:pt>
                <c:pt idx="594">
                  <c:v>1125</c:v>
                </c:pt>
                <c:pt idx="595">
                  <c:v>1122</c:v>
                </c:pt>
                <c:pt idx="596">
                  <c:v>1119</c:v>
                </c:pt>
                <c:pt idx="597">
                  <c:v>1116</c:v>
                </c:pt>
                <c:pt idx="598">
                  <c:v>1113</c:v>
                </c:pt>
                <c:pt idx="599">
                  <c:v>1111</c:v>
                </c:pt>
                <c:pt idx="600">
                  <c:v>1108</c:v>
                </c:pt>
                <c:pt idx="601">
                  <c:v>1105</c:v>
                </c:pt>
                <c:pt idx="602">
                  <c:v>1103</c:v>
                </c:pt>
                <c:pt idx="603">
                  <c:v>1097</c:v>
                </c:pt>
                <c:pt idx="604">
                  <c:v>1094</c:v>
                </c:pt>
                <c:pt idx="605">
                  <c:v>1091</c:v>
                </c:pt>
                <c:pt idx="606">
                  <c:v>1088</c:v>
                </c:pt>
                <c:pt idx="607">
                  <c:v>1086</c:v>
                </c:pt>
                <c:pt idx="608">
                  <c:v>1080</c:v>
                </c:pt>
                <c:pt idx="609">
                  <c:v>1078</c:v>
                </c:pt>
                <c:pt idx="610">
                  <c:v>1074</c:v>
                </c:pt>
                <c:pt idx="611">
                  <c:v>1071</c:v>
                </c:pt>
                <c:pt idx="612">
                  <c:v>1069</c:v>
                </c:pt>
                <c:pt idx="613">
                  <c:v>1066</c:v>
                </c:pt>
                <c:pt idx="614">
                  <c:v>1062</c:v>
                </c:pt>
                <c:pt idx="615">
                  <c:v>1059</c:v>
                </c:pt>
                <c:pt idx="616">
                  <c:v>1057</c:v>
                </c:pt>
                <c:pt idx="617">
                  <c:v>1053</c:v>
                </c:pt>
                <c:pt idx="618">
                  <c:v>1050</c:v>
                </c:pt>
                <c:pt idx="619">
                  <c:v>1048</c:v>
                </c:pt>
                <c:pt idx="620">
                  <c:v>1043</c:v>
                </c:pt>
                <c:pt idx="621">
                  <c:v>1040</c:v>
                </c:pt>
                <c:pt idx="622">
                  <c:v>1037</c:v>
                </c:pt>
                <c:pt idx="623">
                  <c:v>1035</c:v>
                </c:pt>
                <c:pt idx="624">
                  <c:v>1032</c:v>
                </c:pt>
                <c:pt idx="625">
                  <c:v>1027</c:v>
                </c:pt>
                <c:pt idx="626">
                  <c:v>1024</c:v>
                </c:pt>
                <c:pt idx="627">
                  <c:v>1022</c:v>
                </c:pt>
                <c:pt idx="628">
                  <c:v>1020</c:v>
                </c:pt>
                <c:pt idx="629">
                  <c:v>1017</c:v>
                </c:pt>
                <c:pt idx="630">
                  <c:v>1015</c:v>
                </c:pt>
                <c:pt idx="631">
                  <c:v>1013</c:v>
                </c:pt>
                <c:pt idx="632">
                  <c:v>1010</c:v>
                </c:pt>
                <c:pt idx="633">
                  <c:v>1008</c:v>
                </c:pt>
                <c:pt idx="634">
                  <c:v>1005</c:v>
                </c:pt>
                <c:pt idx="635">
                  <c:v>1002</c:v>
                </c:pt>
                <c:pt idx="636">
                  <c:v>1000</c:v>
                </c:pt>
                <c:pt idx="637">
                  <c:v>995</c:v>
                </c:pt>
                <c:pt idx="638">
                  <c:v>993</c:v>
                </c:pt>
                <c:pt idx="639">
                  <c:v>990</c:v>
                </c:pt>
                <c:pt idx="640">
                  <c:v>988</c:v>
                </c:pt>
                <c:pt idx="641">
                  <c:v>987</c:v>
                </c:pt>
                <c:pt idx="642">
                  <c:v>982</c:v>
                </c:pt>
                <c:pt idx="643">
                  <c:v>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E4-4166-8398-56FF8611B74E}"/>
            </c:ext>
          </c:extLst>
        </c:ser>
        <c:ser>
          <c:idx val="1"/>
          <c:order val="1"/>
          <c:tx>
            <c:v>EC Acid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'AEEMs-1'!$C$34:$C$830</c:f>
              <c:numCache>
                <c:formatCode>0.00</c:formatCode>
                <c:ptCount val="797"/>
                <c:pt idx="0">
                  <c:v>0</c:v>
                </c:pt>
                <c:pt idx="1">
                  <c:v>8.3333331858739257E-2</c:v>
                </c:pt>
                <c:pt idx="2">
                  <c:v>0.16666666371747851</c:v>
                </c:pt>
                <c:pt idx="3">
                  <c:v>0.24999999557621777</c:v>
                </c:pt>
                <c:pt idx="4">
                  <c:v>0.33333332743495703</c:v>
                </c:pt>
                <c:pt idx="5">
                  <c:v>0.41666665929369628</c:v>
                </c:pt>
                <c:pt idx="6">
                  <c:v>0.49999999115243554</c:v>
                </c:pt>
                <c:pt idx="7">
                  <c:v>0.58333333348855376</c:v>
                </c:pt>
                <c:pt idx="8">
                  <c:v>0.66666666534729302</c:v>
                </c:pt>
                <c:pt idx="9">
                  <c:v>0.74999999720603228</c:v>
                </c:pt>
                <c:pt idx="10">
                  <c:v>0.83333332906477153</c:v>
                </c:pt>
                <c:pt idx="11">
                  <c:v>0.91666666092351079</c:v>
                </c:pt>
                <c:pt idx="12">
                  <c:v>0.99999999278225005</c:v>
                </c:pt>
                <c:pt idx="13">
                  <c:v>1.0833333246409893</c:v>
                </c:pt>
                <c:pt idx="14">
                  <c:v>1.1666666669771075</c:v>
                </c:pt>
                <c:pt idx="15">
                  <c:v>1.2499999988358468</c:v>
                </c:pt>
                <c:pt idx="16">
                  <c:v>1.333333330694586</c:v>
                </c:pt>
                <c:pt idx="17">
                  <c:v>1.4166666625533253</c:v>
                </c:pt>
                <c:pt idx="18">
                  <c:v>1.4999999944120646</c:v>
                </c:pt>
                <c:pt idx="19">
                  <c:v>1.5833333262708038</c:v>
                </c:pt>
                <c:pt idx="20">
                  <c:v>1.6666666581295431</c:v>
                </c:pt>
                <c:pt idx="21">
                  <c:v>1.7500000004656613</c:v>
                </c:pt>
                <c:pt idx="22">
                  <c:v>1.8333333323244005</c:v>
                </c:pt>
                <c:pt idx="23">
                  <c:v>1.9166666641831398</c:v>
                </c:pt>
                <c:pt idx="24">
                  <c:v>1.9999999960418791</c:v>
                </c:pt>
                <c:pt idx="25">
                  <c:v>2.0833333279006183</c:v>
                </c:pt>
                <c:pt idx="26">
                  <c:v>2.1666666597593576</c:v>
                </c:pt>
                <c:pt idx="27">
                  <c:v>2.2499999916180968</c:v>
                </c:pt>
                <c:pt idx="28">
                  <c:v>2.333333333954215</c:v>
                </c:pt>
                <c:pt idx="29">
                  <c:v>2.4166666658129543</c:v>
                </c:pt>
                <c:pt idx="30">
                  <c:v>2.4999999976716936</c:v>
                </c:pt>
                <c:pt idx="31">
                  <c:v>2.5833333295304328</c:v>
                </c:pt>
                <c:pt idx="32">
                  <c:v>2.6666666613891721</c:v>
                </c:pt>
                <c:pt idx="33">
                  <c:v>2.7499999932479113</c:v>
                </c:pt>
                <c:pt idx="34">
                  <c:v>2.8333333251066506</c:v>
                </c:pt>
                <c:pt idx="35">
                  <c:v>2.9166666674427688</c:v>
                </c:pt>
                <c:pt idx="36">
                  <c:v>2.9999999993015081</c:v>
                </c:pt>
                <c:pt idx="37">
                  <c:v>3.0833333311602473</c:v>
                </c:pt>
                <c:pt idx="38">
                  <c:v>3.1666666630189866</c:v>
                </c:pt>
                <c:pt idx="39">
                  <c:v>3.2499999948777258</c:v>
                </c:pt>
                <c:pt idx="40">
                  <c:v>3.3333333267364651</c:v>
                </c:pt>
                <c:pt idx="41">
                  <c:v>3.4166666585952044</c:v>
                </c:pt>
                <c:pt idx="42">
                  <c:v>3.5000000009313226</c:v>
                </c:pt>
                <c:pt idx="43">
                  <c:v>3.5833333327900618</c:v>
                </c:pt>
                <c:pt idx="44">
                  <c:v>3.6666666646488011</c:v>
                </c:pt>
                <c:pt idx="45">
                  <c:v>3.7499999965075403</c:v>
                </c:pt>
                <c:pt idx="46">
                  <c:v>3.8333333283662796</c:v>
                </c:pt>
                <c:pt idx="47">
                  <c:v>3.9166666602250189</c:v>
                </c:pt>
                <c:pt idx="48">
                  <c:v>3.9999999920837581</c:v>
                </c:pt>
                <c:pt idx="49">
                  <c:v>4.0833333344198763</c:v>
                </c:pt>
                <c:pt idx="50">
                  <c:v>4.1666666662786156</c:v>
                </c:pt>
                <c:pt idx="51">
                  <c:v>4.2499999981373549</c:v>
                </c:pt>
                <c:pt idx="52">
                  <c:v>4.3333333299960941</c:v>
                </c:pt>
                <c:pt idx="53">
                  <c:v>4.4166666618548334</c:v>
                </c:pt>
                <c:pt idx="54">
                  <c:v>4.4999999937135726</c:v>
                </c:pt>
                <c:pt idx="55">
                  <c:v>4.5833333255723119</c:v>
                </c:pt>
                <c:pt idx="56">
                  <c:v>4.6666666574310511</c:v>
                </c:pt>
                <c:pt idx="57">
                  <c:v>4.7499999997671694</c:v>
                </c:pt>
                <c:pt idx="58">
                  <c:v>4.8333333316259086</c:v>
                </c:pt>
                <c:pt idx="59">
                  <c:v>4.9166666634846479</c:v>
                </c:pt>
                <c:pt idx="60">
                  <c:v>4.9999999953433871</c:v>
                </c:pt>
                <c:pt idx="61">
                  <c:v>5.0833333272021264</c:v>
                </c:pt>
                <c:pt idx="62">
                  <c:v>5.1666666590608656</c:v>
                </c:pt>
                <c:pt idx="63">
                  <c:v>5.2499999909196049</c:v>
                </c:pt>
                <c:pt idx="64">
                  <c:v>5.3333333332557231</c:v>
                </c:pt>
                <c:pt idx="65">
                  <c:v>5.4166666651144624</c:v>
                </c:pt>
                <c:pt idx="66">
                  <c:v>5.4999999969732016</c:v>
                </c:pt>
                <c:pt idx="67">
                  <c:v>5.5833333288319409</c:v>
                </c:pt>
                <c:pt idx="68">
                  <c:v>5.6666666606906801</c:v>
                </c:pt>
                <c:pt idx="69">
                  <c:v>5.7499999925494194</c:v>
                </c:pt>
                <c:pt idx="70">
                  <c:v>5.8333333244081587</c:v>
                </c:pt>
                <c:pt idx="71">
                  <c:v>5.9166666667442769</c:v>
                </c:pt>
                <c:pt idx="72">
                  <c:v>5.9999999986030161</c:v>
                </c:pt>
                <c:pt idx="73">
                  <c:v>6.0833333304617554</c:v>
                </c:pt>
                <c:pt idx="74">
                  <c:v>6.1666666623204947</c:v>
                </c:pt>
                <c:pt idx="75">
                  <c:v>6.2499999941792339</c:v>
                </c:pt>
                <c:pt idx="76">
                  <c:v>6.3333333260379732</c:v>
                </c:pt>
                <c:pt idx="77">
                  <c:v>6.4166666578967124</c:v>
                </c:pt>
                <c:pt idx="78">
                  <c:v>6.5000000002328306</c:v>
                </c:pt>
                <c:pt idx="79">
                  <c:v>6.5833333320915699</c:v>
                </c:pt>
                <c:pt idx="80">
                  <c:v>6.6666666639503092</c:v>
                </c:pt>
                <c:pt idx="81">
                  <c:v>6.7499999958090484</c:v>
                </c:pt>
                <c:pt idx="82">
                  <c:v>6.8333333276677877</c:v>
                </c:pt>
                <c:pt idx="83">
                  <c:v>6.9166666595265269</c:v>
                </c:pt>
                <c:pt idx="84">
                  <c:v>6.9999999913852662</c:v>
                </c:pt>
                <c:pt idx="85">
                  <c:v>7.0833333337213844</c:v>
                </c:pt>
                <c:pt idx="86">
                  <c:v>7.1666666655801237</c:v>
                </c:pt>
                <c:pt idx="87">
                  <c:v>7.2499999974388629</c:v>
                </c:pt>
                <c:pt idx="88">
                  <c:v>7.3333333292976022</c:v>
                </c:pt>
                <c:pt idx="89">
                  <c:v>7.4166666611563414</c:v>
                </c:pt>
                <c:pt idx="90">
                  <c:v>7.4999999930150807</c:v>
                </c:pt>
                <c:pt idx="91">
                  <c:v>7.5833333248738199</c:v>
                </c:pt>
                <c:pt idx="92">
                  <c:v>7.6666666672099382</c:v>
                </c:pt>
                <c:pt idx="93">
                  <c:v>7.7499999990686774</c:v>
                </c:pt>
                <c:pt idx="94">
                  <c:v>7.8333333309274167</c:v>
                </c:pt>
                <c:pt idx="95">
                  <c:v>7.9166666627861559</c:v>
                </c:pt>
                <c:pt idx="96">
                  <c:v>7.9999999946448952</c:v>
                </c:pt>
                <c:pt idx="97">
                  <c:v>8.0833333265036345</c:v>
                </c:pt>
                <c:pt idx="98">
                  <c:v>8.1666666583623737</c:v>
                </c:pt>
                <c:pt idx="99">
                  <c:v>8.2500000006984919</c:v>
                </c:pt>
                <c:pt idx="100">
                  <c:v>8.3333333325572312</c:v>
                </c:pt>
                <c:pt idx="101">
                  <c:v>8.4166666644159704</c:v>
                </c:pt>
                <c:pt idx="102">
                  <c:v>8.4999999962747097</c:v>
                </c:pt>
                <c:pt idx="103">
                  <c:v>8.583333328133449</c:v>
                </c:pt>
                <c:pt idx="104">
                  <c:v>8.6666666599921882</c:v>
                </c:pt>
                <c:pt idx="105">
                  <c:v>8.7499999918509275</c:v>
                </c:pt>
                <c:pt idx="106">
                  <c:v>8.8333333341870457</c:v>
                </c:pt>
                <c:pt idx="107">
                  <c:v>8.916666666045785</c:v>
                </c:pt>
                <c:pt idx="108">
                  <c:v>8.9999999979045242</c:v>
                </c:pt>
                <c:pt idx="109">
                  <c:v>9.0833333297632635</c:v>
                </c:pt>
                <c:pt idx="110">
                  <c:v>9.1666666616220027</c:v>
                </c:pt>
                <c:pt idx="111">
                  <c:v>9.249999993480742</c:v>
                </c:pt>
                <c:pt idx="112">
                  <c:v>9.3333333253394812</c:v>
                </c:pt>
                <c:pt idx="113">
                  <c:v>9.4166666676755995</c:v>
                </c:pt>
                <c:pt idx="114">
                  <c:v>9.4999999995343387</c:v>
                </c:pt>
                <c:pt idx="115">
                  <c:v>9.583333331393078</c:v>
                </c:pt>
                <c:pt idx="116">
                  <c:v>9.6666666632518172</c:v>
                </c:pt>
                <c:pt idx="117">
                  <c:v>9.7499999951105565</c:v>
                </c:pt>
                <c:pt idx="118">
                  <c:v>9.8333333269692957</c:v>
                </c:pt>
                <c:pt idx="119">
                  <c:v>9.916666658828035</c:v>
                </c:pt>
                <c:pt idx="120">
                  <c:v>10.000000001164153</c:v>
                </c:pt>
                <c:pt idx="121">
                  <c:v>10.083333333022892</c:v>
                </c:pt>
                <c:pt idx="122">
                  <c:v>10.166666664881632</c:v>
                </c:pt>
                <c:pt idx="123">
                  <c:v>10.249999996740371</c:v>
                </c:pt>
                <c:pt idx="124">
                  <c:v>10.33333332859911</c:v>
                </c:pt>
                <c:pt idx="125">
                  <c:v>10.41666666045785</c:v>
                </c:pt>
                <c:pt idx="126">
                  <c:v>10.499999992316589</c:v>
                </c:pt>
                <c:pt idx="127">
                  <c:v>10.583333324175328</c:v>
                </c:pt>
                <c:pt idx="128">
                  <c:v>10.666666666511446</c:v>
                </c:pt>
                <c:pt idx="129">
                  <c:v>10.749999998370185</c:v>
                </c:pt>
                <c:pt idx="130">
                  <c:v>10.833333330228925</c:v>
                </c:pt>
                <c:pt idx="131">
                  <c:v>10.916666662087664</c:v>
                </c:pt>
                <c:pt idx="132">
                  <c:v>10.999999993946403</c:v>
                </c:pt>
                <c:pt idx="133">
                  <c:v>11.083333325805143</c:v>
                </c:pt>
                <c:pt idx="134">
                  <c:v>11.166666657663882</c:v>
                </c:pt>
                <c:pt idx="135">
                  <c:v>11.25</c:v>
                </c:pt>
                <c:pt idx="136">
                  <c:v>11.333333331858739</c:v>
                </c:pt>
                <c:pt idx="137">
                  <c:v>11.416666663717479</c:v>
                </c:pt>
                <c:pt idx="138">
                  <c:v>11.499999995576218</c:v>
                </c:pt>
                <c:pt idx="139">
                  <c:v>11.583333327434957</c:v>
                </c:pt>
                <c:pt idx="140">
                  <c:v>11.666666659293696</c:v>
                </c:pt>
                <c:pt idx="141">
                  <c:v>11.749999991152436</c:v>
                </c:pt>
                <c:pt idx="142">
                  <c:v>11.833333333488554</c:v>
                </c:pt>
                <c:pt idx="143">
                  <c:v>11.916666665347293</c:v>
                </c:pt>
                <c:pt idx="144">
                  <c:v>11.999999997206032</c:v>
                </c:pt>
                <c:pt idx="145">
                  <c:v>12.083333329064772</c:v>
                </c:pt>
                <c:pt idx="146">
                  <c:v>12.166666660923511</c:v>
                </c:pt>
                <c:pt idx="147">
                  <c:v>12.24999999278225</c:v>
                </c:pt>
                <c:pt idx="148">
                  <c:v>12.333333324640989</c:v>
                </c:pt>
                <c:pt idx="149">
                  <c:v>12.416666666977108</c:v>
                </c:pt>
                <c:pt idx="150">
                  <c:v>12.499999998835847</c:v>
                </c:pt>
                <c:pt idx="151">
                  <c:v>12.583333330694586</c:v>
                </c:pt>
                <c:pt idx="152">
                  <c:v>12.666666662553325</c:v>
                </c:pt>
                <c:pt idx="153">
                  <c:v>12.749999994412065</c:v>
                </c:pt>
                <c:pt idx="154">
                  <c:v>12.833333326270804</c:v>
                </c:pt>
                <c:pt idx="155">
                  <c:v>12.916666658129543</c:v>
                </c:pt>
                <c:pt idx="156">
                  <c:v>13.000000000465661</c:v>
                </c:pt>
                <c:pt idx="157">
                  <c:v>13.083333332324401</c:v>
                </c:pt>
                <c:pt idx="158">
                  <c:v>13.16666666418314</c:v>
                </c:pt>
                <c:pt idx="159">
                  <c:v>13.249999996041879</c:v>
                </c:pt>
                <c:pt idx="160">
                  <c:v>13.333333327900618</c:v>
                </c:pt>
                <c:pt idx="161">
                  <c:v>13.416666659759358</c:v>
                </c:pt>
                <c:pt idx="162">
                  <c:v>13.499999991618097</c:v>
                </c:pt>
                <c:pt idx="163">
                  <c:v>13.583333333954215</c:v>
                </c:pt>
                <c:pt idx="164">
                  <c:v>13.666666665812954</c:v>
                </c:pt>
                <c:pt idx="165">
                  <c:v>13.749999997671694</c:v>
                </c:pt>
                <c:pt idx="166">
                  <c:v>13.833333329530433</c:v>
                </c:pt>
                <c:pt idx="167">
                  <c:v>13.916666661389172</c:v>
                </c:pt>
                <c:pt idx="168">
                  <c:v>13.999999993247911</c:v>
                </c:pt>
                <c:pt idx="169">
                  <c:v>14.083333325106651</c:v>
                </c:pt>
                <c:pt idx="170">
                  <c:v>14.166666667442769</c:v>
                </c:pt>
                <c:pt idx="171">
                  <c:v>14.249999999301508</c:v>
                </c:pt>
                <c:pt idx="172">
                  <c:v>14.333333331160247</c:v>
                </c:pt>
                <c:pt idx="173">
                  <c:v>14.416666663018987</c:v>
                </c:pt>
                <c:pt idx="174">
                  <c:v>14.499999994877726</c:v>
                </c:pt>
                <c:pt idx="175">
                  <c:v>14.583333326736465</c:v>
                </c:pt>
                <c:pt idx="176">
                  <c:v>14.666666658595204</c:v>
                </c:pt>
                <c:pt idx="177">
                  <c:v>14.750000000931323</c:v>
                </c:pt>
                <c:pt idx="178">
                  <c:v>14.833333332790062</c:v>
                </c:pt>
                <c:pt idx="179">
                  <c:v>14.916666664648801</c:v>
                </c:pt>
                <c:pt idx="180">
                  <c:v>14.99999999650754</c:v>
                </c:pt>
                <c:pt idx="181">
                  <c:v>15.08333332836628</c:v>
                </c:pt>
                <c:pt idx="182">
                  <c:v>15.166666660225019</c:v>
                </c:pt>
                <c:pt idx="183">
                  <c:v>15.249999992083758</c:v>
                </c:pt>
                <c:pt idx="184">
                  <c:v>15.333333334419876</c:v>
                </c:pt>
                <c:pt idx="185">
                  <c:v>15.416666666278616</c:v>
                </c:pt>
                <c:pt idx="186">
                  <c:v>15.499999998137355</c:v>
                </c:pt>
                <c:pt idx="187">
                  <c:v>15.583333329996094</c:v>
                </c:pt>
                <c:pt idx="188">
                  <c:v>15.666666661854833</c:v>
                </c:pt>
                <c:pt idx="189">
                  <c:v>15.749999993713573</c:v>
                </c:pt>
                <c:pt idx="190">
                  <c:v>15.833333325572312</c:v>
                </c:pt>
                <c:pt idx="191">
                  <c:v>15.916666657431051</c:v>
                </c:pt>
                <c:pt idx="192">
                  <c:v>15.999999999767169</c:v>
                </c:pt>
                <c:pt idx="193">
                  <c:v>16.083333331625909</c:v>
                </c:pt>
                <c:pt idx="194">
                  <c:v>16.166666663484648</c:v>
                </c:pt>
                <c:pt idx="195">
                  <c:v>16.249999995343387</c:v>
                </c:pt>
                <c:pt idx="196">
                  <c:v>16.333333327202126</c:v>
                </c:pt>
                <c:pt idx="197">
                  <c:v>16.416666659060866</c:v>
                </c:pt>
                <c:pt idx="198">
                  <c:v>16.499999990919605</c:v>
                </c:pt>
                <c:pt idx="199">
                  <c:v>16.583333333255723</c:v>
                </c:pt>
                <c:pt idx="200">
                  <c:v>16.666666665114462</c:v>
                </c:pt>
                <c:pt idx="201">
                  <c:v>16.749999996973202</c:v>
                </c:pt>
                <c:pt idx="202">
                  <c:v>16.833333328831941</c:v>
                </c:pt>
                <c:pt idx="203">
                  <c:v>16.91666666069068</c:v>
                </c:pt>
                <c:pt idx="204">
                  <c:v>16.999999992549419</c:v>
                </c:pt>
                <c:pt idx="205">
                  <c:v>17.083333324408159</c:v>
                </c:pt>
                <c:pt idx="206">
                  <c:v>17.166666666744277</c:v>
                </c:pt>
                <c:pt idx="207">
                  <c:v>17.249999998603016</c:v>
                </c:pt>
                <c:pt idx="208">
                  <c:v>17.333333330461755</c:v>
                </c:pt>
                <c:pt idx="209">
                  <c:v>17.416666662320495</c:v>
                </c:pt>
                <c:pt idx="210">
                  <c:v>17.499999994179234</c:v>
                </c:pt>
                <c:pt idx="211">
                  <c:v>17.583333326037973</c:v>
                </c:pt>
                <c:pt idx="212">
                  <c:v>17.666666657896712</c:v>
                </c:pt>
                <c:pt idx="213">
                  <c:v>17.750000000232831</c:v>
                </c:pt>
                <c:pt idx="214">
                  <c:v>17.83333333209157</c:v>
                </c:pt>
                <c:pt idx="215">
                  <c:v>17.916666663950309</c:v>
                </c:pt>
                <c:pt idx="216">
                  <c:v>17.999999995809048</c:v>
                </c:pt>
                <c:pt idx="217">
                  <c:v>18.083333327667788</c:v>
                </c:pt>
                <c:pt idx="218">
                  <c:v>18.166666659526527</c:v>
                </c:pt>
                <c:pt idx="219">
                  <c:v>18.249999991385266</c:v>
                </c:pt>
                <c:pt idx="220">
                  <c:v>18.333333333721384</c:v>
                </c:pt>
                <c:pt idx="221">
                  <c:v>18.416666665580124</c:v>
                </c:pt>
                <c:pt idx="222">
                  <c:v>18.499999997438863</c:v>
                </c:pt>
                <c:pt idx="223">
                  <c:v>18.583333329297602</c:v>
                </c:pt>
                <c:pt idx="224">
                  <c:v>18.666666661156341</c:v>
                </c:pt>
                <c:pt idx="225">
                  <c:v>18.749999993015081</c:v>
                </c:pt>
                <c:pt idx="226">
                  <c:v>18.83333332487382</c:v>
                </c:pt>
                <c:pt idx="227">
                  <c:v>18.916666667209938</c:v>
                </c:pt>
                <c:pt idx="228">
                  <c:v>18.999999999068677</c:v>
                </c:pt>
                <c:pt idx="229">
                  <c:v>19.083333330927417</c:v>
                </c:pt>
                <c:pt idx="230">
                  <c:v>19.166666662786156</c:v>
                </c:pt>
                <c:pt idx="231">
                  <c:v>19.249999994644895</c:v>
                </c:pt>
                <c:pt idx="232">
                  <c:v>19.333333326503634</c:v>
                </c:pt>
                <c:pt idx="233">
                  <c:v>19.416666658362374</c:v>
                </c:pt>
                <c:pt idx="234">
                  <c:v>19.500000000698492</c:v>
                </c:pt>
                <c:pt idx="235">
                  <c:v>19.583333332557231</c:v>
                </c:pt>
                <c:pt idx="236">
                  <c:v>19.66666666441597</c:v>
                </c:pt>
                <c:pt idx="237">
                  <c:v>19.74999999627471</c:v>
                </c:pt>
                <c:pt idx="238">
                  <c:v>19.833333328133449</c:v>
                </c:pt>
                <c:pt idx="239">
                  <c:v>19.916666659992188</c:v>
                </c:pt>
                <c:pt idx="240">
                  <c:v>19.999999991850927</c:v>
                </c:pt>
                <c:pt idx="241">
                  <c:v>20.083333334187046</c:v>
                </c:pt>
                <c:pt idx="242">
                  <c:v>20.166666666045785</c:v>
                </c:pt>
                <c:pt idx="243">
                  <c:v>20.249999997904524</c:v>
                </c:pt>
                <c:pt idx="244">
                  <c:v>20.333333329763263</c:v>
                </c:pt>
                <c:pt idx="245">
                  <c:v>20.416666661622003</c:v>
                </c:pt>
                <c:pt idx="246">
                  <c:v>20.499999993480742</c:v>
                </c:pt>
                <c:pt idx="247">
                  <c:v>20.583333325339481</c:v>
                </c:pt>
                <c:pt idx="248">
                  <c:v>20.666666667675599</c:v>
                </c:pt>
                <c:pt idx="249">
                  <c:v>20.749999999534339</c:v>
                </c:pt>
                <c:pt idx="250">
                  <c:v>20.833333331393078</c:v>
                </c:pt>
                <c:pt idx="251">
                  <c:v>20.916666663251817</c:v>
                </c:pt>
                <c:pt idx="252">
                  <c:v>20.999999995110556</c:v>
                </c:pt>
                <c:pt idx="253">
                  <c:v>21.083333326969296</c:v>
                </c:pt>
                <c:pt idx="254">
                  <c:v>21.166666658828035</c:v>
                </c:pt>
                <c:pt idx="255">
                  <c:v>21.250000001164153</c:v>
                </c:pt>
                <c:pt idx="256">
                  <c:v>21.333333333022892</c:v>
                </c:pt>
                <c:pt idx="257">
                  <c:v>21.416666664881632</c:v>
                </c:pt>
                <c:pt idx="258">
                  <c:v>21.499999996740371</c:v>
                </c:pt>
                <c:pt idx="259">
                  <c:v>21.58333332859911</c:v>
                </c:pt>
                <c:pt idx="260">
                  <c:v>21.66666666045785</c:v>
                </c:pt>
                <c:pt idx="261">
                  <c:v>21.749999992316589</c:v>
                </c:pt>
                <c:pt idx="262">
                  <c:v>21.833333324175328</c:v>
                </c:pt>
                <c:pt idx="263">
                  <c:v>21.916666666511446</c:v>
                </c:pt>
                <c:pt idx="264">
                  <c:v>21.999999998370185</c:v>
                </c:pt>
                <c:pt idx="265">
                  <c:v>22.083333330228925</c:v>
                </c:pt>
                <c:pt idx="266">
                  <c:v>22.166666662087664</c:v>
                </c:pt>
                <c:pt idx="267">
                  <c:v>22.249999993946403</c:v>
                </c:pt>
                <c:pt idx="268">
                  <c:v>22.333333325805143</c:v>
                </c:pt>
                <c:pt idx="269">
                  <c:v>22.416666657663882</c:v>
                </c:pt>
                <c:pt idx="270">
                  <c:v>22.5</c:v>
                </c:pt>
                <c:pt idx="271">
                  <c:v>22.583333331858739</c:v>
                </c:pt>
                <c:pt idx="272">
                  <c:v>22.666666663717479</c:v>
                </c:pt>
                <c:pt idx="273">
                  <c:v>22.749999995576218</c:v>
                </c:pt>
                <c:pt idx="274">
                  <c:v>22.833333327434957</c:v>
                </c:pt>
                <c:pt idx="275">
                  <c:v>22.916666659293696</c:v>
                </c:pt>
                <c:pt idx="276">
                  <c:v>22.999999991152436</c:v>
                </c:pt>
                <c:pt idx="277">
                  <c:v>23.083333333488554</c:v>
                </c:pt>
                <c:pt idx="278">
                  <c:v>23.166666665347293</c:v>
                </c:pt>
                <c:pt idx="279">
                  <c:v>23.249999997206032</c:v>
                </c:pt>
                <c:pt idx="280">
                  <c:v>23.333333329064772</c:v>
                </c:pt>
                <c:pt idx="281">
                  <c:v>23.416666660923511</c:v>
                </c:pt>
                <c:pt idx="282">
                  <c:v>23.49999999278225</c:v>
                </c:pt>
                <c:pt idx="283">
                  <c:v>23.583333324640989</c:v>
                </c:pt>
                <c:pt idx="284">
                  <c:v>23.666666666977108</c:v>
                </c:pt>
                <c:pt idx="285">
                  <c:v>23.749999998835847</c:v>
                </c:pt>
                <c:pt idx="286">
                  <c:v>23.833333330694586</c:v>
                </c:pt>
                <c:pt idx="287">
                  <c:v>23.916666662553325</c:v>
                </c:pt>
                <c:pt idx="288">
                  <c:v>23.999999994412065</c:v>
                </c:pt>
                <c:pt idx="289">
                  <c:v>24.083333326270804</c:v>
                </c:pt>
                <c:pt idx="290">
                  <c:v>24.166666658129543</c:v>
                </c:pt>
                <c:pt idx="291">
                  <c:v>24.250000000465661</c:v>
                </c:pt>
                <c:pt idx="292">
                  <c:v>24.333333332324401</c:v>
                </c:pt>
                <c:pt idx="293">
                  <c:v>24.41666666418314</c:v>
                </c:pt>
                <c:pt idx="294">
                  <c:v>24.499999996041879</c:v>
                </c:pt>
                <c:pt idx="295">
                  <c:v>24.583333327900618</c:v>
                </c:pt>
                <c:pt idx="296">
                  <c:v>24.666666659759358</c:v>
                </c:pt>
                <c:pt idx="297">
                  <c:v>24.749999991618097</c:v>
                </c:pt>
                <c:pt idx="298">
                  <c:v>24.833333333954215</c:v>
                </c:pt>
                <c:pt idx="299">
                  <c:v>24.916666665812954</c:v>
                </c:pt>
                <c:pt idx="300">
                  <c:v>24.999999997671694</c:v>
                </c:pt>
                <c:pt idx="301">
                  <c:v>25.083333329530433</c:v>
                </c:pt>
                <c:pt idx="302">
                  <c:v>25.166666661389172</c:v>
                </c:pt>
                <c:pt idx="303">
                  <c:v>25.249999993247911</c:v>
                </c:pt>
                <c:pt idx="304">
                  <c:v>25.333333325106651</c:v>
                </c:pt>
                <c:pt idx="305">
                  <c:v>25.416666667442769</c:v>
                </c:pt>
                <c:pt idx="306">
                  <c:v>25.499999999301508</c:v>
                </c:pt>
                <c:pt idx="307">
                  <c:v>25.583333331160247</c:v>
                </c:pt>
                <c:pt idx="308">
                  <c:v>25.666666663018987</c:v>
                </c:pt>
                <c:pt idx="309">
                  <c:v>25.749999994877726</c:v>
                </c:pt>
                <c:pt idx="310">
                  <c:v>25.833333326736465</c:v>
                </c:pt>
                <c:pt idx="311">
                  <c:v>25.916666658595204</c:v>
                </c:pt>
                <c:pt idx="312">
                  <c:v>26.000000000931323</c:v>
                </c:pt>
                <c:pt idx="313">
                  <c:v>26.083333332790062</c:v>
                </c:pt>
                <c:pt idx="314">
                  <c:v>26.166666664648801</c:v>
                </c:pt>
                <c:pt idx="315">
                  <c:v>26.24999999650754</c:v>
                </c:pt>
                <c:pt idx="316">
                  <c:v>26.33333332836628</c:v>
                </c:pt>
                <c:pt idx="317">
                  <c:v>26.416666660225019</c:v>
                </c:pt>
                <c:pt idx="318">
                  <c:v>26.499999992083758</c:v>
                </c:pt>
                <c:pt idx="319">
                  <c:v>26.583333334419876</c:v>
                </c:pt>
                <c:pt idx="320">
                  <c:v>26.666666666278616</c:v>
                </c:pt>
                <c:pt idx="321">
                  <c:v>26.749999998137355</c:v>
                </c:pt>
                <c:pt idx="322">
                  <c:v>26.833333329996094</c:v>
                </c:pt>
                <c:pt idx="323">
                  <c:v>26.916666661854833</c:v>
                </c:pt>
                <c:pt idx="324">
                  <c:v>26.999999993713573</c:v>
                </c:pt>
                <c:pt idx="325">
                  <c:v>27.083333325572312</c:v>
                </c:pt>
                <c:pt idx="326">
                  <c:v>27.166666657431051</c:v>
                </c:pt>
                <c:pt idx="327">
                  <c:v>27.249999999767169</c:v>
                </c:pt>
                <c:pt idx="328">
                  <c:v>27.333333331625909</c:v>
                </c:pt>
                <c:pt idx="329">
                  <c:v>27.416666663484648</c:v>
                </c:pt>
                <c:pt idx="330">
                  <c:v>27.499999995343387</c:v>
                </c:pt>
                <c:pt idx="331">
                  <c:v>27.583333327202126</c:v>
                </c:pt>
                <c:pt idx="332">
                  <c:v>27.666666659060866</c:v>
                </c:pt>
                <c:pt idx="333">
                  <c:v>27.749999990919605</c:v>
                </c:pt>
                <c:pt idx="334">
                  <c:v>27.833333333255723</c:v>
                </c:pt>
                <c:pt idx="335">
                  <c:v>27.916666665114462</c:v>
                </c:pt>
                <c:pt idx="336">
                  <c:v>27.999999996973202</c:v>
                </c:pt>
                <c:pt idx="337">
                  <c:v>28.083333328831941</c:v>
                </c:pt>
                <c:pt idx="338">
                  <c:v>28.16666666069068</c:v>
                </c:pt>
                <c:pt idx="339">
                  <c:v>28.249999992549419</c:v>
                </c:pt>
                <c:pt idx="340">
                  <c:v>28.333333324408159</c:v>
                </c:pt>
                <c:pt idx="341">
                  <c:v>28.416666666744277</c:v>
                </c:pt>
                <c:pt idx="342">
                  <c:v>28.499999998603016</c:v>
                </c:pt>
                <c:pt idx="343">
                  <c:v>28.583333330461755</c:v>
                </c:pt>
                <c:pt idx="344">
                  <c:v>28.666666662320495</c:v>
                </c:pt>
                <c:pt idx="345">
                  <c:v>28.749999994179234</c:v>
                </c:pt>
                <c:pt idx="346">
                  <c:v>28.833333326037973</c:v>
                </c:pt>
                <c:pt idx="347">
                  <c:v>28.916666657896712</c:v>
                </c:pt>
                <c:pt idx="348">
                  <c:v>29.000000000232831</c:v>
                </c:pt>
                <c:pt idx="349">
                  <c:v>29.08333333209157</c:v>
                </c:pt>
                <c:pt idx="350">
                  <c:v>29.166666663950309</c:v>
                </c:pt>
                <c:pt idx="351">
                  <c:v>29.249999995809048</c:v>
                </c:pt>
                <c:pt idx="352">
                  <c:v>29.333333327667788</c:v>
                </c:pt>
                <c:pt idx="353">
                  <c:v>29.416666659526527</c:v>
                </c:pt>
                <c:pt idx="354">
                  <c:v>29.499999991385266</c:v>
                </c:pt>
                <c:pt idx="355">
                  <c:v>29.583333333721384</c:v>
                </c:pt>
                <c:pt idx="356">
                  <c:v>29.666666665580124</c:v>
                </c:pt>
                <c:pt idx="357">
                  <c:v>29.749999997438863</c:v>
                </c:pt>
                <c:pt idx="358">
                  <c:v>29.833333329297602</c:v>
                </c:pt>
                <c:pt idx="359">
                  <c:v>29.916666661156341</c:v>
                </c:pt>
                <c:pt idx="360">
                  <c:v>29.999999993015081</c:v>
                </c:pt>
                <c:pt idx="361">
                  <c:v>30.08333332487382</c:v>
                </c:pt>
                <c:pt idx="362">
                  <c:v>30.166666667209938</c:v>
                </c:pt>
                <c:pt idx="363">
                  <c:v>30.249999999068677</c:v>
                </c:pt>
                <c:pt idx="364">
                  <c:v>30.333333330927417</c:v>
                </c:pt>
                <c:pt idx="365">
                  <c:v>30.416666662786156</c:v>
                </c:pt>
                <c:pt idx="366">
                  <c:v>30.499999994644895</c:v>
                </c:pt>
                <c:pt idx="367">
                  <c:v>30.583333326503634</c:v>
                </c:pt>
                <c:pt idx="368">
                  <c:v>30.666666658362374</c:v>
                </c:pt>
                <c:pt idx="369">
                  <c:v>30.750000000698492</c:v>
                </c:pt>
                <c:pt idx="370">
                  <c:v>30.833333332557231</c:v>
                </c:pt>
                <c:pt idx="371">
                  <c:v>30.91666666441597</c:v>
                </c:pt>
                <c:pt idx="372">
                  <c:v>30.99999999627471</c:v>
                </c:pt>
                <c:pt idx="373">
                  <c:v>31.083333328133449</c:v>
                </c:pt>
                <c:pt idx="374">
                  <c:v>31.166666659992188</c:v>
                </c:pt>
                <c:pt idx="375">
                  <c:v>31.249999991850927</c:v>
                </c:pt>
                <c:pt idx="376">
                  <c:v>31.333333334187046</c:v>
                </c:pt>
                <c:pt idx="377">
                  <c:v>31.416666666045785</c:v>
                </c:pt>
                <c:pt idx="378">
                  <c:v>31.499999997904524</c:v>
                </c:pt>
                <c:pt idx="379">
                  <c:v>31.583333329763263</c:v>
                </c:pt>
                <c:pt idx="380">
                  <c:v>31.666666661622003</c:v>
                </c:pt>
                <c:pt idx="381">
                  <c:v>31.749999993480742</c:v>
                </c:pt>
                <c:pt idx="382">
                  <c:v>31.833333325339481</c:v>
                </c:pt>
                <c:pt idx="383">
                  <c:v>31.916666667675599</c:v>
                </c:pt>
                <c:pt idx="384">
                  <c:v>31.999999999534339</c:v>
                </c:pt>
                <c:pt idx="385">
                  <c:v>32.083333331393078</c:v>
                </c:pt>
                <c:pt idx="386">
                  <c:v>32.166666663251817</c:v>
                </c:pt>
                <c:pt idx="387">
                  <c:v>32.249999995110556</c:v>
                </c:pt>
                <c:pt idx="388">
                  <c:v>32.333333326969296</c:v>
                </c:pt>
                <c:pt idx="389">
                  <c:v>32.416666658828035</c:v>
                </c:pt>
                <c:pt idx="390">
                  <c:v>32.500000001164153</c:v>
                </c:pt>
                <c:pt idx="391">
                  <c:v>32.583333333022892</c:v>
                </c:pt>
                <c:pt idx="392">
                  <c:v>32.666666664881632</c:v>
                </c:pt>
                <c:pt idx="393">
                  <c:v>32.749999996740371</c:v>
                </c:pt>
                <c:pt idx="394">
                  <c:v>32.83333332859911</c:v>
                </c:pt>
                <c:pt idx="395">
                  <c:v>32.91666666045785</c:v>
                </c:pt>
                <c:pt idx="396">
                  <c:v>32.999999992316589</c:v>
                </c:pt>
                <c:pt idx="397">
                  <c:v>33.083333324175328</c:v>
                </c:pt>
                <c:pt idx="398">
                  <c:v>33.166666666511446</c:v>
                </c:pt>
                <c:pt idx="399">
                  <c:v>33.249999998370185</c:v>
                </c:pt>
                <c:pt idx="400">
                  <c:v>33.333333330228925</c:v>
                </c:pt>
                <c:pt idx="401">
                  <c:v>33.416666662087664</c:v>
                </c:pt>
                <c:pt idx="402">
                  <c:v>33.499999993946403</c:v>
                </c:pt>
                <c:pt idx="403">
                  <c:v>33.583333325805143</c:v>
                </c:pt>
                <c:pt idx="404">
                  <c:v>33.666666657663882</c:v>
                </c:pt>
                <c:pt idx="405">
                  <c:v>33.75</c:v>
                </c:pt>
                <c:pt idx="406">
                  <c:v>33.833333331858739</c:v>
                </c:pt>
                <c:pt idx="407">
                  <c:v>33.916666663717479</c:v>
                </c:pt>
                <c:pt idx="408">
                  <c:v>33.999999995576218</c:v>
                </c:pt>
                <c:pt idx="409">
                  <c:v>34.083333327434957</c:v>
                </c:pt>
                <c:pt idx="410">
                  <c:v>34.166666659293696</c:v>
                </c:pt>
                <c:pt idx="411">
                  <c:v>34.249999991152436</c:v>
                </c:pt>
                <c:pt idx="412">
                  <c:v>34.333333333488554</c:v>
                </c:pt>
                <c:pt idx="413">
                  <c:v>34.416666665347293</c:v>
                </c:pt>
                <c:pt idx="414">
                  <c:v>34.499999997206032</c:v>
                </c:pt>
                <c:pt idx="415">
                  <c:v>34.583333329064772</c:v>
                </c:pt>
                <c:pt idx="416">
                  <c:v>34.666666660923511</c:v>
                </c:pt>
                <c:pt idx="417">
                  <c:v>34.74999999278225</c:v>
                </c:pt>
                <c:pt idx="418">
                  <c:v>34.833333324640989</c:v>
                </c:pt>
                <c:pt idx="419">
                  <c:v>34.916666666977108</c:v>
                </c:pt>
                <c:pt idx="420">
                  <c:v>34.999999998835847</c:v>
                </c:pt>
                <c:pt idx="421">
                  <c:v>35.083333330694586</c:v>
                </c:pt>
                <c:pt idx="422">
                  <c:v>35.166666662553325</c:v>
                </c:pt>
                <c:pt idx="423">
                  <c:v>35.249999994412065</c:v>
                </c:pt>
                <c:pt idx="424">
                  <c:v>35.333333326270804</c:v>
                </c:pt>
                <c:pt idx="425">
                  <c:v>35.416666658129543</c:v>
                </c:pt>
                <c:pt idx="426">
                  <c:v>35.500000000465661</c:v>
                </c:pt>
                <c:pt idx="427">
                  <c:v>35.583333332324401</c:v>
                </c:pt>
                <c:pt idx="428">
                  <c:v>35.66666666418314</c:v>
                </c:pt>
                <c:pt idx="429">
                  <c:v>35.749999996041879</c:v>
                </c:pt>
                <c:pt idx="430">
                  <c:v>35.833333327900618</c:v>
                </c:pt>
                <c:pt idx="431">
                  <c:v>35.916666659759358</c:v>
                </c:pt>
                <c:pt idx="432">
                  <c:v>35.999999991618097</c:v>
                </c:pt>
                <c:pt idx="433">
                  <c:v>36.083333333954215</c:v>
                </c:pt>
                <c:pt idx="434">
                  <c:v>36.166666665812954</c:v>
                </c:pt>
                <c:pt idx="435">
                  <c:v>36.249999997671694</c:v>
                </c:pt>
                <c:pt idx="436">
                  <c:v>36.333333329530433</c:v>
                </c:pt>
                <c:pt idx="437">
                  <c:v>36.416666661389172</c:v>
                </c:pt>
                <c:pt idx="438">
                  <c:v>36.499999993247911</c:v>
                </c:pt>
                <c:pt idx="439">
                  <c:v>36.583333325106651</c:v>
                </c:pt>
                <c:pt idx="440">
                  <c:v>36.666666667442769</c:v>
                </c:pt>
                <c:pt idx="441">
                  <c:v>36.749999999301508</c:v>
                </c:pt>
                <c:pt idx="442">
                  <c:v>36.833333331160247</c:v>
                </c:pt>
                <c:pt idx="443">
                  <c:v>36.916666663018987</c:v>
                </c:pt>
                <c:pt idx="444">
                  <c:v>36.999999994877726</c:v>
                </c:pt>
                <c:pt idx="445">
                  <c:v>37.083333326736465</c:v>
                </c:pt>
                <c:pt idx="446">
                  <c:v>37.166666658595204</c:v>
                </c:pt>
                <c:pt idx="447">
                  <c:v>37.250000000931323</c:v>
                </c:pt>
                <c:pt idx="448">
                  <c:v>37.333333332790062</c:v>
                </c:pt>
                <c:pt idx="449">
                  <c:v>37.416666664648801</c:v>
                </c:pt>
                <c:pt idx="450">
                  <c:v>37.49999999650754</c:v>
                </c:pt>
                <c:pt idx="451">
                  <c:v>37.58333332836628</c:v>
                </c:pt>
                <c:pt idx="452">
                  <c:v>37.666666660225019</c:v>
                </c:pt>
                <c:pt idx="453">
                  <c:v>37.749999992083758</c:v>
                </c:pt>
                <c:pt idx="454">
                  <c:v>37.833333334419876</c:v>
                </c:pt>
                <c:pt idx="455">
                  <c:v>37.916666666278616</c:v>
                </c:pt>
                <c:pt idx="456">
                  <c:v>37.999999998137355</c:v>
                </c:pt>
                <c:pt idx="457">
                  <c:v>38.083333329996094</c:v>
                </c:pt>
                <c:pt idx="458">
                  <c:v>38.166666661854833</c:v>
                </c:pt>
                <c:pt idx="459">
                  <c:v>38.249999993713573</c:v>
                </c:pt>
                <c:pt idx="460">
                  <c:v>38.333333325572312</c:v>
                </c:pt>
                <c:pt idx="461">
                  <c:v>38.416666657431051</c:v>
                </c:pt>
                <c:pt idx="462">
                  <c:v>38.499999999767169</c:v>
                </c:pt>
                <c:pt idx="463">
                  <c:v>38.583333331625909</c:v>
                </c:pt>
                <c:pt idx="464">
                  <c:v>38.666666663484648</c:v>
                </c:pt>
                <c:pt idx="465">
                  <c:v>38.749999995343387</c:v>
                </c:pt>
                <c:pt idx="466">
                  <c:v>38.833333327202126</c:v>
                </c:pt>
                <c:pt idx="467">
                  <c:v>38.916666659060866</c:v>
                </c:pt>
                <c:pt idx="468">
                  <c:v>38.999999990919605</c:v>
                </c:pt>
                <c:pt idx="469">
                  <c:v>39.083333333255723</c:v>
                </c:pt>
                <c:pt idx="470">
                  <c:v>39.166666665114462</c:v>
                </c:pt>
                <c:pt idx="471">
                  <c:v>39.249999996973202</c:v>
                </c:pt>
                <c:pt idx="472">
                  <c:v>39.333333328831941</c:v>
                </c:pt>
                <c:pt idx="473">
                  <c:v>39.41666666069068</c:v>
                </c:pt>
                <c:pt idx="474">
                  <c:v>39.499999992549419</c:v>
                </c:pt>
                <c:pt idx="475">
                  <c:v>39.583333324408159</c:v>
                </c:pt>
                <c:pt idx="476">
                  <c:v>39.666666666744277</c:v>
                </c:pt>
                <c:pt idx="477">
                  <c:v>39.749999998603016</c:v>
                </c:pt>
                <c:pt idx="478">
                  <c:v>39.833333330461755</c:v>
                </c:pt>
                <c:pt idx="479">
                  <c:v>39.916666662320495</c:v>
                </c:pt>
                <c:pt idx="480">
                  <c:v>39.999999994179234</c:v>
                </c:pt>
                <c:pt idx="481">
                  <c:v>40.083333326037973</c:v>
                </c:pt>
                <c:pt idx="482">
                  <c:v>40.166666657896712</c:v>
                </c:pt>
                <c:pt idx="483">
                  <c:v>40.250000000232831</c:v>
                </c:pt>
                <c:pt idx="484">
                  <c:v>40.33333333209157</c:v>
                </c:pt>
                <c:pt idx="485">
                  <c:v>40.416666663950309</c:v>
                </c:pt>
                <c:pt idx="486">
                  <c:v>40.499999995809048</c:v>
                </c:pt>
                <c:pt idx="487">
                  <c:v>40.583333327667788</c:v>
                </c:pt>
                <c:pt idx="488">
                  <c:v>40.666666659526527</c:v>
                </c:pt>
                <c:pt idx="489">
                  <c:v>40.749999991385266</c:v>
                </c:pt>
                <c:pt idx="490">
                  <c:v>40.833333333721384</c:v>
                </c:pt>
                <c:pt idx="491">
                  <c:v>40.916666665580124</c:v>
                </c:pt>
                <c:pt idx="492">
                  <c:v>40.999999997438863</c:v>
                </c:pt>
                <c:pt idx="493">
                  <c:v>41.083333329297602</c:v>
                </c:pt>
                <c:pt idx="494">
                  <c:v>41.166666661156341</c:v>
                </c:pt>
                <c:pt idx="495">
                  <c:v>41.249999993015081</c:v>
                </c:pt>
                <c:pt idx="496">
                  <c:v>41.33333332487382</c:v>
                </c:pt>
                <c:pt idx="497">
                  <c:v>41.416666667209938</c:v>
                </c:pt>
                <c:pt idx="498">
                  <c:v>41.499999999068677</c:v>
                </c:pt>
                <c:pt idx="499">
                  <c:v>41.583333330927417</c:v>
                </c:pt>
                <c:pt idx="500">
                  <c:v>41.666666662786156</c:v>
                </c:pt>
                <c:pt idx="501">
                  <c:v>41.749999994644895</c:v>
                </c:pt>
                <c:pt idx="502">
                  <c:v>41.833333326503634</c:v>
                </c:pt>
                <c:pt idx="503">
                  <c:v>41.916666658362374</c:v>
                </c:pt>
                <c:pt idx="504">
                  <c:v>42.000000000698492</c:v>
                </c:pt>
                <c:pt idx="505">
                  <c:v>42.083333332557231</c:v>
                </c:pt>
                <c:pt idx="506">
                  <c:v>42.16666666441597</c:v>
                </c:pt>
                <c:pt idx="507">
                  <c:v>42.24999999627471</c:v>
                </c:pt>
                <c:pt idx="508">
                  <c:v>42.333333328133449</c:v>
                </c:pt>
                <c:pt idx="509">
                  <c:v>42.416666659992188</c:v>
                </c:pt>
                <c:pt idx="510">
                  <c:v>42.499999991850927</c:v>
                </c:pt>
                <c:pt idx="511">
                  <c:v>42.583333334187046</c:v>
                </c:pt>
                <c:pt idx="512">
                  <c:v>42.666666666045785</c:v>
                </c:pt>
                <c:pt idx="513">
                  <c:v>42.749999997904524</c:v>
                </c:pt>
                <c:pt idx="514">
                  <c:v>42.833333329763263</c:v>
                </c:pt>
                <c:pt idx="515">
                  <c:v>42.916666661622003</c:v>
                </c:pt>
                <c:pt idx="516">
                  <c:v>42.999999993480742</c:v>
                </c:pt>
                <c:pt idx="517">
                  <c:v>43.083333325339481</c:v>
                </c:pt>
                <c:pt idx="518">
                  <c:v>43.166666667675599</c:v>
                </c:pt>
                <c:pt idx="519">
                  <c:v>43.249999999534339</c:v>
                </c:pt>
                <c:pt idx="520">
                  <c:v>43.333333331393078</c:v>
                </c:pt>
                <c:pt idx="521">
                  <c:v>43.416666663251817</c:v>
                </c:pt>
                <c:pt idx="522">
                  <c:v>43.499999995110556</c:v>
                </c:pt>
                <c:pt idx="523">
                  <c:v>43.583333326969296</c:v>
                </c:pt>
                <c:pt idx="524">
                  <c:v>43.666666658828035</c:v>
                </c:pt>
                <c:pt idx="525">
                  <c:v>43.750000001164153</c:v>
                </c:pt>
                <c:pt idx="526">
                  <c:v>43.833333333022892</c:v>
                </c:pt>
                <c:pt idx="527">
                  <c:v>43.916666664881632</c:v>
                </c:pt>
                <c:pt idx="528">
                  <c:v>43.999999996740371</c:v>
                </c:pt>
                <c:pt idx="529">
                  <c:v>44.08333332859911</c:v>
                </c:pt>
                <c:pt idx="530">
                  <c:v>44.16666666045785</c:v>
                </c:pt>
                <c:pt idx="531">
                  <c:v>44.249999992316589</c:v>
                </c:pt>
                <c:pt idx="532">
                  <c:v>44.333333324175328</c:v>
                </c:pt>
                <c:pt idx="533">
                  <c:v>44.416666666511446</c:v>
                </c:pt>
                <c:pt idx="534">
                  <c:v>44.499999998370185</c:v>
                </c:pt>
                <c:pt idx="535">
                  <c:v>44.583333330228925</c:v>
                </c:pt>
                <c:pt idx="536">
                  <c:v>44.666666662087664</c:v>
                </c:pt>
                <c:pt idx="537">
                  <c:v>44.749999993946403</c:v>
                </c:pt>
                <c:pt idx="538">
                  <c:v>44.833333325805143</c:v>
                </c:pt>
                <c:pt idx="539">
                  <c:v>44.916666657663882</c:v>
                </c:pt>
                <c:pt idx="540">
                  <c:v>45</c:v>
                </c:pt>
                <c:pt idx="541">
                  <c:v>45.083333331858739</c:v>
                </c:pt>
                <c:pt idx="542">
                  <c:v>45.166666663717479</c:v>
                </c:pt>
                <c:pt idx="543">
                  <c:v>45.249999995576218</c:v>
                </c:pt>
                <c:pt idx="544">
                  <c:v>45.333333327434957</c:v>
                </c:pt>
                <c:pt idx="545">
                  <c:v>45.416666659293696</c:v>
                </c:pt>
                <c:pt idx="546">
                  <c:v>45.499999991152436</c:v>
                </c:pt>
                <c:pt idx="547">
                  <c:v>45.583333333488554</c:v>
                </c:pt>
                <c:pt idx="548">
                  <c:v>45.666666665347293</c:v>
                </c:pt>
                <c:pt idx="549">
                  <c:v>45.749999997206032</c:v>
                </c:pt>
                <c:pt idx="550">
                  <c:v>45.833333329064772</c:v>
                </c:pt>
                <c:pt idx="551">
                  <c:v>45.916666660923511</c:v>
                </c:pt>
                <c:pt idx="552">
                  <c:v>45.99999999278225</c:v>
                </c:pt>
                <c:pt idx="553">
                  <c:v>46.083333324640989</c:v>
                </c:pt>
                <c:pt idx="554">
                  <c:v>46.166666666977108</c:v>
                </c:pt>
                <c:pt idx="555">
                  <c:v>46.249999998835847</c:v>
                </c:pt>
                <c:pt idx="556">
                  <c:v>46.333333330694586</c:v>
                </c:pt>
                <c:pt idx="557">
                  <c:v>46.416666662553325</c:v>
                </c:pt>
                <c:pt idx="558">
                  <c:v>46.499999994412065</c:v>
                </c:pt>
                <c:pt idx="559">
                  <c:v>46.583333326270804</c:v>
                </c:pt>
                <c:pt idx="560">
                  <c:v>46.666666658129543</c:v>
                </c:pt>
                <c:pt idx="561">
                  <c:v>46.750000000465661</c:v>
                </c:pt>
                <c:pt idx="562">
                  <c:v>46.833333332324401</c:v>
                </c:pt>
                <c:pt idx="563">
                  <c:v>46.91666666418314</c:v>
                </c:pt>
                <c:pt idx="564">
                  <c:v>46.999999996041879</c:v>
                </c:pt>
                <c:pt idx="565">
                  <c:v>47.083333327900618</c:v>
                </c:pt>
                <c:pt idx="566">
                  <c:v>47.166666659759358</c:v>
                </c:pt>
                <c:pt idx="567">
                  <c:v>47.249999991618097</c:v>
                </c:pt>
                <c:pt idx="568">
                  <c:v>47.333333333954215</c:v>
                </c:pt>
                <c:pt idx="569">
                  <c:v>47.416666665812954</c:v>
                </c:pt>
                <c:pt idx="570">
                  <c:v>47.499999997671694</c:v>
                </c:pt>
                <c:pt idx="571">
                  <c:v>47.583333329530433</c:v>
                </c:pt>
                <c:pt idx="572">
                  <c:v>47.666666661389172</c:v>
                </c:pt>
                <c:pt idx="573">
                  <c:v>47.749999993247911</c:v>
                </c:pt>
                <c:pt idx="574">
                  <c:v>47.833333325106651</c:v>
                </c:pt>
                <c:pt idx="575">
                  <c:v>47.916666667442769</c:v>
                </c:pt>
                <c:pt idx="576">
                  <c:v>47.999999999301508</c:v>
                </c:pt>
                <c:pt idx="577">
                  <c:v>48.083333331160247</c:v>
                </c:pt>
                <c:pt idx="578">
                  <c:v>48.166666663018987</c:v>
                </c:pt>
                <c:pt idx="579">
                  <c:v>48.249999994877726</c:v>
                </c:pt>
                <c:pt idx="580">
                  <c:v>48.333333326736465</c:v>
                </c:pt>
                <c:pt idx="581">
                  <c:v>48.416666658595204</c:v>
                </c:pt>
                <c:pt idx="582">
                  <c:v>48.500000000931323</c:v>
                </c:pt>
                <c:pt idx="583">
                  <c:v>48.583333332790062</c:v>
                </c:pt>
                <c:pt idx="584">
                  <c:v>48.666666664648801</c:v>
                </c:pt>
                <c:pt idx="585">
                  <c:v>48.74999999650754</c:v>
                </c:pt>
                <c:pt idx="586">
                  <c:v>48.83333332836628</c:v>
                </c:pt>
                <c:pt idx="587">
                  <c:v>48.916666660225019</c:v>
                </c:pt>
                <c:pt idx="588">
                  <c:v>48.999999992083758</c:v>
                </c:pt>
                <c:pt idx="589">
                  <c:v>49.083333334419876</c:v>
                </c:pt>
                <c:pt idx="590">
                  <c:v>49.166666666278616</c:v>
                </c:pt>
                <c:pt idx="591">
                  <c:v>49.249999998137355</c:v>
                </c:pt>
                <c:pt idx="592">
                  <c:v>49.333333329996094</c:v>
                </c:pt>
                <c:pt idx="593">
                  <c:v>49.416666661854833</c:v>
                </c:pt>
                <c:pt idx="594">
                  <c:v>49.499999993713573</c:v>
                </c:pt>
                <c:pt idx="595">
                  <c:v>49.583333325572312</c:v>
                </c:pt>
                <c:pt idx="596">
                  <c:v>49.666666657431051</c:v>
                </c:pt>
                <c:pt idx="597">
                  <c:v>49.749999999767169</c:v>
                </c:pt>
                <c:pt idx="598">
                  <c:v>49.833333331625909</c:v>
                </c:pt>
                <c:pt idx="599">
                  <c:v>49.916666663484648</c:v>
                </c:pt>
                <c:pt idx="600">
                  <c:v>49.999999995343387</c:v>
                </c:pt>
                <c:pt idx="601">
                  <c:v>50.083333327202126</c:v>
                </c:pt>
                <c:pt idx="602">
                  <c:v>50.166666659060866</c:v>
                </c:pt>
                <c:pt idx="603">
                  <c:v>50.249999990919605</c:v>
                </c:pt>
                <c:pt idx="604">
                  <c:v>50.333333333255723</c:v>
                </c:pt>
                <c:pt idx="605">
                  <c:v>50.416666665114462</c:v>
                </c:pt>
                <c:pt idx="606">
                  <c:v>50.499999996973202</c:v>
                </c:pt>
                <c:pt idx="607">
                  <c:v>50.583333328831941</c:v>
                </c:pt>
                <c:pt idx="608">
                  <c:v>50.66666666069068</c:v>
                </c:pt>
                <c:pt idx="609">
                  <c:v>50.749999992549419</c:v>
                </c:pt>
                <c:pt idx="610">
                  <c:v>50.833333324408159</c:v>
                </c:pt>
                <c:pt idx="611">
                  <c:v>50.916666666744277</c:v>
                </c:pt>
                <c:pt idx="612">
                  <c:v>50.999999998603016</c:v>
                </c:pt>
                <c:pt idx="613">
                  <c:v>51.083333330461755</c:v>
                </c:pt>
                <c:pt idx="614">
                  <c:v>51.166666662320495</c:v>
                </c:pt>
                <c:pt idx="615">
                  <c:v>51.249999994179234</c:v>
                </c:pt>
                <c:pt idx="616">
                  <c:v>51.333333326037973</c:v>
                </c:pt>
                <c:pt idx="617">
                  <c:v>51.416666657896712</c:v>
                </c:pt>
                <c:pt idx="618">
                  <c:v>51.500000000232831</c:v>
                </c:pt>
                <c:pt idx="619">
                  <c:v>51.58333333209157</c:v>
                </c:pt>
                <c:pt idx="620">
                  <c:v>51.666666663950309</c:v>
                </c:pt>
                <c:pt idx="621">
                  <c:v>51.749999995809048</c:v>
                </c:pt>
                <c:pt idx="622">
                  <c:v>51.833333327667788</c:v>
                </c:pt>
                <c:pt idx="623">
                  <c:v>51.916666659526527</c:v>
                </c:pt>
                <c:pt idx="624">
                  <c:v>51.999999991385266</c:v>
                </c:pt>
                <c:pt idx="625">
                  <c:v>52.083333333721384</c:v>
                </c:pt>
                <c:pt idx="626">
                  <c:v>52.166666665580124</c:v>
                </c:pt>
                <c:pt idx="627">
                  <c:v>52.249999997438863</c:v>
                </c:pt>
                <c:pt idx="628">
                  <c:v>52.333333329297602</c:v>
                </c:pt>
                <c:pt idx="629">
                  <c:v>52.416666661156341</c:v>
                </c:pt>
                <c:pt idx="630">
                  <c:v>52.499999993015081</c:v>
                </c:pt>
                <c:pt idx="631">
                  <c:v>52.58333332487382</c:v>
                </c:pt>
                <c:pt idx="632">
                  <c:v>52.666666667209938</c:v>
                </c:pt>
                <c:pt idx="633">
                  <c:v>52.749999999068677</c:v>
                </c:pt>
                <c:pt idx="634">
                  <c:v>52.833333330927417</c:v>
                </c:pt>
                <c:pt idx="635">
                  <c:v>52.916666662786156</c:v>
                </c:pt>
                <c:pt idx="636">
                  <c:v>52.999999994644895</c:v>
                </c:pt>
                <c:pt idx="637">
                  <c:v>53.083333326503634</c:v>
                </c:pt>
                <c:pt idx="638">
                  <c:v>53.166666658362374</c:v>
                </c:pt>
                <c:pt idx="639">
                  <c:v>53.250000000698492</c:v>
                </c:pt>
                <c:pt idx="640">
                  <c:v>53.333333332557231</c:v>
                </c:pt>
                <c:pt idx="641">
                  <c:v>53.41666666441597</c:v>
                </c:pt>
                <c:pt idx="642">
                  <c:v>53.49999999627471</c:v>
                </c:pt>
                <c:pt idx="643">
                  <c:v>53.583333328133449</c:v>
                </c:pt>
                <c:pt idx="644">
                  <c:v>53.666666659992188</c:v>
                </c:pt>
                <c:pt idx="645">
                  <c:v>53.749999991850927</c:v>
                </c:pt>
                <c:pt idx="646">
                  <c:v>53.833333334187046</c:v>
                </c:pt>
                <c:pt idx="647">
                  <c:v>53.916666666045785</c:v>
                </c:pt>
                <c:pt idx="648">
                  <c:v>53.999999997904524</c:v>
                </c:pt>
                <c:pt idx="649">
                  <c:v>54.083333329763263</c:v>
                </c:pt>
                <c:pt idx="650">
                  <c:v>54.166666661622003</c:v>
                </c:pt>
                <c:pt idx="651">
                  <c:v>54.249999993480742</c:v>
                </c:pt>
                <c:pt idx="652">
                  <c:v>54.333333325339481</c:v>
                </c:pt>
                <c:pt idx="653">
                  <c:v>54.416666667675599</c:v>
                </c:pt>
                <c:pt idx="654">
                  <c:v>54.499999999534339</c:v>
                </c:pt>
                <c:pt idx="655">
                  <c:v>54.583333331393078</c:v>
                </c:pt>
                <c:pt idx="656">
                  <c:v>54.666666663251817</c:v>
                </c:pt>
                <c:pt idx="657">
                  <c:v>54.749999995110556</c:v>
                </c:pt>
                <c:pt idx="658">
                  <c:v>54.833333326969296</c:v>
                </c:pt>
                <c:pt idx="659">
                  <c:v>54.916666658828035</c:v>
                </c:pt>
                <c:pt idx="660">
                  <c:v>55.000000001164153</c:v>
                </c:pt>
                <c:pt idx="661">
                  <c:v>55.083333333022892</c:v>
                </c:pt>
                <c:pt idx="662">
                  <c:v>55.166666664881632</c:v>
                </c:pt>
                <c:pt idx="663">
                  <c:v>55.249999996740371</c:v>
                </c:pt>
                <c:pt idx="664">
                  <c:v>55.33333332859911</c:v>
                </c:pt>
                <c:pt idx="665">
                  <c:v>55.41666666045785</c:v>
                </c:pt>
                <c:pt idx="666">
                  <c:v>55.499999992316589</c:v>
                </c:pt>
                <c:pt idx="667">
                  <c:v>55.583333324175328</c:v>
                </c:pt>
                <c:pt idx="668">
                  <c:v>55.666666666511446</c:v>
                </c:pt>
                <c:pt idx="669">
                  <c:v>55.749999998370185</c:v>
                </c:pt>
                <c:pt idx="670">
                  <c:v>55.833333330228925</c:v>
                </c:pt>
                <c:pt idx="671">
                  <c:v>55.916666662087664</c:v>
                </c:pt>
                <c:pt idx="672">
                  <c:v>55.999999993946403</c:v>
                </c:pt>
                <c:pt idx="673">
                  <c:v>56.083333325805143</c:v>
                </c:pt>
                <c:pt idx="674">
                  <c:v>56.166666657663882</c:v>
                </c:pt>
                <c:pt idx="675">
                  <c:v>56.25</c:v>
                </c:pt>
                <c:pt idx="676">
                  <c:v>56.333333331858739</c:v>
                </c:pt>
                <c:pt idx="677">
                  <c:v>56.416666663717479</c:v>
                </c:pt>
                <c:pt idx="678">
                  <c:v>56.499999995576218</c:v>
                </c:pt>
                <c:pt idx="679">
                  <c:v>56.583333327434957</c:v>
                </c:pt>
                <c:pt idx="680">
                  <c:v>56.666666659293696</c:v>
                </c:pt>
                <c:pt idx="681">
                  <c:v>56.749999991152436</c:v>
                </c:pt>
                <c:pt idx="682">
                  <c:v>56.833333333488554</c:v>
                </c:pt>
                <c:pt idx="683">
                  <c:v>56.916666665347293</c:v>
                </c:pt>
                <c:pt idx="684">
                  <c:v>56.999999997206032</c:v>
                </c:pt>
                <c:pt idx="685">
                  <c:v>57.083333329064772</c:v>
                </c:pt>
                <c:pt idx="686">
                  <c:v>57.166666660923511</c:v>
                </c:pt>
                <c:pt idx="687">
                  <c:v>57.24999999278225</c:v>
                </c:pt>
                <c:pt idx="688">
                  <c:v>57.333333324640989</c:v>
                </c:pt>
                <c:pt idx="689">
                  <c:v>57.416666666977108</c:v>
                </c:pt>
                <c:pt idx="690">
                  <c:v>57.499999998835847</c:v>
                </c:pt>
                <c:pt idx="691">
                  <c:v>57.583333330694586</c:v>
                </c:pt>
                <c:pt idx="692">
                  <c:v>57.666666662553325</c:v>
                </c:pt>
                <c:pt idx="693">
                  <c:v>57.749999994412065</c:v>
                </c:pt>
                <c:pt idx="694">
                  <c:v>57.833333326270804</c:v>
                </c:pt>
                <c:pt idx="695">
                  <c:v>57.916666658129543</c:v>
                </c:pt>
                <c:pt idx="696">
                  <c:v>58.000000000465661</c:v>
                </c:pt>
                <c:pt idx="697">
                  <c:v>58.083333332324401</c:v>
                </c:pt>
                <c:pt idx="698">
                  <c:v>58.16666666418314</c:v>
                </c:pt>
                <c:pt idx="699">
                  <c:v>58.249999996041879</c:v>
                </c:pt>
                <c:pt idx="700">
                  <c:v>58.333333327900618</c:v>
                </c:pt>
                <c:pt idx="701">
                  <c:v>58.416666659759358</c:v>
                </c:pt>
                <c:pt idx="702">
                  <c:v>58.499999991618097</c:v>
                </c:pt>
                <c:pt idx="703">
                  <c:v>58.583333333954215</c:v>
                </c:pt>
                <c:pt idx="704">
                  <c:v>58.666666665812954</c:v>
                </c:pt>
                <c:pt idx="705">
                  <c:v>58.749999997671694</c:v>
                </c:pt>
                <c:pt idx="706">
                  <c:v>58.833333329530433</c:v>
                </c:pt>
                <c:pt idx="707">
                  <c:v>58.916666661389172</c:v>
                </c:pt>
                <c:pt idx="708">
                  <c:v>58.999999993247911</c:v>
                </c:pt>
                <c:pt idx="709">
                  <c:v>59.083333325106651</c:v>
                </c:pt>
                <c:pt idx="710">
                  <c:v>59.166666667442769</c:v>
                </c:pt>
                <c:pt idx="711">
                  <c:v>59.249999999301508</c:v>
                </c:pt>
                <c:pt idx="712">
                  <c:v>59.333333331160247</c:v>
                </c:pt>
                <c:pt idx="713">
                  <c:v>59.416666663018987</c:v>
                </c:pt>
                <c:pt idx="714">
                  <c:v>59.499999994877726</c:v>
                </c:pt>
              </c:numCache>
            </c:numRef>
          </c:xVal>
          <c:yVal>
            <c:numRef>
              <c:f>'AEEMs-1'!$E$34:$E$830</c:f>
              <c:numCache>
                <c:formatCode>0</c:formatCode>
                <c:ptCount val="797"/>
                <c:pt idx="0">
                  <c:v>7870</c:v>
                </c:pt>
                <c:pt idx="1">
                  <c:v>7870</c:v>
                </c:pt>
                <c:pt idx="2">
                  <c:v>7870</c:v>
                </c:pt>
                <c:pt idx="3">
                  <c:v>7870</c:v>
                </c:pt>
                <c:pt idx="4">
                  <c:v>7870</c:v>
                </c:pt>
                <c:pt idx="5">
                  <c:v>7890</c:v>
                </c:pt>
                <c:pt idx="6">
                  <c:v>7920</c:v>
                </c:pt>
                <c:pt idx="7">
                  <c:v>7950</c:v>
                </c:pt>
                <c:pt idx="8">
                  <c:v>7960</c:v>
                </c:pt>
                <c:pt idx="9">
                  <c:v>7980</c:v>
                </c:pt>
                <c:pt idx="10">
                  <c:v>7990</c:v>
                </c:pt>
                <c:pt idx="11">
                  <c:v>8000</c:v>
                </c:pt>
                <c:pt idx="12">
                  <c:v>8010</c:v>
                </c:pt>
                <c:pt idx="13">
                  <c:v>8020</c:v>
                </c:pt>
                <c:pt idx="14">
                  <c:v>8040</c:v>
                </c:pt>
                <c:pt idx="15">
                  <c:v>8040</c:v>
                </c:pt>
                <c:pt idx="16">
                  <c:v>8050</c:v>
                </c:pt>
                <c:pt idx="17">
                  <c:v>8070</c:v>
                </c:pt>
                <c:pt idx="18">
                  <c:v>8070</c:v>
                </c:pt>
                <c:pt idx="19">
                  <c:v>8090</c:v>
                </c:pt>
                <c:pt idx="20">
                  <c:v>8090</c:v>
                </c:pt>
                <c:pt idx="21">
                  <c:v>8110</c:v>
                </c:pt>
                <c:pt idx="22">
                  <c:v>8120</c:v>
                </c:pt>
                <c:pt idx="23">
                  <c:v>8120</c:v>
                </c:pt>
                <c:pt idx="24">
                  <c:v>8130</c:v>
                </c:pt>
                <c:pt idx="25">
                  <c:v>8140</c:v>
                </c:pt>
                <c:pt idx="26">
                  <c:v>8140</c:v>
                </c:pt>
                <c:pt idx="27">
                  <c:v>8150</c:v>
                </c:pt>
                <c:pt idx="28">
                  <c:v>8160</c:v>
                </c:pt>
                <c:pt idx="29">
                  <c:v>8170</c:v>
                </c:pt>
                <c:pt idx="30">
                  <c:v>8180</c:v>
                </c:pt>
                <c:pt idx="31">
                  <c:v>8170</c:v>
                </c:pt>
                <c:pt idx="32">
                  <c:v>8180</c:v>
                </c:pt>
                <c:pt idx="33">
                  <c:v>8180</c:v>
                </c:pt>
                <c:pt idx="34">
                  <c:v>8190</c:v>
                </c:pt>
                <c:pt idx="35">
                  <c:v>8190</c:v>
                </c:pt>
                <c:pt idx="36">
                  <c:v>8200</c:v>
                </c:pt>
                <c:pt idx="37">
                  <c:v>8200</c:v>
                </c:pt>
                <c:pt idx="38">
                  <c:v>8200</c:v>
                </c:pt>
                <c:pt idx="39">
                  <c:v>8210</c:v>
                </c:pt>
                <c:pt idx="40">
                  <c:v>8210</c:v>
                </c:pt>
                <c:pt idx="41">
                  <c:v>8210</c:v>
                </c:pt>
                <c:pt idx="42">
                  <c:v>8210</c:v>
                </c:pt>
                <c:pt idx="43">
                  <c:v>8210</c:v>
                </c:pt>
                <c:pt idx="44">
                  <c:v>8220</c:v>
                </c:pt>
                <c:pt idx="45">
                  <c:v>8220</c:v>
                </c:pt>
                <c:pt idx="46">
                  <c:v>8220</c:v>
                </c:pt>
                <c:pt idx="47">
                  <c:v>8230</c:v>
                </c:pt>
                <c:pt idx="48">
                  <c:v>8230</c:v>
                </c:pt>
                <c:pt idx="49">
                  <c:v>8230</c:v>
                </c:pt>
                <c:pt idx="50">
                  <c:v>8230</c:v>
                </c:pt>
                <c:pt idx="51">
                  <c:v>8230</c:v>
                </c:pt>
                <c:pt idx="52">
                  <c:v>8240</c:v>
                </c:pt>
                <c:pt idx="53">
                  <c:v>8240</c:v>
                </c:pt>
                <c:pt idx="54">
                  <c:v>8240</c:v>
                </c:pt>
                <c:pt idx="55">
                  <c:v>8240</c:v>
                </c:pt>
                <c:pt idx="56">
                  <c:v>8240</c:v>
                </c:pt>
                <c:pt idx="57">
                  <c:v>8250</c:v>
                </c:pt>
                <c:pt idx="58">
                  <c:v>8250</c:v>
                </c:pt>
                <c:pt idx="59">
                  <c:v>8250</c:v>
                </c:pt>
                <c:pt idx="60">
                  <c:v>8250</c:v>
                </c:pt>
                <c:pt idx="61">
                  <c:v>8250</c:v>
                </c:pt>
                <c:pt idx="62">
                  <c:v>8250</c:v>
                </c:pt>
                <c:pt idx="63">
                  <c:v>8260</c:v>
                </c:pt>
                <c:pt idx="64">
                  <c:v>8260</c:v>
                </c:pt>
                <c:pt idx="65">
                  <c:v>8250</c:v>
                </c:pt>
                <c:pt idx="66">
                  <c:v>8260</c:v>
                </c:pt>
                <c:pt idx="67">
                  <c:v>8260</c:v>
                </c:pt>
                <c:pt idx="68">
                  <c:v>8260</c:v>
                </c:pt>
                <c:pt idx="69">
                  <c:v>8260</c:v>
                </c:pt>
                <c:pt idx="70">
                  <c:v>8260</c:v>
                </c:pt>
                <c:pt idx="71">
                  <c:v>8260</c:v>
                </c:pt>
                <c:pt idx="72">
                  <c:v>8260</c:v>
                </c:pt>
                <c:pt idx="73">
                  <c:v>8260</c:v>
                </c:pt>
                <c:pt idx="74">
                  <c:v>8260</c:v>
                </c:pt>
                <c:pt idx="75">
                  <c:v>8260</c:v>
                </c:pt>
                <c:pt idx="76">
                  <c:v>8270</c:v>
                </c:pt>
                <c:pt idx="77">
                  <c:v>8260</c:v>
                </c:pt>
                <c:pt idx="78">
                  <c:v>8260</c:v>
                </c:pt>
                <c:pt idx="79">
                  <c:v>8280</c:v>
                </c:pt>
                <c:pt idx="80">
                  <c:v>8280</c:v>
                </c:pt>
                <c:pt idx="81">
                  <c:v>8280</c:v>
                </c:pt>
                <c:pt idx="82">
                  <c:v>8280</c:v>
                </c:pt>
                <c:pt idx="83">
                  <c:v>8280</c:v>
                </c:pt>
                <c:pt idx="84">
                  <c:v>8280</c:v>
                </c:pt>
                <c:pt idx="85">
                  <c:v>8280</c:v>
                </c:pt>
                <c:pt idx="86">
                  <c:v>8280</c:v>
                </c:pt>
                <c:pt idx="87">
                  <c:v>8280</c:v>
                </c:pt>
                <c:pt idx="88">
                  <c:v>8290</c:v>
                </c:pt>
                <c:pt idx="89">
                  <c:v>8290</c:v>
                </c:pt>
                <c:pt idx="90">
                  <c:v>8280</c:v>
                </c:pt>
                <c:pt idx="91">
                  <c:v>8290</c:v>
                </c:pt>
                <c:pt idx="92">
                  <c:v>8290</c:v>
                </c:pt>
                <c:pt idx="93">
                  <c:v>8290</c:v>
                </c:pt>
                <c:pt idx="94">
                  <c:v>8290</c:v>
                </c:pt>
                <c:pt idx="95">
                  <c:v>8290</c:v>
                </c:pt>
                <c:pt idx="96">
                  <c:v>8280</c:v>
                </c:pt>
                <c:pt idx="97">
                  <c:v>8290</c:v>
                </c:pt>
                <c:pt idx="98">
                  <c:v>8290</c:v>
                </c:pt>
                <c:pt idx="99">
                  <c:v>8290</c:v>
                </c:pt>
                <c:pt idx="100">
                  <c:v>8290</c:v>
                </c:pt>
                <c:pt idx="101">
                  <c:v>8290</c:v>
                </c:pt>
                <c:pt idx="102">
                  <c:v>8290</c:v>
                </c:pt>
                <c:pt idx="103">
                  <c:v>8300</c:v>
                </c:pt>
                <c:pt idx="104">
                  <c:v>8300</c:v>
                </c:pt>
                <c:pt idx="105">
                  <c:v>8290</c:v>
                </c:pt>
                <c:pt idx="106">
                  <c:v>8300</c:v>
                </c:pt>
                <c:pt idx="107">
                  <c:v>8300</c:v>
                </c:pt>
                <c:pt idx="108">
                  <c:v>8290</c:v>
                </c:pt>
                <c:pt idx="109">
                  <c:v>8290</c:v>
                </c:pt>
                <c:pt idx="110">
                  <c:v>8290</c:v>
                </c:pt>
                <c:pt idx="111">
                  <c:v>8290</c:v>
                </c:pt>
                <c:pt idx="112">
                  <c:v>8300</c:v>
                </c:pt>
                <c:pt idx="113">
                  <c:v>8300</c:v>
                </c:pt>
                <c:pt idx="114">
                  <c:v>8300</c:v>
                </c:pt>
                <c:pt idx="115">
                  <c:v>8300</c:v>
                </c:pt>
                <c:pt idx="116">
                  <c:v>8300</c:v>
                </c:pt>
                <c:pt idx="117">
                  <c:v>8310</c:v>
                </c:pt>
                <c:pt idx="118">
                  <c:v>8320</c:v>
                </c:pt>
                <c:pt idx="119">
                  <c:v>8310</c:v>
                </c:pt>
                <c:pt idx="120">
                  <c:v>8310</c:v>
                </c:pt>
                <c:pt idx="121">
                  <c:v>8310</c:v>
                </c:pt>
                <c:pt idx="122">
                  <c:v>8320</c:v>
                </c:pt>
                <c:pt idx="123">
                  <c:v>8300</c:v>
                </c:pt>
                <c:pt idx="124">
                  <c:v>8330</c:v>
                </c:pt>
                <c:pt idx="125">
                  <c:v>8330</c:v>
                </c:pt>
                <c:pt idx="126">
                  <c:v>8330</c:v>
                </c:pt>
                <c:pt idx="127">
                  <c:v>8330</c:v>
                </c:pt>
                <c:pt idx="128">
                  <c:v>8330</c:v>
                </c:pt>
                <c:pt idx="129">
                  <c:v>8330</c:v>
                </c:pt>
                <c:pt idx="130">
                  <c:v>8330</c:v>
                </c:pt>
                <c:pt idx="131">
                  <c:v>8310</c:v>
                </c:pt>
                <c:pt idx="132">
                  <c:v>8320</c:v>
                </c:pt>
                <c:pt idx="133">
                  <c:v>8330</c:v>
                </c:pt>
                <c:pt idx="134">
                  <c:v>8320</c:v>
                </c:pt>
                <c:pt idx="135">
                  <c:v>8320</c:v>
                </c:pt>
                <c:pt idx="136">
                  <c:v>8330</c:v>
                </c:pt>
                <c:pt idx="137">
                  <c:v>8320</c:v>
                </c:pt>
                <c:pt idx="138">
                  <c:v>8330</c:v>
                </c:pt>
                <c:pt idx="139">
                  <c:v>8320</c:v>
                </c:pt>
                <c:pt idx="140">
                  <c:v>8330</c:v>
                </c:pt>
                <c:pt idx="141">
                  <c:v>8330</c:v>
                </c:pt>
                <c:pt idx="142">
                  <c:v>8330</c:v>
                </c:pt>
                <c:pt idx="143">
                  <c:v>8330</c:v>
                </c:pt>
                <c:pt idx="144">
                  <c:v>8330</c:v>
                </c:pt>
                <c:pt idx="145">
                  <c:v>8330</c:v>
                </c:pt>
                <c:pt idx="146">
                  <c:v>8330</c:v>
                </c:pt>
                <c:pt idx="147">
                  <c:v>8330</c:v>
                </c:pt>
                <c:pt idx="148">
                  <c:v>8330</c:v>
                </c:pt>
                <c:pt idx="149">
                  <c:v>8340</c:v>
                </c:pt>
                <c:pt idx="150">
                  <c:v>8330</c:v>
                </c:pt>
                <c:pt idx="151">
                  <c:v>8340</c:v>
                </c:pt>
                <c:pt idx="152">
                  <c:v>8330</c:v>
                </c:pt>
                <c:pt idx="153">
                  <c:v>8350</c:v>
                </c:pt>
                <c:pt idx="154">
                  <c:v>8350</c:v>
                </c:pt>
                <c:pt idx="155">
                  <c:v>8350</c:v>
                </c:pt>
                <c:pt idx="156">
                  <c:v>8350</c:v>
                </c:pt>
                <c:pt idx="157">
                  <c:v>8350</c:v>
                </c:pt>
                <c:pt idx="158">
                  <c:v>8350</c:v>
                </c:pt>
                <c:pt idx="159">
                  <c:v>8360</c:v>
                </c:pt>
                <c:pt idx="160">
                  <c:v>8350</c:v>
                </c:pt>
                <c:pt idx="161">
                  <c:v>8360</c:v>
                </c:pt>
                <c:pt idx="162">
                  <c:v>8360</c:v>
                </c:pt>
                <c:pt idx="163">
                  <c:v>8360</c:v>
                </c:pt>
                <c:pt idx="164">
                  <c:v>8350</c:v>
                </c:pt>
                <c:pt idx="165">
                  <c:v>8350</c:v>
                </c:pt>
                <c:pt idx="166">
                  <c:v>8360</c:v>
                </c:pt>
                <c:pt idx="167">
                  <c:v>8360</c:v>
                </c:pt>
                <c:pt idx="168">
                  <c:v>8360</c:v>
                </c:pt>
                <c:pt idx="169">
                  <c:v>8360</c:v>
                </c:pt>
                <c:pt idx="170">
                  <c:v>8360</c:v>
                </c:pt>
                <c:pt idx="171">
                  <c:v>8360</c:v>
                </c:pt>
                <c:pt idx="172">
                  <c:v>8350</c:v>
                </c:pt>
                <c:pt idx="173">
                  <c:v>8360</c:v>
                </c:pt>
                <c:pt idx="174">
                  <c:v>8360</c:v>
                </c:pt>
                <c:pt idx="175">
                  <c:v>8360</c:v>
                </c:pt>
                <c:pt idx="176">
                  <c:v>8360</c:v>
                </c:pt>
                <c:pt idx="177">
                  <c:v>8360</c:v>
                </c:pt>
                <c:pt idx="178">
                  <c:v>8360</c:v>
                </c:pt>
                <c:pt idx="179">
                  <c:v>8360</c:v>
                </c:pt>
                <c:pt idx="180">
                  <c:v>8370</c:v>
                </c:pt>
                <c:pt idx="181">
                  <c:v>8360</c:v>
                </c:pt>
                <c:pt idx="182">
                  <c:v>8370</c:v>
                </c:pt>
                <c:pt idx="183">
                  <c:v>8370</c:v>
                </c:pt>
                <c:pt idx="184">
                  <c:v>8370</c:v>
                </c:pt>
                <c:pt idx="185">
                  <c:v>8370</c:v>
                </c:pt>
                <c:pt idx="186">
                  <c:v>8370</c:v>
                </c:pt>
                <c:pt idx="187">
                  <c:v>8370</c:v>
                </c:pt>
                <c:pt idx="188">
                  <c:v>8370</c:v>
                </c:pt>
                <c:pt idx="189">
                  <c:v>8370</c:v>
                </c:pt>
                <c:pt idx="190">
                  <c:v>8360</c:v>
                </c:pt>
                <c:pt idx="191">
                  <c:v>8360</c:v>
                </c:pt>
                <c:pt idx="192">
                  <c:v>8360</c:v>
                </c:pt>
                <c:pt idx="193">
                  <c:v>8360</c:v>
                </c:pt>
                <c:pt idx="194">
                  <c:v>8360</c:v>
                </c:pt>
                <c:pt idx="195">
                  <c:v>8360</c:v>
                </c:pt>
                <c:pt idx="196">
                  <c:v>8360</c:v>
                </c:pt>
                <c:pt idx="197">
                  <c:v>8360</c:v>
                </c:pt>
                <c:pt idx="198">
                  <c:v>8360</c:v>
                </c:pt>
                <c:pt idx="199">
                  <c:v>8350</c:v>
                </c:pt>
                <c:pt idx="200">
                  <c:v>8360</c:v>
                </c:pt>
                <c:pt idx="201">
                  <c:v>8360</c:v>
                </c:pt>
                <c:pt idx="202">
                  <c:v>8370</c:v>
                </c:pt>
                <c:pt idx="203">
                  <c:v>8380</c:v>
                </c:pt>
                <c:pt idx="204">
                  <c:v>8380</c:v>
                </c:pt>
                <c:pt idx="205">
                  <c:v>8380</c:v>
                </c:pt>
                <c:pt idx="206">
                  <c:v>8380</c:v>
                </c:pt>
                <c:pt idx="207">
                  <c:v>8380</c:v>
                </c:pt>
                <c:pt idx="208">
                  <c:v>8380</c:v>
                </c:pt>
                <c:pt idx="209">
                  <c:v>8380</c:v>
                </c:pt>
                <c:pt idx="210">
                  <c:v>8380</c:v>
                </c:pt>
                <c:pt idx="211">
                  <c:v>8380</c:v>
                </c:pt>
                <c:pt idx="212">
                  <c:v>8390</c:v>
                </c:pt>
                <c:pt idx="213">
                  <c:v>8380</c:v>
                </c:pt>
                <c:pt idx="214">
                  <c:v>8390</c:v>
                </c:pt>
                <c:pt idx="215">
                  <c:v>8390</c:v>
                </c:pt>
                <c:pt idx="216">
                  <c:v>8390</c:v>
                </c:pt>
                <c:pt idx="217">
                  <c:v>8400</c:v>
                </c:pt>
                <c:pt idx="218">
                  <c:v>8400</c:v>
                </c:pt>
                <c:pt idx="219">
                  <c:v>8370</c:v>
                </c:pt>
                <c:pt idx="220">
                  <c:v>8390</c:v>
                </c:pt>
                <c:pt idx="221">
                  <c:v>8390</c:v>
                </c:pt>
                <c:pt idx="222">
                  <c:v>8390</c:v>
                </c:pt>
                <c:pt idx="223">
                  <c:v>8390</c:v>
                </c:pt>
                <c:pt idx="224">
                  <c:v>8390</c:v>
                </c:pt>
                <c:pt idx="225">
                  <c:v>8390</c:v>
                </c:pt>
                <c:pt idx="226">
                  <c:v>8390</c:v>
                </c:pt>
                <c:pt idx="227">
                  <c:v>8390</c:v>
                </c:pt>
                <c:pt idx="228">
                  <c:v>8390</c:v>
                </c:pt>
                <c:pt idx="229">
                  <c:v>8380</c:v>
                </c:pt>
                <c:pt idx="230">
                  <c:v>8390</c:v>
                </c:pt>
                <c:pt idx="231">
                  <c:v>8380</c:v>
                </c:pt>
                <c:pt idx="232">
                  <c:v>8380</c:v>
                </c:pt>
                <c:pt idx="233">
                  <c:v>8380</c:v>
                </c:pt>
                <c:pt idx="234">
                  <c:v>8390</c:v>
                </c:pt>
                <c:pt idx="235">
                  <c:v>8400</c:v>
                </c:pt>
                <c:pt idx="236">
                  <c:v>8400</c:v>
                </c:pt>
                <c:pt idx="237">
                  <c:v>8400</c:v>
                </c:pt>
                <c:pt idx="238">
                  <c:v>8400</c:v>
                </c:pt>
                <c:pt idx="239">
                  <c:v>8400</c:v>
                </c:pt>
                <c:pt idx="240">
                  <c:v>8410</c:v>
                </c:pt>
                <c:pt idx="241">
                  <c:v>8400</c:v>
                </c:pt>
                <c:pt idx="242">
                  <c:v>8400</c:v>
                </c:pt>
                <c:pt idx="243">
                  <c:v>8390</c:v>
                </c:pt>
                <c:pt idx="244">
                  <c:v>8390</c:v>
                </c:pt>
                <c:pt idx="245">
                  <c:v>8400</c:v>
                </c:pt>
                <c:pt idx="246">
                  <c:v>8400</c:v>
                </c:pt>
                <c:pt idx="247">
                  <c:v>8400</c:v>
                </c:pt>
                <c:pt idx="248">
                  <c:v>8400</c:v>
                </c:pt>
                <c:pt idx="249">
                  <c:v>8400</c:v>
                </c:pt>
                <c:pt idx="250">
                  <c:v>8400</c:v>
                </c:pt>
                <c:pt idx="251">
                  <c:v>8400</c:v>
                </c:pt>
                <c:pt idx="252">
                  <c:v>8400</c:v>
                </c:pt>
                <c:pt idx="253">
                  <c:v>8410</c:v>
                </c:pt>
                <c:pt idx="254">
                  <c:v>8410</c:v>
                </c:pt>
                <c:pt idx="255">
                  <c:v>8400</c:v>
                </c:pt>
                <c:pt idx="256">
                  <c:v>8400</c:v>
                </c:pt>
                <c:pt idx="257">
                  <c:v>8400</c:v>
                </c:pt>
                <c:pt idx="258">
                  <c:v>8400</c:v>
                </c:pt>
                <c:pt idx="259">
                  <c:v>8390</c:v>
                </c:pt>
                <c:pt idx="260">
                  <c:v>8400</c:v>
                </c:pt>
                <c:pt idx="261">
                  <c:v>8410</c:v>
                </c:pt>
                <c:pt idx="262">
                  <c:v>8410</c:v>
                </c:pt>
                <c:pt idx="263">
                  <c:v>8410</c:v>
                </c:pt>
                <c:pt idx="264">
                  <c:v>8410</c:v>
                </c:pt>
                <c:pt idx="265">
                  <c:v>8420</c:v>
                </c:pt>
                <c:pt idx="266">
                  <c:v>8410</c:v>
                </c:pt>
                <c:pt idx="267">
                  <c:v>8410</c:v>
                </c:pt>
                <c:pt idx="268">
                  <c:v>8410</c:v>
                </c:pt>
                <c:pt idx="269">
                  <c:v>8410</c:v>
                </c:pt>
                <c:pt idx="270">
                  <c:v>8420</c:v>
                </c:pt>
                <c:pt idx="271">
                  <c:v>8410</c:v>
                </c:pt>
                <c:pt idx="272">
                  <c:v>8410</c:v>
                </c:pt>
                <c:pt idx="273">
                  <c:v>8420</c:v>
                </c:pt>
                <c:pt idx="274">
                  <c:v>8420</c:v>
                </c:pt>
                <c:pt idx="275">
                  <c:v>8420</c:v>
                </c:pt>
                <c:pt idx="276">
                  <c:v>8420</c:v>
                </c:pt>
                <c:pt idx="277">
                  <c:v>8430</c:v>
                </c:pt>
                <c:pt idx="278">
                  <c:v>8420</c:v>
                </c:pt>
                <c:pt idx="279">
                  <c:v>8420</c:v>
                </c:pt>
                <c:pt idx="280">
                  <c:v>8420</c:v>
                </c:pt>
                <c:pt idx="281">
                  <c:v>8430</c:v>
                </c:pt>
                <c:pt idx="282">
                  <c:v>8420</c:v>
                </c:pt>
                <c:pt idx="283">
                  <c:v>8420</c:v>
                </c:pt>
                <c:pt idx="284">
                  <c:v>8430</c:v>
                </c:pt>
                <c:pt idx="285">
                  <c:v>8420</c:v>
                </c:pt>
                <c:pt idx="286">
                  <c:v>8420</c:v>
                </c:pt>
                <c:pt idx="287">
                  <c:v>8430</c:v>
                </c:pt>
                <c:pt idx="288">
                  <c:v>8430</c:v>
                </c:pt>
                <c:pt idx="289">
                  <c:v>8430</c:v>
                </c:pt>
                <c:pt idx="290">
                  <c:v>8430</c:v>
                </c:pt>
                <c:pt idx="291">
                  <c:v>8430</c:v>
                </c:pt>
                <c:pt idx="292">
                  <c:v>8430</c:v>
                </c:pt>
                <c:pt idx="293">
                  <c:v>8430</c:v>
                </c:pt>
                <c:pt idx="294">
                  <c:v>8440</c:v>
                </c:pt>
                <c:pt idx="295">
                  <c:v>8420</c:v>
                </c:pt>
                <c:pt idx="296">
                  <c:v>8420</c:v>
                </c:pt>
                <c:pt idx="297">
                  <c:v>8430</c:v>
                </c:pt>
                <c:pt idx="298">
                  <c:v>8430</c:v>
                </c:pt>
                <c:pt idx="299">
                  <c:v>8430</c:v>
                </c:pt>
                <c:pt idx="300">
                  <c:v>8430</c:v>
                </c:pt>
                <c:pt idx="301">
                  <c:v>8420</c:v>
                </c:pt>
                <c:pt idx="302">
                  <c:v>8420</c:v>
                </c:pt>
                <c:pt idx="303">
                  <c:v>8440</c:v>
                </c:pt>
                <c:pt idx="304">
                  <c:v>8440</c:v>
                </c:pt>
                <c:pt idx="305">
                  <c:v>8440</c:v>
                </c:pt>
                <c:pt idx="306">
                  <c:v>8430</c:v>
                </c:pt>
                <c:pt idx="307">
                  <c:v>8440</c:v>
                </c:pt>
                <c:pt idx="308">
                  <c:v>8430</c:v>
                </c:pt>
                <c:pt idx="309">
                  <c:v>8430</c:v>
                </c:pt>
                <c:pt idx="310">
                  <c:v>8440</c:v>
                </c:pt>
                <c:pt idx="311">
                  <c:v>8440</c:v>
                </c:pt>
                <c:pt idx="312">
                  <c:v>8430</c:v>
                </c:pt>
                <c:pt idx="313">
                  <c:v>8440</c:v>
                </c:pt>
                <c:pt idx="314">
                  <c:v>8440</c:v>
                </c:pt>
                <c:pt idx="315">
                  <c:v>8440</c:v>
                </c:pt>
                <c:pt idx="316">
                  <c:v>8440</c:v>
                </c:pt>
                <c:pt idx="317">
                  <c:v>8440</c:v>
                </c:pt>
                <c:pt idx="318">
                  <c:v>8430</c:v>
                </c:pt>
                <c:pt idx="319">
                  <c:v>8440</c:v>
                </c:pt>
                <c:pt idx="320">
                  <c:v>8440</c:v>
                </c:pt>
                <c:pt idx="321">
                  <c:v>8430</c:v>
                </c:pt>
                <c:pt idx="322">
                  <c:v>8420</c:v>
                </c:pt>
                <c:pt idx="323">
                  <c:v>8440</c:v>
                </c:pt>
                <c:pt idx="324">
                  <c:v>8450</c:v>
                </c:pt>
                <c:pt idx="325">
                  <c:v>8440</c:v>
                </c:pt>
                <c:pt idx="326">
                  <c:v>8440</c:v>
                </c:pt>
                <c:pt idx="327">
                  <c:v>8450</c:v>
                </c:pt>
                <c:pt idx="328">
                  <c:v>8440</c:v>
                </c:pt>
                <c:pt idx="329">
                  <c:v>8450</c:v>
                </c:pt>
                <c:pt idx="330">
                  <c:v>8450</c:v>
                </c:pt>
                <c:pt idx="331">
                  <c:v>8450</c:v>
                </c:pt>
                <c:pt idx="332">
                  <c:v>8450</c:v>
                </c:pt>
                <c:pt idx="333">
                  <c:v>8460</c:v>
                </c:pt>
                <c:pt idx="334">
                  <c:v>8450</c:v>
                </c:pt>
                <c:pt idx="335">
                  <c:v>8450</c:v>
                </c:pt>
                <c:pt idx="336">
                  <c:v>8440</c:v>
                </c:pt>
                <c:pt idx="337">
                  <c:v>8440</c:v>
                </c:pt>
                <c:pt idx="338">
                  <c:v>8450</c:v>
                </c:pt>
                <c:pt idx="339">
                  <c:v>8450</c:v>
                </c:pt>
                <c:pt idx="340">
                  <c:v>8450</c:v>
                </c:pt>
                <c:pt idx="341">
                  <c:v>8440</c:v>
                </c:pt>
                <c:pt idx="342">
                  <c:v>8460</c:v>
                </c:pt>
                <c:pt idx="343">
                  <c:v>8460</c:v>
                </c:pt>
                <c:pt idx="344">
                  <c:v>8460</c:v>
                </c:pt>
                <c:pt idx="345">
                  <c:v>8460</c:v>
                </c:pt>
                <c:pt idx="346">
                  <c:v>8460</c:v>
                </c:pt>
                <c:pt idx="347">
                  <c:v>8460</c:v>
                </c:pt>
                <c:pt idx="348">
                  <c:v>8460</c:v>
                </c:pt>
                <c:pt idx="349">
                  <c:v>8470</c:v>
                </c:pt>
                <c:pt idx="350">
                  <c:v>8460</c:v>
                </c:pt>
                <c:pt idx="351">
                  <c:v>8460</c:v>
                </c:pt>
                <c:pt idx="352">
                  <c:v>8460</c:v>
                </c:pt>
                <c:pt idx="353">
                  <c:v>8470</c:v>
                </c:pt>
                <c:pt idx="354">
                  <c:v>8460</c:v>
                </c:pt>
                <c:pt idx="355">
                  <c:v>8460</c:v>
                </c:pt>
                <c:pt idx="356">
                  <c:v>8460</c:v>
                </c:pt>
                <c:pt idx="357">
                  <c:v>8470</c:v>
                </c:pt>
                <c:pt idx="358">
                  <c:v>8460</c:v>
                </c:pt>
                <c:pt idx="359">
                  <c:v>8470</c:v>
                </c:pt>
                <c:pt idx="360">
                  <c:v>8460</c:v>
                </c:pt>
                <c:pt idx="361">
                  <c:v>8460</c:v>
                </c:pt>
                <c:pt idx="362">
                  <c:v>8460</c:v>
                </c:pt>
                <c:pt idx="363">
                  <c:v>8460</c:v>
                </c:pt>
                <c:pt idx="364">
                  <c:v>8470</c:v>
                </c:pt>
                <c:pt idx="365">
                  <c:v>8470</c:v>
                </c:pt>
                <c:pt idx="366">
                  <c:v>8470</c:v>
                </c:pt>
                <c:pt idx="367">
                  <c:v>8470</c:v>
                </c:pt>
                <c:pt idx="368">
                  <c:v>8470</c:v>
                </c:pt>
                <c:pt idx="369">
                  <c:v>8470</c:v>
                </c:pt>
                <c:pt idx="370">
                  <c:v>8470</c:v>
                </c:pt>
                <c:pt idx="371">
                  <c:v>8470</c:v>
                </c:pt>
                <c:pt idx="372">
                  <c:v>8480</c:v>
                </c:pt>
                <c:pt idx="373">
                  <c:v>8480</c:v>
                </c:pt>
                <c:pt idx="374">
                  <c:v>8470</c:v>
                </c:pt>
                <c:pt idx="375">
                  <c:v>8470</c:v>
                </c:pt>
                <c:pt idx="376">
                  <c:v>8470</c:v>
                </c:pt>
                <c:pt idx="377">
                  <c:v>8480</c:v>
                </c:pt>
                <c:pt idx="378">
                  <c:v>8480</c:v>
                </c:pt>
                <c:pt idx="379">
                  <c:v>8480</c:v>
                </c:pt>
                <c:pt idx="380">
                  <c:v>8480</c:v>
                </c:pt>
                <c:pt idx="381">
                  <c:v>8480</c:v>
                </c:pt>
                <c:pt idx="382">
                  <c:v>8480</c:v>
                </c:pt>
                <c:pt idx="383">
                  <c:v>8480</c:v>
                </c:pt>
                <c:pt idx="384">
                  <c:v>8480</c:v>
                </c:pt>
                <c:pt idx="385">
                  <c:v>8440</c:v>
                </c:pt>
                <c:pt idx="386">
                  <c:v>8500</c:v>
                </c:pt>
                <c:pt idx="387">
                  <c:v>8480</c:v>
                </c:pt>
                <c:pt idx="388">
                  <c:v>8490</c:v>
                </c:pt>
                <c:pt idx="389">
                  <c:v>8490</c:v>
                </c:pt>
                <c:pt idx="390">
                  <c:v>8480</c:v>
                </c:pt>
                <c:pt idx="391">
                  <c:v>8490</c:v>
                </c:pt>
                <c:pt idx="392">
                  <c:v>8490</c:v>
                </c:pt>
                <c:pt idx="393">
                  <c:v>8490</c:v>
                </c:pt>
                <c:pt idx="394">
                  <c:v>8490</c:v>
                </c:pt>
                <c:pt idx="395">
                  <c:v>8480</c:v>
                </c:pt>
                <c:pt idx="396">
                  <c:v>8490</c:v>
                </c:pt>
                <c:pt idx="397">
                  <c:v>8490</c:v>
                </c:pt>
                <c:pt idx="398">
                  <c:v>8490</c:v>
                </c:pt>
                <c:pt idx="399">
                  <c:v>8490</c:v>
                </c:pt>
                <c:pt idx="400">
                  <c:v>8490</c:v>
                </c:pt>
                <c:pt idx="401">
                  <c:v>8490</c:v>
                </c:pt>
                <c:pt idx="402">
                  <c:v>8490</c:v>
                </c:pt>
                <c:pt idx="403">
                  <c:v>8490</c:v>
                </c:pt>
                <c:pt idx="404">
                  <c:v>8500</c:v>
                </c:pt>
                <c:pt idx="405">
                  <c:v>8490</c:v>
                </c:pt>
                <c:pt idx="406">
                  <c:v>8490</c:v>
                </c:pt>
                <c:pt idx="407">
                  <c:v>8490</c:v>
                </c:pt>
                <c:pt idx="408">
                  <c:v>8490</c:v>
                </c:pt>
                <c:pt idx="409">
                  <c:v>8500</c:v>
                </c:pt>
                <c:pt idx="410">
                  <c:v>8490</c:v>
                </c:pt>
                <c:pt idx="411">
                  <c:v>8490</c:v>
                </c:pt>
                <c:pt idx="412">
                  <c:v>8500</c:v>
                </c:pt>
                <c:pt idx="413">
                  <c:v>8490</c:v>
                </c:pt>
                <c:pt idx="414">
                  <c:v>8500</c:v>
                </c:pt>
                <c:pt idx="415">
                  <c:v>8500</c:v>
                </c:pt>
                <c:pt idx="416">
                  <c:v>8500</c:v>
                </c:pt>
                <c:pt idx="417">
                  <c:v>8510</c:v>
                </c:pt>
                <c:pt idx="418">
                  <c:v>8500</c:v>
                </c:pt>
                <c:pt idx="419">
                  <c:v>8500</c:v>
                </c:pt>
                <c:pt idx="420">
                  <c:v>8510</c:v>
                </c:pt>
                <c:pt idx="421">
                  <c:v>8500</c:v>
                </c:pt>
                <c:pt idx="422">
                  <c:v>8500</c:v>
                </c:pt>
                <c:pt idx="423">
                  <c:v>8500</c:v>
                </c:pt>
                <c:pt idx="424">
                  <c:v>8500</c:v>
                </c:pt>
                <c:pt idx="425">
                  <c:v>8500</c:v>
                </c:pt>
                <c:pt idx="426">
                  <c:v>8500</c:v>
                </c:pt>
                <c:pt idx="427">
                  <c:v>8510</c:v>
                </c:pt>
                <c:pt idx="428">
                  <c:v>8510</c:v>
                </c:pt>
                <c:pt idx="429">
                  <c:v>8510</c:v>
                </c:pt>
                <c:pt idx="430">
                  <c:v>8510</c:v>
                </c:pt>
                <c:pt idx="431">
                  <c:v>8510</c:v>
                </c:pt>
                <c:pt idx="432">
                  <c:v>8510</c:v>
                </c:pt>
                <c:pt idx="433">
                  <c:v>8510</c:v>
                </c:pt>
                <c:pt idx="434">
                  <c:v>8510</c:v>
                </c:pt>
                <c:pt idx="435">
                  <c:v>8510</c:v>
                </c:pt>
                <c:pt idx="436">
                  <c:v>8510</c:v>
                </c:pt>
                <c:pt idx="437">
                  <c:v>8510</c:v>
                </c:pt>
                <c:pt idx="438">
                  <c:v>8510</c:v>
                </c:pt>
                <c:pt idx="439">
                  <c:v>8510</c:v>
                </c:pt>
                <c:pt idx="440">
                  <c:v>8520</c:v>
                </c:pt>
                <c:pt idx="441">
                  <c:v>8510</c:v>
                </c:pt>
                <c:pt idx="442">
                  <c:v>8510</c:v>
                </c:pt>
                <c:pt idx="443">
                  <c:v>8510</c:v>
                </c:pt>
                <c:pt idx="444">
                  <c:v>8520</c:v>
                </c:pt>
                <c:pt idx="445">
                  <c:v>8510</c:v>
                </c:pt>
                <c:pt idx="446">
                  <c:v>8520</c:v>
                </c:pt>
                <c:pt idx="447">
                  <c:v>8520</c:v>
                </c:pt>
                <c:pt idx="448">
                  <c:v>8520</c:v>
                </c:pt>
                <c:pt idx="449">
                  <c:v>8510</c:v>
                </c:pt>
                <c:pt idx="450">
                  <c:v>8520</c:v>
                </c:pt>
                <c:pt idx="451">
                  <c:v>8520</c:v>
                </c:pt>
                <c:pt idx="452">
                  <c:v>8520</c:v>
                </c:pt>
                <c:pt idx="453">
                  <c:v>8530</c:v>
                </c:pt>
                <c:pt idx="454">
                  <c:v>8520</c:v>
                </c:pt>
                <c:pt idx="455">
                  <c:v>8510</c:v>
                </c:pt>
                <c:pt idx="456">
                  <c:v>8530</c:v>
                </c:pt>
                <c:pt idx="457">
                  <c:v>8520</c:v>
                </c:pt>
                <c:pt idx="458">
                  <c:v>8520</c:v>
                </c:pt>
                <c:pt idx="459">
                  <c:v>8530</c:v>
                </c:pt>
                <c:pt idx="460">
                  <c:v>8530</c:v>
                </c:pt>
                <c:pt idx="461">
                  <c:v>8520</c:v>
                </c:pt>
                <c:pt idx="462">
                  <c:v>8520</c:v>
                </c:pt>
                <c:pt idx="463">
                  <c:v>8530</c:v>
                </c:pt>
                <c:pt idx="464">
                  <c:v>8530</c:v>
                </c:pt>
                <c:pt idx="465">
                  <c:v>8540</c:v>
                </c:pt>
                <c:pt idx="466">
                  <c:v>8530</c:v>
                </c:pt>
                <c:pt idx="467">
                  <c:v>8520</c:v>
                </c:pt>
                <c:pt idx="468">
                  <c:v>8530</c:v>
                </c:pt>
                <c:pt idx="469">
                  <c:v>8530</c:v>
                </c:pt>
                <c:pt idx="470">
                  <c:v>8530</c:v>
                </c:pt>
                <c:pt idx="471">
                  <c:v>8530</c:v>
                </c:pt>
                <c:pt idx="472">
                  <c:v>8530</c:v>
                </c:pt>
                <c:pt idx="473">
                  <c:v>8530</c:v>
                </c:pt>
                <c:pt idx="474">
                  <c:v>8540</c:v>
                </c:pt>
                <c:pt idx="475">
                  <c:v>8530</c:v>
                </c:pt>
                <c:pt idx="476">
                  <c:v>8530</c:v>
                </c:pt>
                <c:pt idx="477">
                  <c:v>8530</c:v>
                </c:pt>
                <c:pt idx="478">
                  <c:v>8540</c:v>
                </c:pt>
                <c:pt idx="479">
                  <c:v>8540</c:v>
                </c:pt>
                <c:pt idx="480">
                  <c:v>8540</c:v>
                </c:pt>
                <c:pt idx="481">
                  <c:v>8540</c:v>
                </c:pt>
                <c:pt idx="482">
                  <c:v>8540</c:v>
                </c:pt>
                <c:pt idx="483">
                  <c:v>8540</c:v>
                </c:pt>
                <c:pt idx="484">
                  <c:v>8530</c:v>
                </c:pt>
                <c:pt idx="485">
                  <c:v>8540</c:v>
                </c:pt>
                <c:pt idx="486">
                  <c:v>8530</c:v>
                </c:pt>
                <c:pt idx="487">
                  <c:v>8540</c:v>
                </c:pt>
                <c:pt idx="488">
                  <c:v>8540</c:v>
                </c:pt>
                <c:pt idx="489">
                  <c:v>8540</c:v>
                </c:pt>
                <c:pt idx="490">
                  <c:v>8540</c:v>
                </c:pt>
                <c:pt idx="491">
                  <c:v>8540</c:v>
                </c:pt>
                <c:pt idx="492">
                  <c:v>8540</c:v>
                </c:pt>
                <c:pt idx="493">
                  <c:v>8540</c:v>
                </c:pt>
                <c:pt idx="494">
                  <c:v>8550</c:v>
                </c:pt>
                <c:pt idx="495">
                  <c:v>8540</c:v>
                </c:pt>
                <c:pt idx="496">
                  <c:v>8550</c:v>
                </c:pt>
                <c:pt idx="497">
                  <c:v>8540</c:v>
                </c:pt>
                <c:pt idx="498">
                  <c:v>8540</c:v>
                </c:pt>
                <c:pt idx="499">
                  <c:v>8550</c:v>
                </c:pt>
                <c:pt idx="500">
                  <c:v>8550</c:v>
                </c:pt>
                <c:pt idx="501">
                  <c:v>8550</c:v>
                </c:pt>
                <c:pt idx="502">
                  <c:v>8550</c:v>
                </c:pt>
                <c:pt idx="503">
                  <c:v>8550</c:v>
                </c:pt>
                <c:pt idx="504">
                  <c:v>8550</c:v>
                </c:pt>
                <c:pt idx="505">
                  <c:v>8550</c:v>
                </c:pt>
                <c:pt idx="506">
                  <c:v>8540</c:v>
                </c:pt>
                <c:pt idx="507">
                  <c:v>8550</c:v>
                </c:pt>
                <c:pt idx="508">
                  <c:v>8550</c:v>
                </c:pt>
                <c:pt idx="509">
                  <c:v>8550</c:v>
                </c:pt>
                <c:pt idx="510">
                  <c:v>8550</c:v>
                </c:pt>
                <c:pt idx="511">
                  <c:v>8550</c:v>
                </c:pt>
                <c:pt idx="512">
                  <c:v>8550</c:v>
                </c:pt>
                <c:pt idx="513">
                  <c:v>8550</c:v>
                </c:pt>
                <c:pt idx="514">
                  <c:v>8560</c:v>
                </c:pt>
                <c:pt idx="515">
                  <c:v>8550</c:v>
                </c:pt>
                <c:pt idx="516">
                  <c:v>8560</c:v>
                </c:pt>
                <c:pt idx="517">
                  <c:v>8560</c:v>
                </c:pt>
                <c:pt idx="518">
                  <c:v>8560</c:v>
                </c:pt>
                <c:pt idx="519">
                  <c:v>8560</c:v>
                </c:pt>
                <c:pt idx="520">
                  <c:v>8560</c:v>
                </c:pt>
                <c:pt idx="521">
                  <c:v>8570</c:v>
                </c:pt>
                <c:pt idx="522">
                  <c:v>8560</c:v>
                </c:pt>
                <c:pt idx="523">
                  <c:v>8560</c:v>
                </c:pt>
                <c:pt idx="524">
                  <c:v>8560</c:v>
                </c:pt>
                <c:pt idx="525">
                  <c:v>8560</c:v>
                </c:pt>
                <c:pt idx="526">
                  <c:v>8560</c:v>
                </c:pt>
                <c:pt idx="527">
                  <c:v>8570</c:v>
                </c:pt>
                <c:pt idx="528">
                  <c:v>8570</c:v>
                </c:pt>
                <c:pt idx="529">
                  <c:v>8570</c:v>
                </c:pt>
                <c:pt idx="530">
                  <c:v>8570</c:v>
                </c:pt>
                <c:pt idx="531">
                  <c:v>8560</c:v>
                </c:pt>
                <c:pt idx="532">
                  <c:v>8570</c:v>
                </c:pt>
                <c:pt idx="533">
                  <c:v>8560</c:v>
                </c:pt>
                <c:pt idx="534">
                  <c:v>8580</c:v>
                </c:pt>
                <c:pt idx="535">
                  <c:v>8570</c:v>
                </c:pt>
                <c:pt idx="536">
                  <c:v>8570</c:v>
                </c:pt>
                <c:pt idx="537">
                  <c:v>8570</c:v>
                </c:pt>
                <c:pt idx="538">
                  <c:v>8560</c:v>
                </c:pt>
                <c:pt idx="539">
                  <c:v>8570</c:v>
                </c:pt>
                <c:pt idx="540">
                  <c:v>8560</c:v>
                </c:pt>
                <c:pt idx="541">
                  <c:v>8570</c:v>
                </c:pt>
                <c:pt idx="542">
                  <c:v>8570</c:v>
                </c:pt>
                <c:pt idx="543">
                  <c:v>8570</c:v>
                </c:pt>
                <c:pt idx="544">
                  <c:v>8570</c:v>
                </c:pt>
                <c:pt idx="545">
                  <c:v>8580</c:v>
                </c:pt>
                <c:pt idx="546">
                  <c:v>8570</c:v>
                </c:pt>
                <c:pt idx="547">
                  <c:v>8580</c:v>
                </c:pt>
                <c:pt idx="548">
                  <c:v>8580</c:v>
                </c:pt>
                <c:pt idx="549">
                  <c:v>8570</c:v>
                </c:pt>
                <c:pt idx="550">
                  <c:v>8580</c:v>
                </c:pt>
                <c:pt idx="551">
                  <c:v>8580</c:v>
                </c:pt>
                <c:pt idx="552">
                  <c:v>8570</c:v>
                </c:pt>
                <c:pt idx="553">
                  <c:v>8580</c:v>
                </c:pt>
                <c:pt idx="554">
                  <c:v>8580</c:v>
                </c:pt>
                <c:pt idx="555">
                  <c:v>8580</c:v>
                </c:pt>
                <c:pt idx="556">
                  <c:v>8580</c:v>
                </c:pt>
                <c:pt idx="557">
                  <c:v>8580</c:v>
                </c:pt>
                <c:pt idx="558">
                  <c:v>8580</c:v>
                </c:pt>
                <c:pt idx="559">
                  <c:v>8580</c:v>
                </c:pt>
                <c:pt idx="560">
                  <c:v>8580</c:v>
                </c:pt>
                <c:pt idx="561">
                  <c:v>8590</c:v>
                </c:pt>
                <c:pt idx="562">
                  <c:v>8580</c:v>
                </c:pt>
                <c:pt idx="563">
                  <c:v>8590</c:v>
                </c:pt>
                <c:pt idx="564">
                  <c:v>8580</c:v>
                </c:pt>
                <c:pt idx="565">
                  <c:v>8580</c:v>
                </c:pt>
                <c:pt idx="566">
                  <c:v>8580</c:v>
                </c:pt>
                <c:pt idx="567">
                  <c:v>8580</c:v>
                </c:pt>
                <c:pt idx="568">
                  <c:v>8590</c:v>
                </c:pt>
                <c:pt idx="569">
                  <c:v>8590</c:v>
                </c:pt>
                <c:pt idx="570">
                  <c:v>8590</c:v>
                </c:pt>
                <c:pt idx="571">
                  <c:v>8590</c:v>
                </c:pt>
                <c:pt idx="572">
                  <c:v>8590</c:v>
                </c:pt>
                <c:pt idx="573">
                  <c:v>8590</c:v>
                </c:pt>
                <c:pt idx="574">
                  <c:v>8590</c:v>
                </c:pt>
                <c:pt idx="575">
                  <c:v>8590</c:v>
                </c:pt>
                <c:pt idx="576">
                  <c:v>8590</c:v>
                </c:pt>
                <c:pt idx="577">
                  <c:v>8590</c:v>
                </c:pt>
                <c:pt idx="578">
                  <c:v>8590</c:v>
                </c:pt>
                <c:pt idx="579">
                  <c:v>8590</c:v>
                </c:pt>
                <c:pt idx="580">
                  <c:v>8600</c:v>
                </c:pt>
                <c:pt idx="581">
                  <c:v>8600</c:v>
                </c:pt>
                <c:pt idx="582">
                  <c:v>8590</c:v>
                </c:pt>
                <c:pt idx="583">
                  <c:v>8590</c:v>
                </c:pt>
                <c:pt idx="584">
                  <c:v>8590</c:v>
                </c:pt>
                <c:pt idx="585">
                  <c:v>8590</c:v>
                </c:pt>
                <c:pt idx="586">
                  <c:v>8600</c:v>
                </c:pt>
                <c:pt idx="587">
                  <c:v>8600</c:v>
                </c:pt>
                <c:pt idx="588">
                  <c:v>8600</c:v>
                </c:pt>
                <c:pt idx="589">
                  <c:v>8600</c:v>
                </c:pt>
                <c:pt idx="590">
                  <c:v>8600</c:v>
                </c:pt>
                <c:pt idx="591">
                  <c:v>8600</c:v>
                </c:pt>
                <c:pt idx="592">
                  <c:v>8600</c:v>
                </c:pt>
                <c:pt idx="593">
                  <c:v>8600</c:v>
                </c:pt>
                <c:pt idx="594">
                  <c:v>8600</c:v>
                </c:pt>
                <c:pt idx="595">
                  <c:v>8600</c:v>
                </c:pt>
                <c:pt idx="596">
                  <c:v>8600</c:v>
                </c:pt>
                <c:pt idx="597">
                  <c:v>8610</c:v>
                </c:pt>
                <c:pt idx="598">
                  <c:v>8610</c:v>
                </c:pt>
                <c:pt idx="599">
                  <c:v>8600</c:v>
                </c:pt>
                <c:pt idx="600">
                  <c:v>8600</c:v>
                </c:pt>
                <c:pt idx="601">
                  <c:v>8600</c:v>
                </c:pt>
                <c:pt idx="602">
                  <c:v>8610</c:v>
                </c:pt>
                <c:pt idx="603">
                  <c:v>8610</c:v>
                </c:pt>
                <c:pt idx="604">
                  <c:v>8610</c:v>
                </c:pt>
                <c:pt idx="605">
                  <c:v>8600</c:v>
                </c:pt>
                <c:pt idx="606">
                  <c:v>8610</c:v>
                </c:pt>
                <c:pt idx="607">
                  <c:v>8610</c:v>
                </c:pt>
                <c:pt idx="608">
                  <c:v>8610</c:v>
                </c:pt>
                <c:pt idx="609">
                  <c:v>8610</c:v>
                </c:pt>
                <c:pt idx="610">
                  <c:v>8610</c:v>
                </c:pt>
                <c:pt idx="611">
                  <c:v>8610</c:v>
                </c:pt>
                <c:pt idx="612">
                  <c:v>8610</c:v>
                </c:pt>
                <c:pt idx="613">
                  <c:v>8610</c:v>
                </c:pt>
                <c:pt idx="614">
                  <c:v>8610</c:v>
                </c:pt>
                <c:pt idx="615">
                  <c:v>8610</c:v>
                </c:pt>
                <c:pt idx="616">
                  <c:v>8610</c:v>
                </c:pt>
                <c:pt idx="617">
                  <c:v>8610</c:v>
                </c:pt>
                <c:pt idx="618">
                  <c:v>8620</c:v>
                </c:pt>
                <c:pt idx="619">
                  <c:v>8620</c:v>
                </c:pt>
                <c:pt idx="620">
                  <c:v>8610</c:v>
                </c:pt>
                <c:pt idx="621">
                  <c:v>8610</c:v>
                </c:pt>
                <c:pt idx="622">
                  <c:v>8620</c:v>
                </c:pt>
                <c:pt idx="623">
                  <c:v>8620</c:v>
                </c:pt>
                <c:pt idx="624">
                  <c:v>8630</c:v>
                </c:pt>
                <c:pt idx="625">
                  <c:v>8620</c:v>
                </c:pt>
                <c:pt idx="626">
                  <c:v>8620</c:v>
                </c:pt>
                <c:pt idx="627">
                  <c:v>8620</c:v>
                </c:pt>
                <c:pt idx="628">
                  <c:v>8620</c:v>
                </c:pt>
                <c:pt idx="629">
                  <c:v>8620</c:v>
                </c:pt>
                <c:pt idx="630">
                  <c:v>8620</c:v>
                </c:pt>
                <c:pt idx="631">
                  <c:v>8620</c:v>
                </c:pt>
                <c:pt idx="632">
                  <c:v>8620</c:v>
                </c:pt>
                <c:pt idx="633">
                  <c:v>8620</c:v>
                </c:pt>
                <c:pt idx="634">
                  <c:v>8620</c:v>
                </c:pt>
                <c:pt idx="635">
                  <c:v>8590</c:v>
                </c:pt>
                <c:pt idx="636">
                  <c:v>8630</c:v>
                </c:pt>
                <c:pt idx="637">
                  <c:v>8620</c:v>
                </c:pt>
                <c:pt idx="638">
                  <c:v>8620</c:v>
                </c:pt>
                <c:pt idx="639">
                  <c:v>8630</c:v>
                </c:pt>
                <c:pt idx="640">
                  <c:v>8630</c:v>
                </c:pt>
                <c:pt idx="641">
                  <c:v>8640</c:v>
                </c:pt>
                <c:pt idx="642">
                  <c:v>8630</c:v>
                </c:pt>
                <c:pt idx="643">
                  <c:v>8630</c:v>
                </c:pt>
                <c:pt idx="644">
                  <c:v>8630</c:v>
                </c:pt>
                <c:pt idx="645">
                  <c:v>8630</c:v>
                </c:pt>
                <c:pt idx="646">
                  <c:v>8630</c:v>
                </c:pt>
                <c:pt idx="647">
                  <c:v>8630</c:v>
                </c:pt>
                <c:pt idx="648">
                  <c:v>8640</c:v>
                </c:pt>
                <c:pt idx="649">
                  <c:v>8630</c:v>
                </c:pt>
                <c:pt idx="650">
                  <c:v>8630</c:v>
                </c:pt>
                <c:pt idx="651">
                  <c:v>8640</c:v>
                </c:pt>
                <c:pt idx="652">
                  <c:v>8640</c:v>
                </c:pt>
                <c:pt idx="653">
                  <c:v>8640</c:v>
                </c:pt>
                <c:pt idx="654">
                  <c:v>8640</c:v>
                </c:pt>
                <c:pt idx="655">
                  <c:v>8640</c:v>
                </c:pt>
                <c:pt idx="656">
                  <c:v>8650</c:v>
                </c:pt>
                <c:pt idx="657">
                  <c:v>8640</c:v>
                </c:pt>
                <c:pt idx="658">
                  <c:v>8640</c:v>
                </c:pt>
                <c:pt idx="659">
                  <c:v>8640</c:v>
                </c:pt>
                <c:pt idx="660">
                  <c:v>8640</c:v>
                </c:pt>
                <c:pt idx="661">
                  <c:v>8640</c:v>
                </c:pt>
                <c:pt idx="662">
                  <c:v>8640</c:v>
                </c:pt>
                <c:pt idx="663">
                  <c:v>8640</c:v>
                </c:pt>
                <c:pt idx="664">
                  <c:v>8640</c:v>
                </c:pt>
                <c:pt idx="665">
                  <c:v>8640</c:v>
                </c:pt>
                <c:pt idx="666">
                  <c:v>8640</c:v>
                </c:pt>
                <c:pt idx="667">
                  <c:v>8650</c:v>
                </c:pt>
                <c:pt idx="668">
                  <c:v>8640</c:v>
                </c:pt>
                <c:pt idx="669">
                  <c:v>8640</c:v>
                </c:pt>
                <c:pt idx="670">
                  <c:v>8640</c:v>
                </c:pt>
                <c:pt idx="671">
                  <c:v>8650</c:v>
                </c:pt>
                <c:pt idx="672">
                  <c:v>8650</c:v>
                </c:pt>
                <c:pt idx="673">
                  <c:v>8640</c:v>
                </c:pt>
                <c:pt idx="674">
                  <c:v>8650</c:v>
                </c:pt>
                <c:pt idx="675">
                  <c:v>8650</c:v>
                </c:pt>
                <c:pt idx="676">
                  <c:v>8640</c:v>
                </c:pt>
                <c:pt idx="677">
                  <c:v>8650</c:v>
                </c:pt>
                <c:pt idx="678">
                  <c:v>8660</c:v>
                </c:pt>
                <c:pt idx="679">
                  <c:v>8650</c:v>
                </c:pt>
                <c:pt idx="680">
                  <c:v>8650</c:v>
                </c:pt>
                <c:pt idx="681">
                  <c:v>8650</c:v>
                </c:pt>
                <c:pt idx="682">
                  <c:v>8660</c:v>
                </c:pt>
                <c:pt idx="683">
                  <c:v>8650</c:v>
                </c:pt>
                <c:pt idx="684">
                  <c:v>8660</c:v>
                </c:pt>
                <c:pt idx="685">
                  <c:v>8660</c:v>
                </c:pt>
                <c:pt idx="686">
                  <c:v>8650</c:v>
                </c:pt>
                <c:pt idx="687">
                  <c:v>8660</c:v>
                </c:pt>
                <c:pt idx="688">
                  <c:v>8660</c:v>
                </c:pt>
                <c:pt idx="689">
                  <c:v>8650</c:v>
                </c:pt>
                <c:pt idx="690">
                  <c:v>8660</c:v>
                </c:pt>
                <c:pt idx="691">
                  <c:v>8660</c:v>
                </c:pt>
                <c:pt idx="692">
                  <c:v>8660</c:v>
                </c:pt>
                <c:pt idx="693">
                  <c:v>8660</c:v>
                </c:pt>
                <c:pt idx="694">
                  <c:v>8660</c:v>
                </c:pt>
                <c:pt idx="695">
                  <c:v>8660</c:v>
                </c:pt>
                <c:pt idx="696">
                  <c:v>8660</c:v>
                </c:pt>
                <c:pt idx="697">
                  <c:v>8660</c:v>
                </c:pt>
                <c:pt idx="698">
                  <c:v>8660</c:v>
                </c:pt>
                <c:pt idx="699">
                  <c:v>8660</c:v>
                </c:pt>
                <c:pt idx="700">
                  <c:v>8670</c:v>
                </c:pt>
                <c:pt idx="701">
                  <c:v>8660</c:v>
                </c:pt>
                <c:pt idx="702">
                  <c:v>8660</c:v>
                </c:pt>
                <c:pt idx="703">
                  <c:v>8660</c:v>
                </c:pt>
                <c:pt idx="704">
                  <c:v>8660</c:v>
                </c:pt>
                <c:pt idx="705">
                  <c:v>8660</c:v>
                </c:pt>
                <c:pt idx="706">
                  <c:v>8670</c:v>
                </c:pt>
                <c:pt idx="707">
                  <c:v>8670</c:v>
                </c:pt>
                <c:pt idx="708">
                  <c:v>8670</c:v>
                </c:pt>
                <c:pt idx="709">
                  <c:v>8670</c:v>
                </c:pt>
                <c:pt idx="710">
                  <c:v>8670</c:v>
                </c:pt>
                <c:pt idx="711">
                  <c:v>8660</c:v>
                </c:pt>
                <c:pt idx="712">
                  <c:v>8670</c:v>
                </c:pt>
                <c:pt idx="713">
                  <c:v>8670</c:v>
                </c:pt>
                <c:pt idx="714">
                  <c:v>8670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E4-4166-8398-56FF8611B74E}"/>
            </c:ext>
          </c:extLst>
        </c:ser>
        <c:ser>
          <c:idx val="2"/>
          <c:order val="2"/>
          <c:tx>
            <c:v>EC Base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B050"/>
              </a:solidFill>
              <a:ln>
                <a:noFill/>
              </a:ln>
            </c:spPr>
          </c:marker>
          <c:xVal>
            <c:numRef>
              <c:f>'AEEMs-1'!$C$34:$C$830</c:f>
              <c:numCache>
                <c:formatCode>0.00</c:formatCode>
                <c:ptCount val="797"/>
                <c:pt idx="0">
                  <c:v>0</c:v>
                </c:pt>
                <c:pt idx="1">
                  <c:v>8.3333331858739257E-2</c:v>
                </c:pt>
                <c:pt idx="2">
                  <c:v>0.16666666371747851</c:v>
                </c:pt>
                <c:pt idx="3">
                  <c:v>0.24999999557621777</c:v>
                </c:pt>
                <c:pt idx="4">
                  <c:v>0.33333332743495703</c:v>
                </c:pt>
                <c:pt idx="5">
                  <c:v>0.41666665929369628</c:v>
                </c:pt>
                <c:pt idx="6">
                  <c:v>0.49999999115243554</c:v>
                </c:pt>
                <c:pt idx="7">
                  <c:v>0.58333333348855376</c:v>
                </c:pt>
                <c:pt idx="8">
                  <c:v>0.66666666534729302</c:v>
                </c:pt>
                <c:pt idx="9">
                  <c:v>0.74999999720603228</c:v>
                </c:pt>
                <c:pt idx="10">
                  <c:v>0.83333332906477153</c:v>
                </c:pt>
                <c:pt idx="11">
                  <c:v>0.91666666092351079</c:v>
                </c:pt>
                <c:pt idx="12">
                  <c:v>0.99999999278225005</c:v>
                </c:pt>
                <c:pt idx="13">
                  <c:v>1.0833333246409893</c:v>
                </c:pt>
                <c:pt idx="14">
                  <c:v>1.1666666669771075</c:v>
                </c:pt>
                <c:pt idx="15">
                  <c:v>1.2499999988358468</c:v>
                </c:pt>
                <c:pt idx="16">
                  <c:v>1.333333330694586</c:v>
                </c:pt>
                <c:pt idx="17">
                  <c:v>1.4166666625533253</c:v>
                </c:pt>
                <c:pt idx="18">
                  <c:v>1.4999999944120646</c:v>
                </c:pt>
                <c:pt idx="19">
                  <c:v>1.5833333262708038</c:v>
                </c:pt>
                <c:pt idx="20">
                  <c:v>1.6666666581295431</c:v>
                </c:pt>
                <c:pt idx="21">
                  <c:v>1.7500000004656613</c:v>
                </c:pt>
                <c:pt idx="22">
                  <c:v>1.8333333323244005</c:v>
                </c:pt>
                <c:pt idx="23">
                  <c:v>1.9166666641831398</c:v>
                </c:pt>
                <c:pt idx="24">
                  <c:v>1.9999999960418791</c:v>
                </c:pt>
                <c:pt idx="25">
                  <c:v>2.0833333279006183</c:v>
                </c:pt>
                <c:pt idx="26">
                  <c:v>2.1666666597593576</c:v>
                </c:pt>
                <c:pt idx="27">
                  <c:v>2.2499999916180968</c:v>
                </c:pt>
                <c:pt idx="28">
                  <c:v>2.333333333954215</c:v>
                </c:pt>
                <c:pt idx="29">
                  <c:v>2.4166666658129543</c:v>
                </c:pt>
                <c:pt idx="30">
                  <c:v>2.4999999976716936</c:v>
                </c:pt>
                <c:pt idx="31">
                  <c:v>2.5833333295304328</c:v>
                </c:pt>
                <c:pt idx="32">
                  <c:v>2.6666666613891721</c:v>
                </c:pt>
                <c:pt idx="33">
                  <c:v>2.7499999932479113</c:v>
                </c:pt>
                <c:pt idx="34">
                  <c:v>2.8333333251066506</c:v>
                </c:pt>
                <c:pt idx="35">
                  <c:v>2.9166666674427688</c:v>
                </c:pt>
                <c:pt idx="36">
                  <c:v>2.9999999993015081</c:v>
                </c:pt>
                <c:pt idx="37">
                  <c:v>3.0833333311602473</c:v>
                </c:pt>
                <c:pt idx="38">
                  <c:v>3.1666666630189866</c:v>
                </c:pt>
                <c:pt idx="39">
                  <c:v>3.2499999948777258</c:v>
                </c:pt>
                <c:pt idx="40">
                  <c:v>3.3333333267364651</c:v>
                </c:pt>
                <c:pt idx="41">
                  <c:v>3.4166666585952044</c:v>
                </c:pt>
                <c:pt idx="42">
                  <c:v>3.5000000009313226</c:v>
                </c:pt>
                <c:pt idx="43">
                  <c:v>3.5833333327900618</c:v>
                </c:pt>
                <c:pt idx="44">
                  <c:v>3.6666666646488011</c:v>
                </c:pt>
                <c:pt idx="45">
                  <c:v>3.7499999965075403</c:v>
                </c:pt>
                <c:pt idx="46">
                  <c:v>3.8333333283662796</c:v>
                </c:pt>
                <c:pt idx="47">
                  <c:v>3.9166666602250189</c:v>
                </c:pt>
                <c:pt idx="48">
                  <c:v>3.9999999920837581</c:v>
                </c:pt>
                <c:pt idx="49">
                  <c:v>4.0833333344198763</c:v>
                </c:pt>
                <c:pt idx="50">
                  <c:v>4.1666666662786156</c:v>
                </c:pt>
                <c:pt idx="51">
                  <c:v>4.2499999981373549</c:v>
                </c:pt>
                <c:pt idx="52">
                  <c:v>4.3333333299960941</c:v>
                </c:pt>
                <c:pt idx="53">
                  <c:v>4.4166666618548334</c:v>
                </c:pt>
                <c:pt idx="54">
                  <c:v>4.4999999937135726</c:v>
                </c:pt>
                <c:pt idx="55">
                  <c:v>4.5833333255723119</c:v>
                </c:pt>
                <c:pt idx="56">
                  <c:v>4.6666666574310511</c:v>
                </c:pt>
                <c:pt idx="57">
                  <c:v>4.7499999997671694</c:v>
                </c:pt>
                <c:pt idx="58">
                  <c:v>4.8333333316259086</c:v>
                </c:pt>
                <c:pt idx="59">
                  <c:v>4.9166666634846479</c:v>
                </c:pt>
                <c:pt idx="60">
                  <c:v>4.9999999953433871</c:v>
                </c:pt>
                <c:pt idx="61">
                  <c:v>5.0833333272021264</c:v>
                </c:pt>
                <c:pt idx="62">
                  <c:v>5.1666666590608656</c:v>
                </c:pt>
                <c:pt idx="63">
                  <c:v>5.2499999909196049</c:v>
                </c:pt>
                <c:pt idx="64">
                  <c:v>5.3333333332557231</c:v>
                </c:pt>
                <c:pt idx="65">
                  <c:v>5.4166666651144624</c:v>
                </c:pt>
                <c:pt idx="66">
                  <c:v>5.4999999969732016</c:v>
                </c:pt>
                <c:pt idx="67">
                  <c:v>5.5833333288319409</c:v>
                </c:pt>
                <c:pt idx="68">
                  <c:v>5.6666666606906801</c:v>
                </c:pt>
                <c:pt idx="69">
                  <c:v>5.7499999925494194</c:v>
                </c:pt>
                <c:pt idx="70">
                  <c:v>5.8333333244081587</c:v>
                </c:pt>
                <c:pt idx="71">
                  <c:v>5.9166666667442769</c:v>
                </c:pt>
                <c:pt idx="72">
                  <c:v>5.9999999986030161</c:v>
                </c:pt>
                <c:pt idx="73">
                  <c:v>6.0833333304617554</c:v>
                </c:pt>
                <c:pt idx="74">
                  <c:v>6.1666666623204947</c:v>
                </c:pt>
                <c:pt idx="75">
                  <c:v>6.2499999941792339</c:v>
                </c:pt>
                <c:pt idx="76">
                  <c:v>6.3333333260379732</c:v>
                </c:pt>
                <c:pt idx="77">
                  <c:v>6.4166666578967124</c:v>
                </c:pt>
                <c:pt idx="78">
                  <c:v>6.5000000002328306</c:v>
                </c:pt>
                <c:pt idx="79">
                  <c:v>6.5833333320915699</c:v>
                </c:pt>
                <c:pt idx="80">
                  <c:v>6.6666666639503092</c:v>
                </c:pt>
                <c:pt idx="81">
                  <c:v>6.7499999958090484</c:v>
                </c:pt>
                <c:pt idx="82">
                  <c:v>6.8333333276677877</c:v>
                </c:pt>
                <c:pt idx="83">
                  <c:v>6.9166666595265269</c:v>
                </c:pt>
                <c:pt idx="84">
                  <c:v>6.9999999913852662</c:v>
                </c:pt>
                <c:pt idx="85">
                  <c:v>7.0833333337213844</c:v>
                </c:pt>
                <c:pt idx="86">
                  <c:v>7.1666666655801237</c:v>
                </c:pt>
                <c:pt idx="87">
                  <c:v>7.2499999974388629</c:v>
                </c:pt>
                <c:pt idx="88">
                  <c:v>7.3333333292976022</c:v>
                </c:pt>
                <c:pt idx="89">
                  <c:v>7.4166666611563414</c:v>
                </c:pt>
                <c:pt idx="90">
                  <c:v>7.4999999930150807</c:v>
                </c:pt>
                <c:pt idx="91">
                  <c:v>7.5833333248738199</c:v>
                </c:pt>
                <c:pt idx="92">
                  <c:v>7.6666666672099382</c:v>
                </c:pt>
                <c:pt idx="93">
                  <c:v>7.7499999990686774</c:v>
                </c:pt>
                <c:pt idx="94">
                  <c:v>7.8333333309274167</c:v>
                </c:pt>
                <c:pt idx="95">
                  <c:v>7.9166666627861559</c:v>
                </c:pt>
                <c:pt idx="96">
                  <c:v>7.9999999946448952</c:v>
                </c:pt>
                <c:pt idx="97">
                  <c:v>8.0833333265036345</c:v>
                </c:pt>
                <c:pt idx="98">
                  <c:v>8.1666666583623737</c:v>
                </c:pt>
                <c:pt idx="99">
                  <c:v>8.2500000006984919</c:v>
                </c:pt>
                <c:pt idx="100">
                  <c:v>8.3333333325572312</c:v>
                </c:pt>
                <c:pt idx="101">
                  <c:v>8.4166666644159704</c:v>
                </c:pt>
                <c:pt idx="102">
                  <c:v>8.4999999962747097</c:v>
                </c:pt>
                <c:pt idx="103">
                  <c:v>8.583333328133449</c:v>
                </c:pt>
                <c:pt idx="104">
                  <c:v>8.6666666599921882</c:v>
                </c:pt>
                <c:pt idx="105">
                  <c:v>8.7499999918509275</c:v>
                </c:pt>
                <c:pt idx="106">
                  <c:v>8.8333333341870457</c:v>
                </c:pt>
                <c:pt idx="107">
                  <c:v>8.916666666045785</c:v>
                </c:pt>
                <c:pt idx="108">
                  <c:v>8.9999999979045242</c:v>
                </c:pt>
                <c:pt idx="109">
                  <c:v>9.0833333297632635</c:v>
                </c:pt>
                <c:pt idx="110">
                  <c:v>9.1666666616220027</c:v>
                </c:pt>
                <c:pt idx="111">
                  <c:v>9.249999993480742</c:v>
                </c:pt>
                <c:pt idx="112">
                  <c:v>9.3333333253394812</c:v>
                </c:pt>
                <c:pt idx="113">
                  <c:v>9.4166666676755995</c:v>
                </c:pt>
                <c:pt idx="114">
                  <c:v>9.4999999995343387</c:v>
                </c:pt>
                <c:pt idx="115">
                  <c:v>9.583333331393078</c:v>
                </c:pt>
                <c:pt idx="116">
                  <c:v>9.6666666632518172</c:v>
                </c:pt>
                <c:pt idx="117">
                  <c:v>9.7499999951105565</c:v>
                </c:pt>
                <c:pt idx="118">
                  <c:v>9.8333333269692957</c:v>
                </c:pt>
                <c:pt idx="119">
                  <c:v>9.916666658828035</c:v>
                </c:pt>
                <c:pt idx="120">
                  <c:v>10.000000001164153</c:v>
                </c:pt>
                <c:pt idx="121">
                  <c:v>10.083333333022892</c:v>
                </c:pt>
                <c:pt idx="122">
                  <c:v>10.166666664881632</c:v>
                </c:pt>
                <c:pt idx="123">
                  <c:v>10.249999996740371</c:v>
                </c:pt>
                <c:pt idx="124">
                  <c:v>10.33333332859911</c:v>
                </c:pt>
                <c:pt idx="125">
                  <c:v>10.41666666045785</c:v>
                </c:pt>
                <c:pt idx="126">
                  <c:v>10.499999992316589</c:v>
                </c:pt>
                <c:pt idx="127">
                  <c:v>10.583333324175328</c:v>
                </c:pt>
                <c:pt idx="128">
                  <c:v>10.666666666511446</c:v>
                </c:pt>
                <c:pt idx="129">
                  <c:v>10.749999998370185</c:v>
                </c:pt>
                <c:pt idx="130">
                  <c:v>10.833333330228925</c:v>
                </c:pt>
                <c:pt idx="131">
                  <c:v>10.916666662087664</c:v>
                </c:pt>
                <c:pt idx="132">
                  <c:v>10.999999993946403</c:v>
                </c:pt>
                <c:pt idx="133">
                  <c:v>11.083333325805143</c:v>
                </c:pt>
                <c:pt idx="134">
                  <c:v>11.166666657663882</c:v>
                </c:pt>
                <c:pt idx="135">
                  <c:v>11.25</c:v>
                </c:pt>
                <c:pt idx="136">
                  <c:v>11.333333331858739</c:v>
                </c:pt>
                <c:pt idx="137">
                  <c:v>11.416666663717479</c:v>
                </c:pt>
                <c:pt idx="138">
                  <c:v>11.499999995576218</c:v>
                </c:pt>
                <c:pt idx="139">
                  <c:v>11.583333327434957</c:v>
                </c:pt>
                <c:pt idx="140">
                  <c:v>11.666666659293696</c:v>
                </c:pt>
                <c:pt idx="141">
                  <c:v>11.749999991152436</c:v>
                </c:pt>
                <c:pt idx="142">
                  <c:v>11.833333333488554</c:v>
                </c:pt>
                <c:pt idx="143">
                  <c:v>11.916666665347293</c:v>
                </c:pt>
                <c:pt idx="144">
                  <c:v>11.999999997206032</c:v>
                </c:pt>
                <c:pt idx="145">
                  <c:v>12.083333329064772</c:v>
                </c:pt>
                <c:pt idx="146">
                  <c:v>12.166666660923511</c:v>
                </c:pt>
                <c:pt idx="147">
                  <c:v>12.24999999278225</c:v>
                </c:pt>
                <c:pt idx="148">
                  <c:v>12.333333324640989</c:v>
                </c:pt>
                <c:pt idx="149">
                  <c:v>12.416666666977108</c:v>
                </c:pt>
                <c:pt idx="150">
                  <c:v>12.499999998835847</c:v>
                </c:pt>
                <c:pt idx="151">
                  <c:v>12.583333330694586</c:v>
                </c:pt>
                <c:pt idx="152">
                  <c:v>12.666666662553325</c:v>
                </c:pt>
                <c:pt idx="153">
                  <c:v>12.749999994412065</c:v>
                </c:pt>
                <c:pt idx="154">
                  <c:v>12.833333326270804</c:v>
                </c:pt>
                <c:pt idx="155">
                  <c:v>12.916666658129543</c:v>
                </c:pt>
                <c:pt idx="156">
                  <c:v>13.000000000465661</c:v>
                </c:pt>
                <c:pt idx="157">
                  <c:v>13.083333332324401</c:v>
                </c:pt>
                <c:pt idx="158">
                  <c:v>13.16666666418314</c:v>
                </c:pt>
                <c:pt idx="159">
                  <c:v>13.249999996041879</c:v>
                </c:pt>
                <c:pt idx="160">
                  <c:v>13.333333327900618</c:v>
                </c:pt>
                <c:pt idx="161">
                  <c:v>13.416666659759358</c:v>
                </c:pt>
                <c:pt idx="162">
                  <c:v>13.499999991618097</c:v>
                </c:pt>
                <c:pt idx="163">
                  <c:v>13.583333333954215</c:v>
                </c:pt>
                <c:pt idx="164">
                  <c:v>13.666666665812954</c:v>
                </c:pt>
                <c:pt idx="165">
                  <c:v>13.749999997671694</c:v>
                </c:pt>
                <c:pt idx="166">
                  <c:v>13.833333329530433</c:v>
                </c:pt>
                <c:pt idx="167">
                  <c:v>13.916666661389172</c:v>
                </c:pt>
                <c:pt idx="168">
                  <c:v>13.999999993247911</c:v>
                </c:pt>
                <c:pt idx="169">
                  <c:v>14.083333325106651</c:v>
                </c:pt>
                <c:pt idx="170">
                  <c:v>14.166666667442769</c:v>
                </c:pt>
                <c:pt idx="171">
                  <c:v>14.249999999301508</c:v>
                </c:pt>
                <c:pt idx="172">
                  <c:v>14.333333331160247</c:v>
                </c:pt>
                <c:pt idx="173">
                  <c:v>14.416666663018987</c:v>
                </c:pt>
                <c:pt idx="174">
                  <c:v>14.499999994877726</c:v>
                </c:pt>
                <c:pt idx="175">
                  <c:v>14.583333326736465</c:v>
                </c:pt>
                <c:pt idx="176">
                  <c:v>14.666666658595204</c:v>
                </c:pt>
                <c:pt idx="177">
                  <c:v>14.750000000931323</c:v>
                </c:pt>
                <c:pt idx="178">
                  <c:v>14.833333332790062</c:v>
                </c:pt>
                <c:pt idx="179">
                  <c:v>14.916666664648801</c:v>
                </c:pt>
                <c:pt idx="180">
                  <c:v>14.99999999650754</c:v>
                </c:pt>
                <c:pt idx="181">
                  <c:v>15.08333332836628</c:v>
                </c:pt>
                <c:pt idx="182">
                  <c:v>15.166666660225019</c:v>
                </c:pt>
                <c:pt idx="183">
                  <c:v>15.249999992083758</c:v>
                </c:pt>
                <c:pt idx="184">
                  <c:v>15.333333334419876</c:v>
                </c:pt>
                <c:pt idx="185">
                  <c:v>15.416666666278616</c:v>
                </c:pt>
                <c:pt idx="186">
                  <c:v>15.499999998137355</c:v>
                </c:pt>
                <c:pt idx="187">
                  <c:v>15.583333329996094</c:v>
                </c:pt>
                <c:pt idx="188">
                  <c:v>15.666666661854833</c:v>
                </c:pt>
                <c:pt idx="189">
                  <c:v>15.749999993713573</c:v>
                </c:pt>
                <c:pt idx="190">
                  <c:v>15.833333325572312</c:v>
                </c:pt>
                <c:pt idx="191">
                  <c:v>15.916666657431051</c:v>
                </c:pt>
                <c:pt idx="192">
                  <c:v>15.999999999767169</c:v>
                </c:pt>
                <c:pt idx="193">
                  <c:v>16.083333331625909</c:v>
                </c:pt>
                <c:pt idx="194">
                  <c:v>16.166666663484648</c:v>
                </c:pt>
                <c:pt idx="195">
                  <c:v>16.249999995343387</c:v>
                </c:pt>
                <c:pt idx="196">
                  <c:v>16.333333327202126</c:v>
                </c:pt>
                <c:pt idx="197">
                  <c:v>16.416666659060866</c:v>
                </c:pt>
                <c:pt idx="198">
                  <c:v>16.499999990919605</c:v>
                </c:pt>
                <c:pt idx="199">
                  <c:v>16.583333333255723</c:v>
                </c:pt>
                <c:pt idx="200">
                  <c:v>16.666666665114462</c:v>
                </c:pt>
                <c:pt idx="201">
                  <c:v>16.749999996973202</c:v>
                </c:pt>
                <c:pt idx="202">
                  <c:v>16.833333328831941</c:v>
                </c:pt>
                <c:pt idx="203">
                  <c:v>16.91666666069068</c:v>
                </c:pt>
                <c:pt idx="204">
                  <c:v>16.999999992549419</c:v>
                </c:pt>
                <c:pt idx="205">
                  <c:v>17.083333324408159</c:v>
                </c:pt>
                <c:pt idx="206">
                  <c:v>17.166666666744277</c:v>
                </c:pt>
                <c:pt idx="207">
                  <c:v>17.249999998603016</c:v>
                </c:pt>
                <c:pt idx="208">
                  <c:v>17.333333330461755</c:v>
                </c:pt>
                <c:pt idx="209">
                  <c:v>17.416666662320495</c:v>
                </c:pt>
                <c:pt idx="210">
                  <c:v>17.499999994179234</c:v>
                </c:pt>
                <c:pt idx="211">
                  <c:v>17.583333326037973</c:v>
                </c:pt>
                <c:pt idx="212">
                  <c:v>17.666666657896712</c:v>
                </c:pt>
                <c:pt idx="213">
                  <c:v>17.750000000232831</c:v>
                </c:pt>
                <c:pt idx="214">
                  <c:v>17.83333333209157</c:v>
                </c:pt>
                <c:pt idx="215">
                  <c:v>17.916666663950309</c:v>
                </c:pt>
                <c:pt idx="216">
                  <c:v>17.999999995809048</c:v>
                </c:pt>
                <c:pt idx="217">
                  <c:v>18.083333327667788</c:v>
                </c:pt>
                <c:pt idx="218">
                  <c:v>18.166666659526527</c:v>
                </c:pt>
                <c:pt idx="219">
                  <c:v>18.249999991385266</c:v>
                </c:pt>
                <c:pt idx="220">
                  <c:v>18.333333333721384</c:v>
                </c:pt>
                <c:pt idx="221">
                  <c:v>18.416666665580124</c:v>
                </c:pt>
                <c:pt idx="222">
                  <c:v>18.499999997438863</c:v>
                </c:pt>
                <c:pt idx="223">
                  <c:v>18.583333329297602</c:v>
                </c:pt>
                <c:pt idx="224">
                  <c:v>18.666666661156341</c:v>
                </c:pt>
                <c:pt idx="225">
                  <c:v>18.749999993015081</c:v>
                </c:pt>
                <c:pt idx="226">
                  <c:v>18.83333332487382</c:v>
                </c:pt>
                <c:pt idx="227">
                  <c:v>18.916666667209938</c:v>
                </c:pt>
                <c:pt idx="228">
                  <c:v>18.999999999068677</c:v>
                </c:pt>
                <c:pt idx="229">
                  <c:v>19.083333330927417</c:v>
                </c:pt>
                <c:pt idx="230">
                  <c:v>19.166666662786156</c:v>
                </c:pt>
                <c:pt idx="231">
                  <c:v>19.249999994644895</c:v>
                </c:pt>
                <c:pt idx="232">
                  <c:v>19.333333326503634</c:v>
                </c:pt>
                <c:pt idx="233">
                  <c:v>19.416666658362374</c:v>
                </c:pt>
                <c:pt idx="234">
                  <c:v>19.500000000698492</c:v>
                </c:pt>
                <c:pt idx="235">
                  <c:v>19.583333332557231</c:v>
                </c:pt>
                <c:pt idx="236">
                  <c:v>19.66666666441597</c:v>
                </c:pt>
                <c:pt idx="237">
                  <c:v>19.74999999627471</c:v>
                </c:pt>
                <c:pt idx="238">
                  <c:v>19.833333328133449</c:v>
                </c:pt>
                <c:pt idx="239">
                  <c:v>19.916666659992188</c:v>
                </c:pt>
                <c:pt idx="240">
                  <c:v>19.999999991850927</c:v>
                </c:pt>
                <c:pt idx="241">
                  <c:v>20.083333334187046</c:v>
                </c:pt>
                <c:pt idx="242">
                  <c:v>20.166666666045785</c:v>
                </c:pt>
                <c:pt idx="243">
                  <c:v>20.249999997904524</c:v>
                </c:pt>
                <c:pt idx="244">
                  <c:v>20.333333329763263</c:v>
                </c:pt>
                <c:pt idx="245">
                  <c:v>20.416666661622003</c:v>
                </c:pt>
                <c:pt idx="246">
                  <c:v>20.499999993480742</c:v>
                </c:pt>
                <c:pt idx="247">
                  <c:v>20.583333325339481</c:v>
                </c:pt>
                <c:pt idx="248">
                  <c:v>20.666666667675599</c:v>
                </c:pt>
                <c:pt idx="249">
                  <c:v>20.749999999534339</c:v>
                </c:pt>
                <c:pt idx="250">
                  <c:v>20.833333331393078</c:v>
                </c:pt>
                <c:pt idx="251">
                  <c:v>20.916666663251817</c:v>
                </c:pt>
                <c:pt idx="252">
                  <c:v>20.999999995110556</c:v>
                </c:pt>
                <c:pt idx="253">
                  <c:v>21.083333326969296</c:v>
                </c:pt>
                <c:pt idx="254">
                  <c:v>21.166666658828035</c:v>
                </c:pt>
                <c:pt idx="255">
                  <c:v>21.250000001164153</c:v>
                </c:pt>
                <c:pt idx="256">
                  <c:v>21.333333333022892</c:v>
                </c:pt>
                <c:pt idx="257">
                  <c:v>21.416666664881632</c:v>
                </c:pt>
                <c:pt idx="258">
                  <c:v>21.499999996740371</c:v>
                </c:pt>
                <c:pt idx="259">
                  <c:v>21.58333332859911</c:v>
                </c:pt>
                <c:pt idx="260">
                  <c:v>21.66666666045785</c:v>
                </c:pt>
                <c:pt idx="261">
                  <c:v>21.749999992316589</c:v>
                </c:pt>
                <c:pt idx="262">
                  <c:v>21.833333324175328</c:v>
                </c:pt>
                <c:pt idx="263">
                  <c:v>21.916666666511446</c:v>
                </c:pt>
                <c:pt idx="264">
                  <c:v>21.999999998370185</c:v>
                </c:pt>
                <c:pt idx="265">
                  <c:v>22.083333330228925</c:v>
                </c:pt>
                <c:pt idx="266">
                  <c:v>22.166666662087664</c:v>
                </c:pt>
                <c:pt idx="267">
                  <c:v>22.249999993946403</c:v>
                </c:pt>
                <c:pt idx="268">
                  <c:v>22.333333325805143</c:v>
                </c:pt>
                <c:pt idx="269">
                  <c:v>22.416666657663882</c:v>
                </c:pt>
                <c:pt idx="270">
                  <c:v>22.5</c:v>
                </c:pt>
                <c:pt idx="271">
                  <c:v>22.583333331858739</c:v>
                </c:pt>
                <c:pt idx="272">
                  <c:v>22.666666663717479</c:v>
                </c:pt>
                <c:pt idx="273">
                  <c:v>22.749999995576218</c:v>
                </c:pt>
                <c:pt idx="274">
                  <c:v>22.833333327434957</c:v>
                </c:pt>
                <c:pt idx="275">
                  <c:v>22.916666659293696</c:v>
                </c:pt>
                <c:pt idx="276">
                  <c:v>22.999999991152436</c:v>
                </c:pt>
                <c:pt idx="277">
                  <c:v>23.083333333488554</c:v>
                </c:pt>
                <c:pt idx="278">
                  <c:v>23.166666665347293</c:v>
                </c:pt>
                <c:pt idx="279">
                  <c:v>23.249999997206032</c:v>
                </c:pt>
                <c:pt idx="280">
                  <c:v>23.333333329064772</c:v>
                </c:pt>
                <c:pt idx="281">
                  <c:v>23.416666660923511</c:v>
                </c:pt>
                <c:pt idx="282">
                  <c:v>23.49999999278225</c:v>
                </c:pt>
                <c:pt idx="283">
                  <c:v>23.583333324640989</c:v>
                </c:pt>
                <c:pt idx="284">
                  <c:v>23.666666666977108</c:v>
                </c:pt>
                <c:pt idx="285">
                  <c:v>23.749999998835847</c:v>
                </c:pt>
                <c:pt idx="286">
                  <c:v>23.833333330694586</c:v>
                </c:pt>
                <c:pt idx="287">
                  <c:v>23.916666662553325</c:v>
                </c:pt>
                <c:pt idx="288">
                  <c:v>23.999999994412065</c:v>
                </c:pt>
                <c:pt idx="289">
                  <c:v>24.083333326270804</c:v>
                </c:pt>
                <c:pt idx="290">
                  <c:v>24.166666658129543</c:v>
                </c:pt>
                <c:pt idx="291">
                  <c:v>24.250000000465661</c:v>
                </c:pt>
                <c:pt idx="292">
                  <c:v>24.333333332324401</c:v>
                </c:pt>
                <c:pt idx="293">
                  <c:v>24.41666666418314</c:v>
                </c:pt>
                <c:pt idx="294">
                  <c:v>24.499999996041879</c:v>
                </c:pt>
                <c:pt idx="295">
                  <c:v>24.583333327900618</c:v>
                </c:pt>
                <c:pt idx="296">
                  <c:v>24.666666659759358</c:v>
                </c:pt>
                <c:pt idx="297">
                  <c:v>24.749999991618097</c:v>
                </c:pt>
                <c:pt idx="298">
                  <c:v>24.833333333954215</c:v>
                </c:pt>
                <c:pt idx="299">
                  <c:v>24.916666665812954</c:v>
                </c:pt>
                <c:pt idx="300">
                  <c:v>24.999999997671694</c:v>
                </c:pt>
                <c:pt idx="301">
                  <c:v>25.083333329530433</c:v>
                </c:pt>
                <c:pt idx="302">
                  <c:v>25.166666661389172</c:v>
                </c:pt>
                <c:pt idx="303">
                  <c:v>25.249999993247911</c:v>
                </c:pt>
                <c:pt idx="304">
                  <c:v>25.333333325106651</c:v>
                </c:pt>
                <c:pt idx="305">
                  <c:v>25.416666667442769</c:v>
                </c:pt>
                <c:pt idx="306">
                  <c:v>25.499999999301508</c:v>
                </c:pt>
                <c:pt idx="307">
                  <c:v>25.583333331160247</c:v>
                </c:pt>
                <c:pt idx="308">
                  <c:v>25.666666663018987</c:v>
                </c:pt>
                <c:pt idx="309">
                  <c:v>25.749999994877726</c:v>
                </c:pt>
                <c:pt idx="310">
                  <c:v>25.833333326736465</c:v>
                </c:pt>
                <c:pt idx="311">
                  <c:v>25.916666658595204</c:v>
                </c:pt>
                <c:pt idx="312">
                  <c:v>26.000000000931323</c:v>
                </c:pt>
                <c:pt idx="313">
                  <c:v>26.083333332790062</c:v>
                </c:pt>
                <c:pt idx="314">
                  <c:v>26.166666664648801</c:v>
                </c:pt>
                <c:pt idx="315">
                  <c:v>26.24999999650754</c:v>
                </c:pt>
                <c:pt idx="316">
                  <c:v>26.33333332836628</c:v>
                </c:pt>
                <c:pt idx="317">
                  <c:v>26.416666660225019</c:v>
                </c:pt>
                <c:pt idx="318">
                  <c:v>26.499999992083758</c:v>
                </c:pt>
                <c:pt idx="319">
                  <c:v>26.583333334419876</c:v>
                </c:pt>
                <c:pt idx="320">
                  <c:v>26.666666666278616</c:v>
                </c:pt>
                <c:pt idx="321">
                  <c:v>26.749999998137355</c:v>
                </c:pt>
                <c:pt idx="322">
                  <c:v>26.833333329996094</c:v>
                </c:pt>
                <c:pt idx="323">
                  <c:v>26.916666661854833</c:v>
                </c:pt>
                <c:pt idx="324">
                  <c:v>26.999999993713573</c:v>
                </c:pt>
                <c:pt idx="325">
                  <c:v>27.083333325572312</c:v>
                </c:pt>
                <c:pt idx="326">
                  <c:v>27.166666657431051</c:v>
                </c:pt>
                <c:pt idx="327">
                  <c:v>27.249999999767169</c:v>
                </c:pt>
                <c:pt idx="328">
                  <c:v>27.333333331625909</c:v>
                </c:pt>
                <c:pt idx="329">
                  <c:v>27.416666663484648</c:v>
                </c:pt>
                <c:pt idx="330">
                  <c:v>27.499999995343387</c:v>
                </c:pt>
                <c:pt idx="331">
                  <c:v>27.583333327202126</c:v>
                </c:pt>
                <c:pt idx="332">
                  <c:v>27.666666659060866</c:v>
                </c:pt>
                <c:pt idx="333">
                  <c:v>27.749999990919605</c:v>
                </c:pt>
                <c:pt idx="334">
                  <c:v>27.833333333255723</c:v>
                </c:pt>
                <c:pt idx="335">
                  <c:v>27.916666665114462</c:v>
                </c:pt>
                <c:pt idx="336">
                  <c:v>27.999999996973202</c:v>
                </c:pt>
                <c:pt idx="337">
                  <c:v>28.083333328831941</c:v>
                </c:pt>
                <c:pt idx="338">
                  <c:v>28.16666666069068</c:v>
                </c:pt>
                <c:pt idx="339">
                  <c:v>28.249999992549419</c:v>
                </c:pt>
                <c:pt idx="340">
                  <c:v>28.333333324408159</c:v>
                </c:pt>
                <c:pt idx="341">
                  <c:v>28.416666666744277</c:v>
                </c:pt>
                <c:pt idx="342">
                  <c:v>28.499999998603016</c:v>
                </c:pt>
                <c:pt idx="343">
                  <c:v>28.583333330461755</c:v>
                </c:pt>
                <c:pt idx="344">
                  <c:v>28.666666662320495</c:v>
                </c:pt>
                <c:pt idx="345">
                  <c:v>28.749999994179234</c:v>
                </c:pt>
                <c:pt idx="346">
                  <c:v>28.833333326037973</c:v>
                </c:pt>
                <c:pt idx="347">
                  <c:v>28.916666657896712</c:v>
                </c:pt>
                <c:pt idx="348">
                  <c:v>29.000000000232831</c:v>
                </c:pt>
                <c:pt idx="349">
                  <c:v>29.08333333209157</c:v>
                </c:pt>
                <c:pt idx="350">
                  <c:v>29.166666663950309</c:v>
                </c:pt>
                <c:pt idx="351">
                  <c:v>29.249999995809048</c:v>
                </c:pt>
                <c:pt idx="352">
                  <c:v>29.333333327667788</c:v>
                </c:pt>
                <c:pt idx="353">
                  <c:v>29.416666659526527</c:v>
                </c:pt>
                <c:pt idx="354">
                  <c:v>29.499999991385266</c:v>
                </c:pt>
                <c:pt idx="355">
                  <c:v>29.583333333721384</c:v>
                </c:pt>
                <c:pt idx="356">
                  <c:v>29.666666665580124</c:v>
                </c:pt>
                <c:pt idx="357">
                  <c:v>29.749999997438863</c:v>
                </c:pt>
                <c:pt idx="358">
                  <c:v>29.833333329297602</c:v>
                </c:pt>
                <c:pt idx="359">
                  <c:v>29.916666661156341</c:v>
                </c:pt>
                <c:pt idx="360">
                  <c:v>29.999999993015081</c:v>
                </c:pt>
                <c:pt idx="361">
                  <c:v>30.08333332487382</c:v>
                </c:pt>
                <c:pt idx="362">
                  <c:v>30.166666667209938</c:v>
                </c:pt>
                <c:pt idx="363">
                  <c:v>30.249999999068677</c:v>
                </c:pt>
                <c:pt idx="364">
                  <c:v>30.333333330927417</c:v>
                </c:pt>
                <c:pt idx="365">
                  <c:v>30.416666662786156</c:v>
                </c:pt>
                <c:pt idx="366">
                  <c:v>30.499999994644895</c:v>
                </c:pt>
                <c:pt idx="367">
                  <c:v>30.583333326503634</c:v>
                </c:pt>
                <c:pt idx="368">
                  <c:v>30.666666658362374</c:v>
                </c:pt>
                <c:pt idx="369">
                  <c:v>30.750000000698492</c:v>
                </c:pt>
                <c:pt idx="370">
                  <c:v>30.833333332557231</c:v>
                </c:pt>
                <c:pt idx="371">
                  <c:v>30.91666666441597</c:v>
                </c:pt>
                <c:pt idx="372">
                  <c:v>30.99999999627471</c:v>
                </c:pt>
                <c:pt idx="373">
                  <c:v>31.083333328133449</c:v>
                </c:pt>
                <c:pt idx="374">
                  <c:v>31.166666659992188</c:v>
                </c:pt>
                <c:pt idx="375">
                  <c:v>31.249999991850927</c:v>
                </c:pt>
                <c:pt idx="376">
                  <c:v>31.333333334187046</c:v>
                </c:pt>
                <c:pt idx="377">
                  <c:v>31.416666666045785</c:v>
                </c:pt>
                <c:pt idx="378">
                  <c:v>31.499999997904524</c:v>
                </c:pt>
                <c:pt idx="379">
                  <c:v>31.583333329763263</c:v>
                </c:pt>
                <c:pt idx="380">
                  <c:v>31.666666661622003</c:v>
                </c:pt>
                <c:pt idx="381">
                  <c:v>31.749999993480742</c:v>
                </c:pt>
                <c:pt idx="382">
                  <c:v>31.833333325339481</c:v>
                </c:pt>
                <c:pt idx="383">
                  <c:v>31.916666667675599</c:v>
                </c:pt>
                <c:pt idx="384">
                  <c:v>31.999999999534339</c:v>
                </c:pt>
                <c:pt idx="385">
                  <c:v>32.083333331393078</c:v>
                </c:pt>
                <c:pt idx="386">
                  <c:v>32.166666663251817</c:v>
                </c:pt>
                <c:pt idx="387">
                  <c:v>32.249999995110556</c:v>
                </c:pt>
                <c:pt idx="388">
                  <c:v>32.333333326969296</c:v>
                </c:pt>
                <c:pt idx="389">
                  <c:v>32.416666658828035</c:v>
                </c:pt>
                <c:pt idx="390">
                  <c:v>32.500000001164153</c:v>
                </c:pt>
                <c:pt idx="391">
                  <c:v>32.583333333022892</c:v>
                </c:pt>
                <c:pt idx="392">
                  <c:v>32.666666664881632</c:v>
                </c:pt>
                <c:pt idx="393">
                  <c:v>32.749999996740371</c:v>
                </c:pt>
                <c:pt idx="394">
                  <c:v>32.83333332859911</c:v>
                </c:pt>
                <c:pt idx="395">
                  <c:v>32.91666666045785</c:v>
                </c:pt>
                <c:pt idx="396">
                  <c:v>32.999999992316589</c:v>
                </c:pt>
                <c:pt idx="397">
                  <c:v>33.083333324175328</c:v>
                </c:pt>
                <c:pt idx="398">
                  <c:v>33.166666666511446</c:v>
                </c:pt>
                <c:pt idx="399">
                  <c:v>33.249999998370185</c:v>
                </c:pt>
                <c:pt idx="400">
                  <c:v>33.333333330228925</c:v>
                </c:pt>
                <c:pt idx="401">
                  <c:v>33.416666662087664</c:v>
                </c:pt>
                <c:pt idx="402">
                  <c:v>33.499999993946403</c:v>
                </c:pt>
                <c:pt idx="403">
                  <c:v>33.583333325805143</c:v>
                </c:pt>
                <c:pt idx="404">
                  <c:v>33.666666657663882</c:v>
                </c:pt>
                <c:pt idx="405">
                  <c:v>33.75</c:v>
                </c:pt>
                <c:pt idx="406">
                  <c:v>33.833333331858739</c:v>
                </c:pt>
                <c:pt idx="407">
                  <c:v>33.916666663717479</c:v>
                </c:pt>
                <c:pt idx="408">
                  <c:v>33.999999995576218</c:v>
                </c:pt>
                <c:pt idx="409">
                  <c:v>34.083333327434957</c:v>
                </c:pt>
                <c:pt idx="410">
                  <c:v>34.166666659293696</c:v>
                </c:pt>
                <c:pt idx="411">
                  <c:v>34.249999991152436</c:v>
                </c:pt>
                <c:pt idx="412">
                  <c:v>34.333333333488554</c:v>
                </c:pt>
                <c:pt idx="413">
                  <c:v>34.416666665347293</c:v>
                </c:pt>
                <c:pt idx="414">
                  <c:v>34.499999997206032</c:v>
                </c:pt>
                <c:pt idx="415">
                  <c:v>34.583333329064772</c:v>
                </c:pt>
                <c:pt idx="416">
                  <c:v>34.666666660923511</c:v>
                </c:pt>
                <c:pt idx="417">
                  <c:v>34.74999999278225</c:v>
                </c:pt>
                <c:pt idx="418">
                  <c:v>34.833333324640989</c:v>
                </c:pt>
                <c:pt idx="419">
                  <c:v>34.916666666977108</c:v>
                </c:pt>
                <c:pt idx="420">
                  <c:v>34.999999998835847</c:v>
                </c:pt>
                <c:pt idx="421">
                  <c:v>35.083333330694586</c:v>
                </c:pt>
                <c:pt idx="422">
                  <c:v>35.166666662553325</c:v>
                </c:pt>
                <c:pt idx="423">
                  <c:v>35.249999994412065</c:v>
                </c:pt>
                <c:pt idx="424">
                  <c:v>35.333333326270804</c:v>
                </c:pt>
                <c:pt idx="425">
                  <c:v>35.416666658129543</c:v>
                </c:pt>
                <c:pt idx="426">
                  <c:v>35.500000000465661</c:v>
                </c:pt>
                <c:pt idx="427">
                  <c:v>35.583333332324401</c:v>
                </c:pt>
                <c:pt idx="428">
                  <c:v>35.66666666418314</c:v>
                </c:pt>
                <c:pt idx="429">
                  <c:v>35.749999996041879</c:v>
                </c:pt>
                <c:pt idx="430">
                  <c:v>35.833333327900618</c:v>
                </c:pt>
                <c:pt idx="431">
                  <c:v>35.916666659759358</c:v>
                </c:pt>
                <c:pt idx="432">
                  <c:v>35.999999991618097</c:v>
                </c:pt>
                <c:pt idx="433">
                  <c:v>36.083333333954215</c:v>
                </c:pt>
                <c:pt idx="434">
                  <c:v>36.166666665812954</c:v>
                </c:pt>
                <c:pt idx="435">
                  <c:v>36.249999997671694</c:v>
                </c:pt>
                <c:pt idx="436">
                  <c:v>36.333333329530433</c:v>
                </c:pt>
                <c:pt idx="437">
                  <c:v>36.416666661389172</c:v>
                </c:pt>
                <c:pt idx="438">
                  <c:v>36.499999993247911</c:v>
                </c:pt>
                <c:pt idx="439">
                  <c:v>36.583333325106651</c:v>
                </c:pt>
                <c:pt idx="440">
                  <c:v>36.666666667442769</c:v>
                </c:pt>
                <c:pt idx="441">
                  <c:v>36.749999999301508</c:v>
                </c:pt>
                <c:pt idx="442">
                  <c:v>36.833333331160247</c:v>
                </c:pt>
                <c:pt idx="443">
                  <c:v>36.916666663018987</c:v>
                </c:pt>
                <c:pt idx="444">
                  <c:v>36.999999994877726</c:v>
                </c:pt>
                <c:pt idx="445">
                  <c:v>37.083333326736465</c:v>
                </c:pt>
                <c:pt idx="446">
                  <c:v>37.166666658595204</c:v>
                </c:pt>
                <c:pt idx="447">
                  <c:v>37.250000000931323</c:v>
                </c:pt>
                <c:pt idx="448">
                  <c:v>37.333333332790062</c:v>
                </c:pt>
                <c:pt idx="449">
                  <c:v>37.416666664648801</c:v>
                </c:pt>
                <c:pt idx="450">
                  <c:v>37.49999999650754</c:v>
                </c:pt>
                <c:pt idx="451">
                  <c:v>37.58333332836628</c:v>
                </c:pt>
                <c:pt idx="452">
                  <c:v>37.666666660225019</c:v>
                </c:pt>
                <c:pt idx="453">
                  <c:v>37.749999992083758</c:v>
                </c:pt>
                <c:pt idx="454">
                  <c:v>37.833333334419876</c:v>
                </c:pt>
                <c:pt idx="455">
                  <c:v>37.916666666278616</c:v>
                </c:pt>
                <c:pt idx="456">
                  <c:v>37.999999998137355</c:v>
                </c:pt>
                <c:pt idx="457">
                  <c:v>38.083333329996094</c:v>
                </c:pt>
                <c:pt idx="458">
                  <c:v>38.166666661854833</c:v>
                </c:pt>
                <c:pt idx="459">
                  <c:v>38.249999993713573</c:v>
                </c:pt>
                <c:pt idx="460">
                  <c:v>38.333333325572312</c:v>
                </c:pt>
                <c:pt idx="461">
                  <c:v>38.416666657431051</c:v>
                </c:pt>
                <c:pt idx="462">
                  <c:v>38.499999999767169</c:v>
                </c:pt>
                <c:pt idx="463">
                  <c:v>38.583333331625909</c:v>
                </c:pt>
                <c:pt idx="464">
                  <c:v>38.666666663484648</c:v>
                </c:pt>
                <c:pt idx="465">
                  <c:v>38.749999995343387</c:v>
                </c:pt>
                <c:pt idx="466">
                  <c:v>38.833333327202126</c:v>
                </c:pt>
                <c:pt idx="467">
                  <c:v>38.916666659060866</c:v>
                </c:pt>
                <c:pt idx="468">
                  <c:v>38.999999990919605</c:v>
                </c:pt>
                <c:pt idx="469">
                  <c:v>39.083333333255723</c:v>
                </c:pt>
                <c:pt idx="470">
                  <c:v>39.166666665114462</c:v>
                </c:pt>
                <c:pt idx="471">
                  <c:v>39.249999996973202</c:v>
                </c:pt>
                <c:pt idx="472">
                  <c:v>39.333333328831941</c:v>
                </c:pt>
                <c:pt idx="473">
                  <c:v>39.41666666069068</c:v>
                </c:pt>
                <c:pt idx="474">
                  <c:v>39.499999992549419</c:v>
                </c:pt>
                <c:pt idx="475">
                  <c:v>39.583333324408159</c:v>
                </c:pt>
                <c:pt idx="476">
                  <c:v>39.666666666744277</c:v>
                </c:pt>
                <c:pt idx="477">
                  <c:v>39.749999998603016</c:v>
                </c:pt>
                <c:pt idx="478">
                  <c:v>39.833333330461755</c:v>
                </c:pt>
                <c:pt idx="479">
                  <c:v>39.916666662320495</c:v>
                </c:pt>
                <c:pt idx="480">
                  <c:v>39.999999994179234</c:v>
                </c:pt>
                <c:pt idx="481">
                  <c:v>40.083333326037973</c:v>
                </c:pt>
                <c:pt idx="482">
                  <c:v>40.166666657896712</c:v>
                </c:pt>
                <c:pt idx="483">
                  <c:v>40.250000000232831</c:v>
                </c:pt>
                <c:pt idx="484">
                  <c:v>40.33333333209157</c:v>
                </c:pt>
                <c:pt idx="485">
                  <c:v>40.416666663950309</c:v>
                </c:pt>
                <c:pt idx="486">
                  <c:v>40.499999995809048</c:v>
                </c:pt>
                <c:pt idx="487">
                  <c:v>40.583333327667788</c:v>
                </c:pt>
                <c:pt idx="488">
                  <c:v>40.666666659526527</c:v>
                </c:pt>
                <c:pt idx="489">
                  <c:v>40.749999991385266</c:v>
                </c:pt>
                <c:pt idx="490">
                  <c:v>40.833333333721384</c:v>
                </c:pt>
                <c:pt idx="491">
                  <c:v>40.916666665580124</c:v>
                </c:pt>
                <c:pt idx="492">
                  <c:v>40.999999997438863</c:v>
                </c:pt>
                <c:pt idx="493">
                  <c:v>41.083333329297602</c:v>
                </c:pt>
                <c:pt idx="494">
                  <c:v>41.166666661156341</c:v>
                </c:pt>
                <c:pt idx="495">
                  <c:v>41.249999993015081</c:v>
                </c:pt>
                <c:pt idx="496">
                  <c:v>41.33333332487382</c:v>
                </c:pt>
                <c:pt idx="497">
                  <c:v>41.416666667209938</c:v>
                </c:pt>
                <c:pt idx="498">
                  <c:v>41.499999999068677</c:v>
                </c:pt>
                <c:pt idx="499">
                  <c:v>41.583333330927417</c:v>
                </c:pt>
                <c:pt idx="500">
                  <c:v>41.666666662786156</c:v>
                </c:pt>
                <c:pt idx="501">
                  <c:v>41.749999994644895</c:v>
                </c:pt>
                <c:pt idx="502">
                  <c:v>41.833333326503634</c:v>
                </c:pt>
                <c:pt idx="503">
                  <c:v>41.916666658362374</c:v>
                </c:pt>
                <c:pt idx="504">
                  <c:v>42.000000000698492</c:v>
                </c:pt>
                <c:pt idx="505">
                  <c:v>42.083333332557231</c:v>
                </c:pt>
                <c:pt idx="506">
                  <c:v>42.16666666441597</c:v>
                </c:pt>
                <c:pt idx="507">
                  <c:v>42.24999999627471</c:v>
                </c:pt>
                <c:pt idx="508">
                  <c:v>42.333333328133449</c:v>
                </c:pt>
                <c:pt idx="509">
                  <c:v>42.416666659992188</c:v>
                </c:pt>
                <c:pt idx="510">
                  <c:v>42.499999991850927</c:v>
                </c:pt>
                <c:pt idx="511">
                  <c:v>42.583333334187046</c:v>
                </c:pt>
                <c:pt idx="512">
                  <c:v>42.666666666045785</c:v>
                </c:pt>
                <c:pt idx="513">
                  <c:v>42.749999997904524</c:v>
                </c:pt>
                <c:pt idx="514">
                  <c:v>42.833333329763263</c:v>
                </c:pt>
                <c:pt idx="515">
                  <c:v>42.916666661622003</c:v>
                </c:pt>
                <c:pt idx="516">
                  <c:v>42.999999993480742</c:v>
                </c:pt>
                <c:pt idx="517">
                  <c:v>43.083333325339481</c:v>
                </c:pt>
                <c:pt idx="518">
                  <c:v>43.166666667675599</c:v>
                </c:pt>
                <c:pt idx="519">
                  <c:v>43.249999999534339</c:v>
                </c:pt>
                <c:pt idx="520">
                  <c:v>43.333333331393078</c:v>
                </c:pt>
                <c:pt idx="521">
                  <c:v>43.416666663251817</c:v>
                </c:pt>
                <c:pt idx="522">
                  <c:v>43.499999995110556</c:v>
                </c:pt>
                <c:pt idx="523">
                  <c:v>43.583333326969296</c:v>
                </c:pt>
                <c:pt idx="524">
                  <c:v>43.666666658828035</c:v>
                </c:pt>
                <c:pt idx="525">
                  <c:v>43.750000001164153</c:v>
                </c:pt>
                <c:pt idx="526">
                  <c:v>43.833333333022892</c:v>
                </c:pt>
                <c:pt idx="527">
                  <c:v>43.916666664881632</c:v>
                </c:pt>
                <c:pt idx="528">
                  <c:v>43.999999996740371</c:v>
                </c:pt>
                <c:pt idx="529">
                  <c:v>44.08333332859911</c:v>
                </c:pt>
                <c:pt idx="530">
                  <c:v>44.16666666045785</c:v>
                </c:pt>
                <c:pt idx="531">
                  <c:v>44.249999992316589</c:v>
                </c:pt>
                <c:pt idx="532">
                  <c:v>44.333333324175328</c:v>
                </c:pt>
                <c:pt idx="533">
                  <c:v>44.416666666511446</c:v>
                </c:pt>
                <c:pt idx="534">
                  <c:v>44.499999998370185</c:v>
                </c:pt>
                <c:pt idx="535">
                  <c:v>44.583333330228925</c:v>
                </c:pt>
                <c:pt idx="536">
                  <c:v>44.666666662087664</c:v>
                </c:pt>
                <c:pt idx="537">
                  <c:v>44.749999993946403</c:v>
                </c:pt>
                <c:pt idx="538">
                  <c:v>44.833333325805143</c:v>
                </c:pt>
                <c:pt idx="539">
                  <c:v>44.916666657663882</c:v>
                </c:pt>
                <c:pt idx="540">
                  <c:v>45</c:v>
                </c:pt>
                <c:pt idx="541">
                  <c:v>45.083333331858739</c:v>
                </c:pt>
                <c:pt idx="542">
                  <c:v>45.166666663717479</c:v>
                </c:pt>
                <c:pt idx="543">
                  <c:v>45.249999995576218</c:v>
                </c:pt>
                <c:pt idx="544">
                  <c:v>45.333333327434957</c:v>
                </c:pt>
                <c:pt idx="545">
                  <c:v>45.416666659293696</c:v>
                </c:pt>
                <c:pt idx="546">
                  <c:v>45.499999991152436</c:v>
                </c:pt>
                <c:pt idx="547">
                  <c:v>45.583333333488554</c:v>
                </c:pt>
                <c:pt idx="548">
                  <c:v>45.666666665347293</c:v>
                </c:pt>
                <c:pt idx="549">
                  <c:v>45.749999997206032</c:v>
                </c:pt>
                <c:pt idx="550">
                  <c:v>45.833333329064772</c:v>
                </c:pt>
                <c:pt idx="551">
                  <c:v>45.916666660923511</c:v>
                </c:pt>
                <c:pt idx="552">
                  <c:v>45.99999999278225</c:v>
                </c:pt>
                <c:pt idx="553">
                  <c:v>46.083333324640989</c:v>
                </c:pt>
                <c:pt idx="554">
                  <c:v>46.166666666977108</c:v>
                </c:pt>
                <c:pt idx="555">
                  <c:v>46.249999998835847</c:v>
                </c:pt>
                <c:pt idx="556">
                  <c:v>46.333333330694586</c:v>
                </c:pt>
                <c:pt idx="557">
                  <c:v>46.416666662553325</c:v>
                </c:pt>
                <c:pt idx="558">
                  <c:v>46.499999994412065</c:v>
                </c:pt>
                <c:pt idx="559">
                  <c:v>46.583333326270804</c:v>
                </c:pt>
                <c:pt idx="560">
                  <c:v>46.666666658129543</c:v>
                </c:pt>
                <c:pt idx="561">
                  <c:v>46.750000000465661</c:v>
                </c:pt>
                <c:pt idx="562">
                  <c:v>46.833333332324401</c:v>
                </c:pt>
                <c:pt idx="563">
                  <c:v>46.91666666418314</c:v>
                </c:pt>
                <c:pt idx="564">
                  <c:v>46.999999996041879</c:v>
                </c:pt>
                <c:pt idx="565">
                  <c:v>47.083333327900618</c:v>
                </c:pt>
                <c:pt idx="566">
                  <c:v>47.166666659759358</c:v>
                </c:pt>
                <c:pt idx="567">
                  <c:v>47.249999991618097</c:v>
                </c:pt>
                <c:pt idx="568">
                  <c:v>47.333333333954215</c:v>
                </c:pt>
                <c:pt idx="569">
                  <c:v>47.416666665812954</c:v>
                </c:pt>
                <c:pt idx="570">
                  <c:v>47.499999997671694</c:v>
                </c:pt>
                <c:pt idx="571">
                  <c:v>47.583333329530433</c:v>
                </c:pt>
                <c:pt idx="572">
                  <c:v>47.666666661389172</c:v>
                </c:pt>
                <c:pt idx="573">
                  <c:v>47.749999993247911</c:v>
                </c:pt>
                <c:pt idx="574">
                  <c:v>47.833333325106651</c:v>
                </c:pt>
                <c:pt idx="575">
                  <c:v>47.916666667442769</c:v>
                </c:pt>
                <c:pt idx="576">
                  <c:v>47.999999999301508</c:v>
                </c:pt>
                <c:pt idx="577">
                  <c:v>48.083333331160247</c:v>
                </c:pt>
                <c:pt idx="578">
                  <c:v>48.166666663018987</c:v>
                </c:pt>
                <c:pt idx="579">
                  <c:v>48.249999994877726</c:v>
                </c:pt>
                <c:pt idx="580">
                  <c:v>48.333333326736465</c:v>
                </c:pt>
                <c:pt idx="581">
                  <c:v>48.416666658595204</c:v>
                </c:pt>
                <c:pt idx="582">
                  <c:v>48.500000000931323</c:v>
                </c:pt>
                <c:pt idx="583">
                  <c:v>48.583333332790062</c:v>
                </c:pt>
                <c:pt idx="584">
                  <c:v>48.666666664648801</c:v>
                </c:pt>
                <c:pt idx="585">
                  <c:v>48.74999999650754</c:v>
                </c:pt>
                <c:pt idx="586">
                  <c:v>48.83333332836628</c:v>
                </c:pt>
                <c:pt idx="587">
                  <c:v>48.916666660225019</c:v>
                </c:pt>
                <c:pt idx="588">
                  <c:v>48.999999992083758</c:v>
                </c:pt>
                <c:pt idx="589">
                  <c:v>49.083333334419876</c:v>
                </c:pt>
                <c:pt idx="590">
                  <c:v>49.166666666278616</c:v>
                </c:pt>
                <c:pt idx="591">
                  <c:v>49.249999998137355</c:v>
                </c:pt>
                <c:pt idx="592">
                  <c:v>49.333333329996094</c:v>
                </c:pt>
                <c:pt idx="593">
                  <c:v>49.416666661854833</c:v>
                </c:pt>
                <c:pt idx="594">
                  <c:v>49.499999993713573</c:v>
                </c:pt>
                <c:pt idx="595">
                  <c:v>49.583333325572312</c:v>
                </c:pt>
                <c:pt idx="596">
                  <c:v>49.666666657431051</c:v>
                </c:pt>
                <c:pt idx="597">
                  <c:v>49.749999999767169</c:v>
                </c:pt>
                <c:pt idx="598">
                  <c:v>49.833333331625909</c:v>
                </c:pt>
                <c:pt idx="599">
                  <c:v>49.916666663484648</c:v>
                </c:pt>
                <c:pt idx="600">
                  <c:v>49.999999995343387</c:v>
                </c:pt>
                <c:pt idx="601">
                  <c:v>50.083333327202126</c:v>
                </c:pt>
                <c:pt idx="602">
                  <c:v>50.166666659060866</c:v>
                </c:pt>
                <c:pt idx="603">
                  <c:v>50.249999990919605</c:v>
                </c:pt>
                <c:pt idx="604">
                  <c:v>50.333333333255723</c:v>
                </c:pt>
                <c:pt idx="605">
                  <c:v>50.416666665114462</c:v>
                </c:pt>
                <c:pt idx="606">
                  <c:v>50.499999996973202</c:v>
                </c:pt>
                <c:pt idx="607">
                  <c:v>50.583333328831941</c:v>
                </c:pt>
                <c:pt idx="608">
                  <c:v>50.66666666069068</c:v>
                </c:pt>
                <c:pt idx="609">
                  <c:v>50.749999992549419</c:v>
                </c:pt>
                <c:pt idx="610">
                  <c:v>50.833333324408159</c:v>
                </c:pt>
                <c:pt idx="611">
                  <c:v>50.916666666744277</c:v>
                </c:pt>
                <c:pt idx="612">
                  <c:v>50.999999998603016</c:v>
                </c:pt>
                <c:pt idx="613">
                  <c:v>51.083333330461755</c:v>
                </c:pt>
                <c:pt idx="614">
                  <c:v>51.166666662320495</c:v>
                </c:pt>
                <c:pt idx="615">
                  <c:v>51.249999994179234</c:v>
                </c:pt>
                <c:pt idx="616">
                  <c:v>51.333333326037973</c:v>
                </c:pt>
                <c:pt idx="617">
                  <c:v>51.416666657896712</c:v>
                </c:pt>
                <c:pt idx="618">
                  <c:v>51.500000000232831</c:v>
                </c:pt>
                <c:pt idx="619">
                  <c:v>51.58333333209157</c:v>
                </c:pt>
                <c:pt idx="620">
                  <c:v>51.666666663950309</c:v>
                </c:pt>
                <c:pt idx="621">
                  <c:v>51.749999995809048</c:v>
                </c:pt>
                <c:pt idx="622">
                  <c:v>51.833333327667788</c:v>
                </c:pt>
                <c:pt idx="623">
                  <c:v>51.916666659526527</c:v>
                </c:pt>
                <c:pt idx="624">
                  <c:v>51.999999991385266</c:v>
                </c:pt>
                <c:pt idx="625">
                  <c:v>52.083333333721384</c:v>
                </c:pt>
                <c:pt idx="626">
                  <c:v>52.166666665580124</c:v>
                </c:pt>
                <c:pt idx="627">
                  <c:v>52.249999997438863</c:v>
                </c:pt>
                <c:pt idx="628">
                  <c:v>52.333333329297602</c:v>
                </c:pt>
                <c:pt idx="629">
                  <c:v>52.416666661156341</c:v>
                </c:pt>
                <c:pt idx="630">
                  <c:v>52.499999993015081</c:v>
                </c:pt>
                <c:pt idx="631">
                  <c:v>52.58333332487382</c:v>
                </c:pt>
                <c:pt idx="632">
                  <c:v>52.666666667209938</c:v>
                </c:pt>
                <c:pt idx="633">
                  <c:v>52.749999999068677</c:v>
                </c:pt>
                <c:pt idx="634">
                  <c:v>52.833333330927417</c:v>
                </c:pt>
                <c:pt idx="635">
                  <c:v>52.916666662786156</c:v>
                </c:pt>
                <c:pt idx="636">
                  <c:v>52.999999994644895</c:v>
                </c:pt>
                <c:pt idx="637">
                  <c:v>53.083333326503634</c:v>
                </c:pt>
                <c:pt idx="638">
                  <c:v>53.166666658362374</c:v>
                </c:pt>
                <c:pt idx="639">
                  <c:v>53.250000000698492</c:v>
                </c:pt>
                <c:pt idx="640">
                  <c:v>53.333333332557231</c:v>
                </c:pt>
                <c:pt idx="641">
                  <c:v>53.41666666441597</c:v>
                </c:pt>
                <c:pt idx="642">
                  <c:v>53.49999999627471</c:v>
                </c:pt>
                <c:pt idx="643">
                  <c:v>53.583333328133449</c:v>
                </c:pt>
                <c:pt idx="644">
                  <c:v>53.666666659992188</c:v>
                </c:pt>
                <c:pt idx="645">
                  <c:v>53.749999991850927</c:v>
                </c:pt>
                <c:pt idx="646">
                  <c:v>53.833333334187046</c:v>
                </c:pt>
                <c:pt idx="647">
                  <c:v>53.916666666045785</c:v>
                </c:pt>
                <c:pt idx="648">
                  <c:v>53.999999997904524</c:v>
                </c:pt>
                <c:pt idx="649">
                  <c:v>54.083333329763263</c:v>
                </c:pt>
                <c:pt idx="650">
                  <c:v>54.166666661622003</c:v>
                </c:pt>
                <c:pt idx="651">
                  <c:v>54.249999993480742</c:v>
                </c:pt>
                <c:pt idx="652">
                  <c:v>54.333333325339481</c:v>
                </c:pt>
                <c:pt idx="653">
                  <c:v>54.416666667675599</c:v>
                </c:pt>
                <c:pt idx="654">
                  <c:v>54.499999999534339</c:v>
                </c:pt>
                <c:pt idx="655">
                  <c:v>54.583333331393078</c:v>
                </c:pt>
                <c:pt idx="656">
                  <c:v>54.666666663251817</c:v>
                </c:pt>
                <c:pt idx="657">
                  <c:v>54.749999995110556</c:v>
                </c:pt>
                <c:pt idx="658">
                  <c:v>54.833333326969296</c:v>
                </c:pt>
                <c:pt idx="659">
                  <c:v>54.916666658828035</c:v>
                </c:pt>
                <c:pt idx="660">
                  <c:v>55.000000001164153</c:v>
                </c:pt>
                <c:pt idx="661">
                  <c:v>55.083333333022892</c:v>
                </c:pt>
                <c:pt idx="662">
                  <c:v>55.166666664881632</c:v>
                </c:pt>
                <c:pt idx="663">
                  <c:v>55.249999996740371</c:v>
                </c:pt>
                <c:pt idx="664">
                  <c:v>55.33333332859911</c:v>
                </c:pt>
                <c:pt idx="665">
                  <c:v>55.41666666045785</c:v>
                </c:pt>
                <c:pt idx="666">
                  <c:v>55.499999992316589</c:v>
                </c:pt>
                <c:pt idx="667">
                  <c:v>55.583333324175328</c:v>
                </c:pt>
                <c:pt idx="668">
                  <c:v>55.666666666511446</c:v>
                </c:pt>
                <c:pt idx="669">
                  <c:v>55.749999998370185</c:v>
                </c:pt>
                <c:pt idx="670">
                  <c:v>55.833333330228925</c:v>
                </c:pt>
                <c:pt idx="671">
                  <c:v>55.916666662087664</c:v>
                </c:pt>
                <c:pt idx="672">
                  <c:v>55.999999993946403</c:v>
                </c:pt>
                <c:pt idx="673">
                  <c:v>56.083333325805143</c:v>
                </c:pt>
                <c:pt idx="674">
                  <c:v>56.166666657663882</c:v>
                </c:pt>
                <c:pt idx="675">
                  <c:v>56.25</c:v>
                </c:pt>
                <c:pt idx="676">
                  <c:v>56.333333331858739</c:v>
                </c:pt>
                <c:pt idx="677">
                  <c:v>56.416666663717479</c:v>
                </c:pt>
                <c:pt idx="678">
                  <c:v>56.499999995576218</c:v>
                </c:pt>
                <c:pt idx="679">
                  <c:v>56.583333327434957</c:v>
                </c:pt>
                <c:pt idx="680">
                  <c:v>56.666666659293696</c:v>
                </c:pt>
                <c:pt idx="681">
                  <c:v>56.749999991152436</c:v>
                </c:pt>
                <c:pt idx="682">
                  <c:v>56.833333333488554</c:v>
                </c:pt>
                <c:pt idx="683">
                  <c:v>56.916666665347293</c:v>
                </c:pt>
                <c:pt idx="684">
                  <c:v>56.999999997206032</c:v>
                </c:pt>
                <c:pt idx="685">
                  <c:v>57.083333329064772</c:v>
                </c:pt>
                <c:pt idx="686">
                  <c:v>57.166666660923511</c:v>
                </c:pt>
                <c:pt idx="687">
                  <c:v>57.24999999278225</c:v>
                </c:pt>
                <c:pt idx="688">
                  <c:v>57.333333324640989</c:v>
                </c:pt>
                <c:pt idx="689">
                  <c:v>57.416666666977108</c:v>
                </c:pt>
                <c:pt idx="690">
                  <c:v>57.499999998835847</c:v>
                </c:pt>
                <c:pt idx="691">
                  <c:v>57.583333330694586</c:v>
                </c:pt>
                <c:pt idx="692">
                  <c:v>57.666666662553325</c:v>
                </c:pt>
                <c:pt idx="693">
                  <c:v>57.749999994412065</c:v>
                </c:pt>
                <c:pt idx="694">
                  <c:v>57.833333326270804</c:v>
                </c:pt>
                <c:pt idx="695">
                  <c:v>57.916666658129543</c:v>
                </c:pt>
                <c:pt idx="696">
                  <c:v>58.000000000465661</c:v>
                </c:pt>
                <c:pt idx="697">
                  <c:v>58.083333332324401</c:v>
                </c:pt>
                <c:pt idx="698">
                  <c:v>58.16666666418314</c:v>
                </c:pt>
                <c:pt idx="699">
                  <c:v>58.249999996041879</c:v>
                </c:pt>
                <c:pt idx="700">
                  <c:v>58.333333327900618</c:v>
                </c:pt>
                <c:pt idx="701">
                  <c:v>58.416666659759358</c:v>
                </c:pt>
                <c:pt idx="702">
                  <c:v>58.499999991618097</c:v>
                </c:pt>
                <c:pt idx="703">
                  <c:v>58.583333333954215</c:v>
                </c:pt>
                <c:pt idx="704">
                  <c:v>58.666666665812954</c:v>
                </c:pt>
                <c:pt idx="705">
                  <c:v>58.749999997671694</c:v>
                </c:pt>
                <c:pt idx="706">
                  <c:v>58.833333329530433</c:v>
                </c:pt>
                <c:pt idx="707">
                  <c:v>58.916666661389172</c:v>
                </c:pt>
                <c:pt idx="708">
                  <c:v>58.999999993247911</c:v>
                </c:pt>
                <c:pt idx="709">
                  <c:v>59.083333325106651</c:v>
                </c:pt>
                <c:pt idx="710">
                  <c:v>59.166666667442769</c:v>
                </c:pt>
                <c:pt idx="711">
                  <c:v>59.249999999301508</c:v>
                </c:pt>
                <c:pt idx="712">
                  <c:v>59.333333331160247</c:v>
                </c:pt>
                <c:pt idx="713">
                  <c:v>59.416666663018987</c:v>
                </c:pt>
                <c:pt idx="714">
                  <c:v>59.499999994877726</c:v>
                </c:pt>
              </c:numCache>
            </c:numRef>
          </c:xVal>
          <c:yVal>
            <c:numRef>
              <c:f>'AEEMs-1'!$F$34:$F$830</c:f>
              <c:numCache>
                <c:formatCode>0</c:formatCode>
                <c:ptCount val="797"/>
                <c:pt idx="0">
                  <c:v>7820</c:v>
                </c:pt>
                <c:pt idx="1">
                  <c:v>7820</c:v>
                </c:pt>
                <c:pt idx="2">
                  <c:v>7820</c:v>
                </c:pt>
                <c:pt idx="3">
                  <c:v>7820</c:v>
                </c:pt>
                <c:pt idx="4">
                  <c:v>7830</c:v>
                </c:pt>
                <c:pt idx="5">
                  <c:v>7830</c:v>
                </c:pt>
                <c:pt idx="6">
                  <c:v>7850</c:v>
                </c:pt>
                <c:pt idx="7">
                  <c:v>7890</c:v>
                </c:pt>
                <c:pt idx="8">
                  <c:v>7910</c:v>
                </c:pt>
                <c:pt idx="9">
                  <c:v>7930</c:v>
                </c:pt>
                <c:pt idx="10">
                  <c:v>7950</c:v>
                </c:pt>
                <c:pt idx="11">
                  <c:v>7960</c:v>
                </c:pt>
                <c:pt idx="12">
                  <c:v>7980</c:v>
                </c:pt>
                <c:pt idx="13">
                  <c:v>7990</c:v>
                </c:pt>
                <c:pt idx="14">
                  <c:v>8010</c:v>
                </c:pt>
                <c:pt idx="15">
                  <c:v>8010</c:v>
                </c:pt>
                <c:pt idx="16">
                  <c:v>8010</c:v>
                </c:pt>
                <c:pt idx="17">
                  <c:v>8030</c:v>
                </c:pt>
                <c:pt idx="18">
                  <c:v>8050</c:v>
                </c:pt>
                <c:pt idx="19">
                  <c:v>8060</c:v>
                </c:pt>
                <c:pt idx="20">
                  <c:v>8070</c:v>
                </c:pt>
                <c:pt idx="21">
                  <c:v>8070</c:v>
                </c:pt>
                <c:pt idx="22">
                  <c:v>8090</c:v>
                </c:pt>
                <c:pt idx="23">
                  <c:v>8100</c:v>
                </c:pt>
                <c:pt idx="24">
                  <c:v>8100</c:v>
                </c:pt>
                <c:pt idx="25">
                  <c:v>8110</c:v>
                </c:pt>
                <c:pt idx="26">
                  <c:v>8120</c:v>
                </c:pt>
                <c:pt idx="27">
                  <c:v>8130</c:v>
                </c:pt>
                <c:pt idx="28">
                  <c:v>8130</c:v>
                </c:pt>
                <c:pt idx="29">
                  <c:v>8150</c:v>
                </c:pt>
                <c:pt idx="30">
                  <c:v>8140</c:v>
                </c:pt>
                <c:pt idx="31">
                  <c:v>8160</c:v>
                </c:pt>
                <c:pt idx="32">
                  <c:v>8170</c:v>
                </c:pt>
                <c:pt idx="33">
                  <c:v>8170</c:v>
                </c:pt>
                <c:pt idx="34">
                  <c:v>8190</c:v>
                </c:pt>
                <c:pt idx="35">
                  <c:v>8190</c:v>
                </c:pt>
                <c:pt idx="36">
                  <c:v>8190</c:v>
                </c:pt>
                <c:pt idx="37">
                  <c:v>8200</c:v>
                </c:pt>
                <c:pt idx="38">
                  <c:v>8200</c:v>
                </c:pt>
                <c:pt idx="39">
                  <c:v>8210</c:v>
                </c:pt>
                <c:pt idx="40">
                  <c:v>8210</c:v>
                </c:pt>
                <c:pt idx="41">
                  <c:v>8230</c:v>
                </c:pt>
                <c:pt idx="42">
                  <c:v>8230</c:v>
                </c:pt>
                <c:pt idx="43">
                  <c:v>8230</c:v>
                </c:pt>
                <c:pt idx="44">
                  <c:v>8240</c:v>
                </c:pt>
                <c:pt idx="45">
                  <c:v>8250</c:v>
                </c:pt>
                <c:pt idx="46">
                  <c:v>8250</c:v>
                </c:pt>
                <c:pt idx="47">
                  <c:v>8250</c:v>
                </c:pt>
                <c:pt idx="48">
                  <c:v>8270</c:v>
                </c:pt>
                <c:pt idx="49">
                  <c:v>8270</c:v>
                </c:pt>
                <c:pt idx="50">
                  <c:v>8270</c:v>
                </c:pt>
                <c:pt idx="51">
                  <c:v>8280</c:v>
                </c:pt>
                <c:pt idx="52">
                  <c:v>8280</c:v>
                </c:pt>
                <c:pt idx="53">
                  <c:v>8290</c:v>
                </c:pt>
                <c:pt idx="54">
                  <c:v>8290</c:v>
                </c:pt>
                <c:pt idx="55">
                  <c:v>8300</c:v>
                </c:pt>
                <c:pt idx="56">
                  <c:v>8310</c:v>
                </c:pt>
                <c:pt idx="57">
                  <c:v>8300</c:v>
                </c:pt>
                <c:pt idx="58">
                  <c:v>8320</c:v>
                </c:pt>
                <c:pt idx="59">
                  <c:v>8320</c:v>
                </c:pt>
                <c:pt idx="60">
                  <c:v>8320</c:v>
                </c:pt>
                <c:pt idx="61">
                  <c:v>8330</c:v>
                </c:pt>
                <c:pt idx="62">
                  <c:v>8320</c:v>
                </c:pt>
                <c:pt idx="63">
                  <c:v>8330</c:v>
                </c:pt>
                <c:pt idx="64">
                  <c:v>8340</c:v>
                </c:pt>
                <c:pt idx="65">
                  <c:v>8350</c:v>
                </c:pt>
                <c:pt idx="66">
                  <c:v>8350</c:v>
                </c:pt>
                <c:pt idx="67">
                  <c:v>8350</c:v>
                </c:pt>
                <c:pt idx="68">
                  <c:v>8360</c:v>
                </c:pt>
                <c:pt idx="69">
                  <c:v>8360</c:v>
                </c:pt>
                <c:pt idx="70">
                  <c:v>8370</c:v>
                </c:pt>
                <c:pt idx="71">
                  <c:v>8370</c:v>
                </c:pt>
                <c:pt idx="72">
                  <c:v>8370</c:v>
                </c:pt>
                <c:pt idx="73">
                  <c:v>8370</c:v>
                </c:pt>
                <c:pt idx="74">
                  <c:v>8380</c:v>
                </c:pt>
                <c:pt idx="75">
                  <c:v>8390</c:v>
                </c:pt>
                <c:pt idx="76">
                  <c:v>8390</c:v>
                </c:pt>
                <c:pt idx="77">
                  <c:v>8400</c:v>
                </c:pt>
                <c:pt idx="78">
                  <c:v>8400</c:v>
                </c:pt>
                <c:pt idx="79">
                  <c:v>8410</c:v>
                </c:pt>
                <c:pt idx="80">
                  <c:v>8400</c:v>
                </c:pt>
                <c:pt idx="81">
                  <c:v>8410</c:v>
                </c:pt>
                <c:pt idx="82">
                  <c:v>8410</c:v>
                </c:pt>
                <c:pt idx="83">
                  <c:v>8420</c:v>
                </c:pt>
                <c:pt idx="84">
                  <c:v>8430</c:v>
                </c:pt>
                <c:pt idx="85">
                  <c:v>8430</c:v>
                </c:pt>
                <c:pt idx="86">
                  <c:v>8430</c:v>
                </c:pt>
                <c:pt idx="87">
                  <c:v>8440</c:v>
                </c:pt>
                <c:pt idx="88">
                  <c:v>8440</c:v>
                </c:pt>
                <c:pt idx="89">
                  <c:v>8450</c:v>
                </c:pt>
                <c:pt idx="90">
                  <c:v>8440</c:v>
                </c:pt>
                <c:pt idx="91">
                  <c:v>8450</c:v>
                </c:pt>
                <c:pt idx="92">
                  <c:v>8460</c:v>
                </c:pt>
                <c:pt idx="93">
                  <c:v>8470</c:v>
                </c:pt>
                <c:pt idx="94">
                  <c:v>8460</c:v>
                </c:pt>
                <c:pt idx="95">
                  <c:v>8470</c:v>
                </c:pt>
                <c:pt idx="96">
                  <c:v>8460</c:v>
                </c:pt>
                <c:pt idx="97">
                  <c:v>8470</c:v>
                </c:pt>
                <c:pt idx="98">
                  <c:v>8470</c:v>
                </c:pt>
                <c:pt idx="99">
                  <c:v>8480</c:v>
                </c:pt>
                <c:pt idx="100">
                  <c:v>8480</c:v>
                </c:pt>
                <c:pt idx="101">
                  <c:v>8480</c:v>
                </c:pt>
                <c:pt idx="102">
                  <c:v>8490</c:v>
                </c:pt>
                <c:pt idx="103">
                  <c:v>8490</c:v>
                </c:pt>
                <c:pt idx="104">
                  <c:v>8500</c:v>
                </c:pt>
                <c:pt idx="105">
                  <c:v>8500</c:v>
                </c:pt>
                <c:pt idx="106">
                  <c:v>8500</c:v>
                </c:pt>
                <c:pt idx="107">
                  <c:v>8500</c:v>
                </c:pt>
                <c:pt idx="108">
                  <c:v>8510</c:v>
                </c:pt>
                <c:pt idx="109">
                  <c:v>8520</c:v>
                </c:pt>
                <c:pt idx="110">
                  <c:v>8510</c:v>
                </c:pt>
                <c:pt idx="111">
                  <c:v>8530</c:v>
                </c:pt>
                <c:pt idx="112">
                  <c:v>8520</c:v>
                </c:pt>
                <c:pt idx="113">
                  <c:v>8530</c:v>
                </c:pt>
                <c:pt idx="114">
                  <c:v>8530</c:v>
                </c:pt>
                <c:pt idx="115">
                  <c:v>8530</c:v>
                </c:pt>
                <c:pt idx="116">
                  <c:v>8540</c:v>
                </c:pt>
                <c:pt idx="117">
                  <c:v>8540</c:v>
                </c:pt>
                <c:pt idx="118">
                  <c:v>8540</c:v>
                </c:pt>
                <c:pt idx="119">
                  <c:v>8550</c:v>
                </c:pt>
                <c:pt idx="120">
                  <c:v>8550</c:v>
                </c:pt>
                <c:pt idx="121">
                  <c:v>8550</c:v>
                </c:pt>
                <c:pt idx="122">
                  <c:v>8560</c:v>
                </c:pt>
                <c:pt idx="123">
                  <c:v>8550</c:v>
                </c:pt>
                <c:pt idx="124">
                  <c:v>8560</c:v>
                </c:pt>
                <c:pt idx="125">
                  <c:v>8570</c:v>
                </c:pt>
                <c:pt idx="126">
                  <c:v>8570</c:v>
                </c:pt>
                <c:pt idx="127">
                  <c:v>8570</c:v>
                </c:pt>
                <c:pt idx="128">
                  <c:v>8570</c:v>
                </c:pt>
                <c:pt idx="129">
                  <c:v>8570</c:v>
                </c:pt>
                <c:pt idx="130">
                  <c:v>8590</c:v>
                </c:pt>
                <c:pt idx="131">
                  <c:v>8580</c:v>
                </c:pt>
                <c:pt idx="132">
                  <c:v>8590</c:v>
                </c:pt>
                <c:pt idx="133">
                  <c:v>8590</c:v>
                </c:pt>
                <c:pt idx="134">
                  <c:v>8600</c:v>
                </c:pt>
                <c:pt idx="135">
                  <c:v>8590</c:v>
                </c:pt>
                <c:pt idx="136">
                  <c:v>8600</c:v>
                </c:pt>
                <c:pt idx="137">
                  <c:v>8610</c:v>
                </c:pt>
                <c:pt idx="138">
                  <c:v>8600</c:v>
                </c:pt>
                <c:pt idx="139">
                  <c:v>8600</c:v>
                </c:pt>
                <c:pt idx="140">
                  <c:v>8610</c:v>
                </c:pt>
                <c:pt idx="141">
                  <c:v>8610</c:v>
                </c:pt>
                <c:pt idx="142">
                  <c:v>8610</c:v>
                </c:pt>
                <c:pt idx="143">
                  <c:v>8620</c:v>
                </c:pt>
                <c:pt idx="144">
                  <c:v>8620</c:v>
                </c:pt>
                <c:pt idx="145">
                  <c:v>8620</c:v>
                </c:pt>
                <c:pt idx="146">
                  <c:v>8630</c:v>
                </c:pt>
                <c:pt idx="147">
                  <c:v>8640</c:v>
                </c:pt>
                <c:pt idx="148">
                  <c:v>8630</c:v>
                </c:pt>
                <c:pt idx="149">
                  <c:v>8630</c:v>
                </c:pt>
                <c:pt idx="150">
                  <c:v>8640</c:v>
                </c:pt>
                <c:pt idx="151">
                  <c:v>8630</c:v>
                </c:pt>
                <c:pt idx="152">
                  <c:v>8650</c:v>
                </c:pt>
                <c:pt idx="153">
                  <c:v>8650</c:v>
                </c:pt>
                <c:pt idx="154">
                  <c:v>8660</c:v>
                </c:pt>
                <c:pt idx="155">
                  <c:v>8650</c:v>
                </c:pt>
                <c:pt idx="156">
                  <c:v>8660</c:v>
                </c:pt>
                <c:pt idx="157">
                  <c:v>8650</c:v>
                </c:pt>
                <c:pt idx="158">
                  <c:v>8650</c:v>
                </c:pt>
                <c:pt idx="159">
                  <c:v>8670</c:v>
                </c:pt>
                <c:pt idx="160">
                  <c:v>8660</c:v>
                </c:pt>
                <c:pt idx="161">
                  <c:v>8680</c:v>
                </c:pt>
                <c:pt idx="162">
                  <c:v>8670</c:v>
                </c:pt>
                <c:pt idx="163">
                  <c:v>8670</c:v>
                </c:pt>
                <c:pt idx="164">
                  <c:v>8680</c:v>
                </c:pt>
                <c:pt idx="165">
                  <c:v>8690</c:v>
                </c:pt>
                <c:pt idx="166">
                  <c:v>8670</c:v>
                </c:pt>
                <c:pt idx="167">
                  <c:v>8680</c:v>
                </c:pt>
                <c:pt idx="168">
                  <c:v>8680</c:v>
                </c:pt>
                <c:pt idx="169">
                  <c:v>8680</c:v>
                </c:pt>
                <c:pt idx="170">
                  <c:v>8690</c:v>
                </c:pt>
                <c:pt idx="171">
                  <c:v>8680</c:v>
                </c:pt>
                <c:pt idx="172">
                  <c:v>8690</c:v>
                </c:pt>
                <c:pt idx="173">
                  <c:v>8700</c:v>
                </c:pt>
                <c:pt idx="174">
                  <c:v>8710</c:v>
                </c:pt>
                <c:pt idx="175">
                  <c:v>8700</c:v>
                </c:pt>
                <c:pt idx="176">
                  <c:v>8710</c:v>
                </c:pt>
                <c:pt idx="177">
                  <c:v>8710</c:v>
                </c:pt>
                <c:pt idx="178">
                  <c:v>8710</c:v>
                </c:pt>
                <c:pt idx="179">
                  <c:v>8720</c:v>
                </c:pt>
                <c:pt idx="180">
                  <c:v>8720</c:v>
                </c:pt>
                <c:pt idx="181">
                  <c:v>8720</c:v>
                </c:pt>
                <c:pt idx="182">
                  <c:v>8720</c:v>
                </c:pt>
                <c:pt idx="183">
                  <c:v>8730</c:v>
                </c:pt>
                <c:pt idx="184">
                  <c:v>8730</c:v>
                </c:pt>
                <c:pt idx="185">
                  <c:v>8730</c:v>
                </c:pt>
                <c:pt idx="186">
                  <c:v>8730</c:v>
                </c:pt>
                <c:pt idx="187">
                  <c:v>8730</c:v>
                </c:pt>
                <c:pt idx="188">
                  <c:v>8730</c:v>
                </c:pt>
                <c:pt idx="189">
                  <c:v>8740</c:v>
                </c:pt>
                <c:pt idx="190">
                  <c:v>8740</c:v>
                </c:pt>
                <c:pt idx="191">
                  <c:v>8750</c:v>
                </c:pt>
                <c:pt idx="192">
                  <c:v>8740</c:v>
                </c:pt>
                <c:pt idx="193">
                  <c:v>8750</c:v>
                </c:pt>
                <c:pt idx="194">
                  <c:v>8750</c:v>
                </c:pt>
                <c:pt idx="195">
                  <c:v>8750</c:v>
                </c:pt>
                <c:pt idx="196">
                  <c:v>8760</c:v>
                </c:pt>
                <c:pt idx="197">
                  <c:v>8750</c:v>
                </c:pt>
                <c:pt idx="198">
                  <c:v>8770</c:v>
                </c:pt>
                <c:pt idx="199">
                  <c:v>8770</c:v>
                </c:pt>
                <c:pt idx="200">
                  <c:v>8770</c:v>
                </c:pt>
                <c:pt idx="201">
                  <c:v>8770</c:v>
                </c:pt>
                <c:pt idx="202">
                  <c:v>8780</c:v>
                </c:pt>
                <c:pt idx="203">
                  <c:v>8770</c:v>
                </c:pt>
                <c:pt idx="204">
                  <c:v>8780</c:v>
                </c:pt>
                <c:pt idx="205">
                  <c:v>8780</c:v>
                </c:pt>
                <c:pt idx="206">
                  <c:v>8770</c:v>
                </c:pt>
                <c:pt idx="207">
                  <c:v>8780</c:v>
                </c:pt>
                <c:pt idx="208">
                  <c:v>8780</c:v>
                </c:pt>
                <c:pt idx="209">
                  <c:v>8790</c:v>
                </c:pt>
                <c:pt idx="210">
                  <c:v>8790</c:v>
                </c:pt>
                <c:pt idx="211">
                  <c:v>8790</c:v>
                </c:pt>
                <c:pt idx="212">
                  <c:v>8780</c:v>
                </c:pt>
                <c:pt idx="213">
                  <c:v>8790</c:v>
                </c:pt>
                <c:pt idx="214">
                  <c:v>8790</c:v>
                </c:pt>
                <c:pt idx="215">
                  <c:v>8800</c:v>
                </c:pt>
                <c:pt idx="216">
                  <c:v>8800</c:v>
                </c:pt>
                <c:pt idx="217">
                  <c:v>8810</c:v>
                </c:pt>
                <c:pt idx="218">
                  <c:v>8790</c:v>
                </c:pt>
                <c:pt idx="219">
                  <c:v>8810</c:v>
                </c:pt>
                <c:pt idx="220">
                  <c:v>8810</c:v>
                </c:pt>
                <c:pt idx="221">
                  <c:v>8810</c:v>
                </c:pt>
                <c:pt idx="222">
                  <c:v>8810</c:v>
                </c:pt>
                <c:pt idx="223">
                  <c:v>8820</c:v>
                </c:pt>
                <c:pt idx="224">
                  <c:v>8810</c:v>
                </c:pt>
                <c:pt idx="225">
                  <c:v>8820</c:v>
                </c:pt>
                <c:pt idx="226">
                  <c:v>8820</c:v>
                </c:pt>
                <c:pt idx="227">
                  <c:v>8820</c:v>
                </c:pt>
                <c:pt idx="228">
                  <c:v>8820</c:v>
                </c:pt>
                <c:pt idx="229">
                  <c:v>8830</c:v>
                </c:pt>
                <c:pt idx="230">
                  <c:v>8830</c:v>
                </c:pt>
                <c:pt idx="231">
                  <c:v>8830</c:v>
                </c:pt>
                <c:pt idx="232">
                  <c:v>8840</c:v>
                </c:pt>
                <c:pt idx="233">
                  <c:v>8840</c:v>
                </c:pt>
                <c:pt idx="234">
                  <c:v>8840</c:v>
                </c:pt>
                <c:pt idx="235">
                  <c:v>8840</c:v>
                </c:pt>
                <c:pt idx="236">
                  <c:v>8840</c:v>
                </c:pt>
                <c:pt idx="237">
                  <c:v>8840</c:v>
                </c:pt>
                <c:pt idx="238">
                  <c:v>8850</c:v>
                </c:pt>
                <c:pt idx="239">
                  <c:v>8860</c:v>
                </c:pt>
                <c:pt idx="240">
                  <c:v>8850</c:v>
                </c:pt>
                <c:pt idx="241">
                  <c:v>8850</c:v>
                </c:pt>
                <c:pt idx="242">
                  <c:v>8840</c:v>
                </c:pt>
                <c:pt idx="243">
                  <c:v>8860</c:v>
                </c:pt>
                <c:pt idx="244">
                  <c:v>8860</c:v>
                </c:pt>
                <c:pt idx="245">
                  <c:v>8860</c:v>
                </c:pt>
                <c:pt idx="246">
                  <c:v>8870</c:v>
                </c:pt>
                <c:pt idx="247">
                  <c:v>8860</c:v>
                </c:pt>
                <c:pt idx="248">
                  <c:v>8860</c:v>
                </c:pt>
                <c:pt idx="249">
                  <c:v>8870</c:v>
                </c:pt>
                <c:pt idx="250">
                  <c:v>8870</c:v>
                </c:pt>
                <c:pt idx="251">
                  <c:v>8870</c:v>
                </c:pt>
                <c:pt idx="252">
                  <c:v>8870</c:v>
                </c:pt>
                <c:pt idx="253">
                  <c:v>8880</c:v>
                </c:pt>
                <c:pt idx="254">
                  <c:v>8870</c:v>
                </c:pt>
                <c:pt idx="255">
                  <c:v>8870</c:v>
                </c:pt>
                <c:pt idx="256">
                  <c:v>8890</c:v>
                </c:pt>
                <c:pt idx="257">
                  <c:v>8890</c:v>
                </c:pt>
                <c:pt idx="258">
                  <c:v>8880</c:v>
                </c:pt>
                <c:pt idx="259">
                  <c:v>8890</c:v>
                </c:pt>
                <c:pt idx="260">
                  <c:v>8890</c:v>
                </c:pt>
                <c:pt idx="261">
                  <c:v>8900</c:v>
                </c:pt>
                <c:pt idx="262">
                  <c:v>8890</c:v>
                </c:pt>
                <c:pt idx="263">
                  <c:v>8900</c:v>
                </c:pt>
                <c:pt idx="264">
                  <c:v>8900</c:v>
                </c:pt>
                <c:pt idx="265">
                  <c:v>8900</c:v>
                </c:pt>
                <c:pt idx="266">
                  <c:v>8900</c:v>
                </c:pt>
                <c:pt idx="267">
                  <c:v>8900</c:v>
                </c:pt>
                <c:pt idx="268">
                  <c:v>8910</c:v>
                </c:pt>
                <c:pt idx="269">
                  <c:v>8910</c:v>
                </c:pt>
                <c:pt idx="270">
                  <c:v>8900</c:v>
                </c:pt>
                <c:pt idx="271">
                  <c:v>8910</c:v>
                </c:pt>
                <c:pt idx="272">
                  <c:v>8910</c:v>
                </c:pt>
                <c:pt idx="273">
                  <c:v>8900</c:v>
                </c:pt>
                <c:pt idx="274">
                  <c:v>8910</c:v>
                </c:pt>
                <c:pt idx="275">
                  <c:v>8920</c:v>
                </c:pt>
                <c:pt idx="276">
                  <c:v>8910</c:v>
                </c:pt>
                <c:pt idx="277">
                  <c:v>8920</c:v>
                </c:pt>
                <c:pt idx="278">
                  <c:v>8920</c:v>
                </c:pt>
                <c:pt idx="279">
                  <c:v>8920</c:v>
                </c:pt>
                <c:pt idx="280">
                  <c:v>8920</c:v>
                </c:pt>
                <c:pt idx="281">
                  <c:v>8920</c:v>
                </c:pt>
                <c:pt idx="282">
                  <c:v>8920</c:v>
                </c:pt>
                <c:pt idx="283">
                  <c:v>8930</c:v>
                </c:pt>
                <c:pt idx="284">
                  <c:v>8940</c:v>
                </c:pt>
                <c:pt idx="285">
                  <c:v>8930</c:v>
                </c:pt>
                <c:pt idx="286">
                  <c:v>8940</c:v>
                </c:pt>
                <c:pt idx="287">
                  <c:v>8940</c:v>
                </c:pt>
                <c:pt idx="288">
                  <c:v>8940</c:v>
                </c:pt>
                <c:pt idx="289">
                  <c:v>8940</c:v>
                </c:pt>
                <c:pt idx="290">
                  <c:v>8930</c:v>
                </c:pt>
                <c:pt idx="291">
                  <c:v>8940</c:v>
                </c:pt>
                <c:pt idx="292">
                  <c:v>8950</c:v>
                </c:pt>
                <c:pt idx="293">
                  <c:v>8950</c:v>
                </c:pt>
                <c:pt idx="294">
                  <c:v>8940</c:v>
                </c:pt>
                <c:pt idx="295">
                  <c:v>8960</c:v>
                </c:pt>
                <c:pt idx="296">
                  <c:v>8950</c:v>
                </c:pt>
                <c:pt idx="297">
                  <c:v>8960</c:v>
                </c:pt>
                <c:pt idx="298">
                  <c:v>8950</c:v>
                </c:pt>
                <c:pt idx="299">
                  <c:v>8960</c:v>
                </c:pt>
                <c:pt idx="300">
                  <c:v>8950</c:v>
                </c:pt>
                <c:pt idx="301">
                  <c:v>8960</c:v>
                </c:pt>
                <c:pt idx="302">
                  <c:v>8970</c:v>
                </c:pt>
                <c:pt idx="303">
                  <c:v>8960</c:v>
                </c:pt>
                <c:pt idx="304">
                  <c:v>8960</c:v>
                </c:pt>
                <c:pt idx="305">
                  <c:v>8970</c:v>
                </c:pt>
                <c:pt idx="306">
                  <c:v>8970</c:v>
                </c:pt>
                <c:pt idx="307">
                  <c:v>8970</c:v>
                </c:pt>
                <c:pt idx="308">
                  <c:v>8970</c:v>
                </c:pt>
                <c:pt idx="309">
                  <c:v>8970</c:v>
                </c:pt>
                <c:pt idx="310">
                  <c:v>8980</c:v>
                </c:pt>
                <c:pt idx="311">
                  <c:v>8970</c:v>
                </c:pt>
                <c:pt idx="312">
                  <c:v>8970</c:v>
                </c:pt>
                <c:pt idx="313">
                  <c:v>8980</c:v>
                </c:pt>
                <c:pt idx="314">
                  <c:v>8980</c:v>
                </c:pt>
                <c:pt idx="315">
                  <c:v>8980</c:v>
                </c:pt>
                <c:pt idx="316">
                  <c:v>8980</c:v>
                </c:pt>
                <c:pt idx="317">
                  <c:v>8990</c:v>
                </c:pt>
                <c:pt idx="318">
                  <c:v>8990</c:v>
                </c:pt>
                <c:pt idx="319">
                  <c:v>8990</c:v>
                </c:pt>
                <c:pt idx="320">
                  <c:v>8990</c:v>
                </c:pt>
                <c:pt idx="321">
                  <c:v>8990</c:v>
                </c:pt>
                <c:pt idx="322">
                  <c:v>9000</c:v>
                </c:pt>
                <c:pt idx="323">
                  <c:v>8990</c:v>
                </c:pt>
                <c:pt idx="324">
                  <c:v>9000</c:v>
                </c:pt>
                <c:pt idx="325">
                  <c:v>9000</c:v>
                </c:pt>
                <c:pt idx="326">
                  <c:v>9000</c:v>
                </c:pt>
                <c:pt idx="327">
                  <c:v>9000</c:v>
                </c:pt>
                <c:pt idx="328">
                  <c:v>9000</c:v>
                </c:pt>
                <c:pt idx="329">
                  <c:v>9010</c:v>
                </c:pt>
                <c:pt idx="330">
                  <c:v>9010</c:v>
                </c:pt>
                <c:pt idx="331">
                  <c:v>9000</c:v>
                </c:pt>
                <c:pt idx="332">
                  <c:v>9010</c:v>
                </c:pt>
                <c:pt idx="333">
                  <c:v>9010</c:v>
                </c:pt>
                <c:pt idx="334">
                  <c:v>9020</c:v>
                </c:pt>
                <c:pt idx="335">
                  <c:v>9020</c:v>
                </c:pt>
                <c:pt idx="336">
                  <c:v>9010</c:v>
                </c:pt>
                <c:pt idx="337">
                  <c:v>9010</c:v>
                </c:pt>
                <c:pt idx="338">
                  <c:v>9010</c:v>
                </c:pt>
                <c:pt idx="339">
                  <c:v>9030</c:v>
                </c:pt>
                <c:pt idx="340">
                  <c:v>9020</c:v>
                </c:pt>
                <c:pt idx="341">
                  <c:v>9030</c:v>
                </c:pt>
                <c:pt idx="342">
                  <c:v>9020</c:v>
                </c:pt>
                <c:pt idx="343">
                  <c:v>9040</c:v>
                </c:pt>
                <c:pt idx="344">
                  <c:v>9030</c:v>
                </c:pt>
                <c:pt idx="345">
                  <c:v>9020</c:v>
                </c:pt>
                <c:pt idx="346">
                  <c:v>9030</c:v>
                </c:pt>
                <c:pt idx="347">
                  <c:v>9030</c:v>
                </c:pt>
                <c:pt idx="348">
                  <c:v>9030</c:v>
                </c:pt>
                <c:pt idx="349">
                  <c:v>9030</c:v>
                </c:pt>
                <c:pt idx="350">
                  <c:v>9040</c:v>
                </c:pt>
                <c:pt idx="351">
                  <c:v>9040</c:v>
                </c:pt>
                <c:pt idx="352">
                  <c:v>9040</c:v>
                </c:pt>
                <c:pt idx="353">
                  <c:v>9040</c:v>
                </c:pt>
                <c:pt idx="354">
                  <c:v>9030</c:v>
                </c:pt>
                <c:pt idx="355">
                  <c:v>9050</c:v>
                </c:pt>
                <c:pt idx="356">
                  <c:v>9050</c:v>
                </c:pt>
                <c:pt idx="357">
                  <c:v>9050</c:v>
                </c:pt>
                <c:pt idx="358">
                  <c:v>9050</c:v>
                </c:pt>
                <c:pt idx="359">
                  <c:v>9040</c:v>
                </c:pt>
                <c:pt idx="360">
                  <c:v>9050</c:v>
                </c:pt>
                <c:pt idx="361">
                  <c:v>9050</c:v>
                </c:pt>
                <c:pt idx="362">
                  <c:v>9050</c:v>
                </c:pt>
                <c:pt idx="363">
                  <c:v>9050</c:v>
                </c:pt>
                <c:pt idx="364">
                  <c:v>9050</c:v>
                </c:pt>
                <c:pt idx="365">
                  <c:v>9050</c:v>
                </c:pt>
                <c:pt idx="366">
                  <c:v>9060</c:v>
                </c:pt>
                <c:pt idx="367">
                  <c:v>9060</c:v>
                </c:pt>
                <c:pt idx="368">
                  <c:v>9070</c:v>
                </c:pt>
                <c:pt idx="369">
                  <c:v>9070</c:v>
                </c:pt>
                <c:pt idx="370">
                  <c:v>9060</c:v>
                </c:pt>
                <c:pt idx="371">
                  <c:v>9060</c:v>
                </c:pt>
                <c:pt idx="372">
                  <c:v>9060</c:v>
                </c:pt>
                <c:pt idx="373">
                  <c:v>9080</c:v>
                </c:pt>
                <c:pt idx="374">
                  <c:v>9070</c:v>
                </c:pt>
                <c:pt idx="375">
                  <c:v>9070</c:v>
                </c:pt>
                <c:pt idx="376">
                  <c:v>9080</c:v>
                </c:pt>
                <c:pt idx="377">
                  <c:v>9060</c:v>
                </c:pt>
                <c:pt idx="378">
                  <c:v>9070</c:v>
                </c:pt>
                <c:pt idx="379">
                  <c:v>9070</c:v>
                </c:pt>
                <c:pt idx="380">
                  <c:v>9080</c:v>
                </c:pt>
                <c:pt idx="381">
                  <c:v>9070</c:v>
                </c:pt>
                <c:pt idx="382">
                  <c:v>9070</c:v>
                </c:pt>
                <c:pt idx="383">
                  <c:v>9080</c:v>
                </c:pt>
                <c:pt idx="384">
                  <c:v>9080</c:v>
                </c:pt>
                <c:pt idx="385">
                  <c:v>9070</c:v>
                </c:pt>
                <c:pt idx="386">
                  <c:v>9090</c:v>
                </c:pt>
                <c:pt idx="387">
                  <c:v>9090</c:v>
                </c:pt>
                <c:pt idx="388">
                  <c:v>9090</c:v>
                </c:pt>
                <c:pt idx="389">
                  <c:v>9110</c:v>
                </c:pt>
                <c:pt idx="390">
                  <c:v>9090</c:v>
                </c:pt>
                <c:pt idx="391">
                  <c:v>9090</c:v>
                </c:pt>
                <c:pt idx="392">
                  <c:v>9100</c:v>
                </c:pt>
                <c:pt idx="393">
                  <c:v>9090</c:v>
                </c:pt>
                <c:pt idx="394">
                  <c:v>9090</c:v>
                </c:pt>
                <c:pt idx="395">
                  <c:v>9100</c:v>
                </c:pt>
                <c:pt idx="396">
                  <c:v>9100</c:v>
                </c:pt>
                <c:pt idx="397">
                  <c:v>9100</c:v>
                </c:pt>
                <c:pt idx="398">
                  <c:v>9090</c:v>
                </c:pt>
                <c:pt idx="399">
                  <c:v>9110</c:v>
                </c:pt>
                <c:pt idx="400">
                  <c:v>9100</c:v>
                </c:pt>
                <c:pt idx="401">
                  <c:v>9100</c:v>
                </c:pt>
                <c:pt idx="402">
                  <c:v>9110</c:v>
                </c:pt>
                <c:pt idx="403">
                  <c:v>9100</c:v>
                </c:pt>
                <c:pt idx="404">
                  <c:v>9110</c:v>
                </c:pt>
                <c:pt idx="405">
                  <c:v>9110</c:v>
                </c:pt>
                <c:pt idx="406">
                  <c:v>9110</c:v>
                </c:pt>
                <c:pt idx="407">
                  <c:v>9110</c:v>
                </c:pt>
                <c:pt idx="408">
                  <c:v>9110</c:v>
                </c:pt>
                <c:pt idx="409">
                  <c:v>9130</c:v>
                </c:pt>
                <c:pt idx="410">
                  <c:v>9120</c:v>
                </c:pt>
                <c:pt idx="411">
                  <c:v>9120</c:v>
                </c:pt>
                <c:pt idx="412">
                  <c:v>9120</c:v>
                </c:pt>
                <c:pt idx="413">
                  <c:v>9120</c:v>
                </c:pt>
                <c:pt idx="414">
                  <c:v>9130</c:v>
                </c:pt>
                <c:pt idx="415">
                  <c:v>9120</c:v>
                </c:pt>
                <c:pt idx="416">
                  <c:v>9110</c:v>
                </c:pt>
                <c:pt idx="417">
                  <c:v>9130</c:v>
                </c:pt>
                <c:pt idx="418">
                  <c:v>9120</c:v>
                </c:pt>
                <c:pt idx="419">
                  <c:v>9130</c:v>
                </c:pt>
                <c:pt idx="420">
                  <c:v>9120</c:v>
                </c:pt>
                <c:pt idx="421">
                  <c:v>9140</c:v>
                </c:pt>
                <c:pt idx="422">
                  <c:v>9140</c:v>
                </c:pt>
                <c:pt idx="423">
                  <c:v>9120</c:v>
                </c:pt>
                <c:pt idx="424">
                  <c:v>9140</c:v>
                </c:pt>
                <c:pt idx="425">
                  <c:v>9140</c:v>
                </c:pt>
                <c:pt idx="426">
                  <c:v>9120</c:v>
                </c:pt>
                <c:pt idx="427">
                  <c:v>9140</c:v>
                </c:pt>
                <c:pt idx="428">
                  <c:v>9140</c:v>
                </c:pt>
                <c:pt idx="429">
                  <c:v>9130</c:v>
                </c:pt>
                <c:pt idx="430">
                  <c:v>9140</c:v>
                </c:pt>
                <c:pt idx="431">
                  <c:v>9150</c:v>
                </c:pt>
                <c:pt idx="432">
                  <c:v>9140</c:v>
                </c:pt>
                <c:pt idx="433">
                  <c:v>9140</c:v>
                </c:pt>
                <c:pt idx="434">
                  <c:v>9140</c:v>
                </c:pt>
                <c:pt idx="435">
                  <c:v>9130</c:v>
                </c:pt>
                <c:pt idx="436">
                  <c:v>9150</c:v>
                </c:pt>
                <c:pt idx="437">
                  <c:v>9150</c:v>
                </c:pt>
                <c:pt idx="438">
                  <c:v>9150</c:v>
                </c:pt>
                <c:pt idx="439">
                  <c:v>9150</c:v>
                </c:pt>
                <c:pt idx="440">
                  <c:v>9140</c:v>
                </c:pt>
                <c:pt idx="441">
                  <c:v>9150</c:v>
                </c:pt>
                <c:pt idx="442">
                  <c:v>9160</c:v>
                </c:pt>
                <c:pt idx="443">
                  <c:v>9160</c:v>
                </c:pt>
                <c:pt idx="444">
                  <c:v>9150</c:v>
                </c:pt>
                <c:pt idx="445">
                  <c:v>9150</c:v>
                </c:pt>
                <c:pt idx="446">
                  <c:v>9160</c:v>
                </c:pt>
                <c:pt idx="447">
                  <c:v>9150</c:v>
                </c:pt>
                <c:pt idx="448">
                  <c:v>9150</c:v>
                </c:pt>
                <c:pt idx="449">
                  <c:v>9160</c:v>
                </c:pt>
                <c:pt idx="450">
                  <c:v>9150</c:v>
                </c:pt>
                <c:pt idx="451">
                  <c:v>9170</c:v>
                </c:pt>
                <c:pt idx="452">
                  <c:v>9180</c:v>
                </c:pt>
                <c:pt idx="453">
                  <c:v>9160</c:v>
                </c:pt>
                <c:pt idx="454">
                  <c:v>9160</c:v>
                </c:pt>
                <c:pt idx="455">
                  <c:v>9170</c:v>
                </c:pt>
                <c:pt idx="456">
                  <c:v>9170</c:v>
                </c:pt>
                <c:pt idx="457">
                  <c:v>9180</c:v>
                </c:pt>
                <c:pt idx="458">
                  <c:v>9170</c:v>
                </c:pt>
                <c:pt idx="459">
                  <c:v>9170</c:v>
                </c:pt>
                <c:pt idx="460">
                  <c:v>9160</c:v>
                </c:pt>
                <c:pt idx="461">
                  <c:v>9170</c:v>
                </c:pt>
                <c:pt idx="462">
                  <c:v>9180</c:v>
                </c:pt>
                <c:pt idx="463">
                  <c:v>9170</c:v>
                </c:pt>
                <c:pt idx="464">
                  <c:v>9170</c:v>
                </c:pt>
                <c:pt idx="465">
                  <c:v>9170</c:v>
                </c:pt>
                <c:pt idx="466">
                  <c:v>9190</c:v>
                </c:pt>
                <c:pt idx="467">
                  <c:v>9180</c:v>
                </c:pt>
                <c:pt idx="468">
                  <c:v>9190</c:v>
                </c:pt>
                <c:pt idx="469">
                  <c:v>9170</c:v>
                </c:pt>
                <c:pt idx="470">
                  <c:v>9190</c:v>
                </c:pt>
                <c:pt idx="471">
                  <c:v>9180</c:v>
                </c:pt>
                <c:pt idx="472">
                  <c:v>9190</c:v>
                </c:pt>
                <c:pt idx="473">
                  <c:v>9180</c:v>
                </c:pt>
                <c:pt idx="474">
                  <c:v>9190</c:v>
                </c:pt>
                <c:pt idx="475">
                  <c:v>9180</c:v>
                </c:pt>
                <c:pt idx="476">
                  <c:v>9190</c:v>
                </c:pt>
                <c:pt idx="477">
                  <c:v>9200</c:v>
                </c:pt>
                <c:pt idx="478">
                  <c:v>9200</c:v>
                </c:pt>
                <c:pt idx="479">
                  <c:v>9190</c:v>
                </c:pt>
                <c:pt idx="480">
                  <c:v>9190</c:v>
                </c:pt>
                <c:pt idx="481">
                  <c:v>9190</c:v>
                </c:pt>
                <c:pt idx="482">
                  <c:v>9200</c:v>
                </c:pt>
                <c:pt idx="483">
                  <c:v>9190</c:v>
                </c:pt>
                <c:pt idx="484">
                  <c:v>9200</c:v>
                </c:pt>
                <c:pt idx="485">
                  <c:v>9200</c:v>
                </c:pt>
                <c:pt idx="486">
                  <c:v>9200</c:v>
                </c:pt>
                <c:pt idx="487">
                  <c:v>9200</c:v>
                </c:pt>
                <c:pt idx="488">
                  <c:v>9200</c:v>
                </c:pt>
                <c:pt idx="489">
                  <c:v>9200</c:v>
                </c:pt>
                <c:pt idx="490">
                  <c:v>9200</c:v>
                </c:pt>
                <c:pt idx="491">
                  <c:v>9210</c:v>
                </c:pt>
                <c:pt idx="492">
                  <c:v>9200</c:v>
                </c:pt>
                <c:pt idx="493">
                  <c:v>9210</c:v>
                </c:pt>
                <c:pt idx="494">
                  <c:v>9210</c:v>
                </c:pt>
                <c:pt idx="495">
                  <c:v>9210</c:v>
                </c:pt>
                <c:pt idx="496">
                  <c:v>9210</c:v>
                </c:pt>
                <c:pt idx="497">
                  <c:v>9210</c:v>
                </c:pt>
                <c:pt idx="498">
                  <c:v>9210</c:v>
                </c:pt>
                <c:pt idx="499">
                  <c:v>9210</c:v>
                </c:pt>
                <c:pt idx="500">
                  <c:v>9210</c:v>
                </c:pt>
                <c:pt idx="501">
                  <c:v>9210</c:v>
                </c:pt>
                <c:pt idx="502">
                  <c:v>9220</c:v>
                </c:pt>
                <c:pt idx="503">
                  <c:v>9220</c:v>
                </c:pt>
                <c:pt idx="504">
                  <c:v>9220</c:v>
                </c:pt>
                <c:pt idx="505">
                  <c:v>9220</c:v>
                </c:pt>
                <c:pt idx="506">
                  <c:v>9210</c:v>
                </c:pt>
                <c:pt idx="507">
                  <c:v>9230</c:v>
                </c:pt>
                <c:pt idx="508">
                  <c:v>9220</c:v>
                </c:pt>
                <c:pt idx="509">
                  <c:v>9220</c:v>
                </c:pt>
                <c:pt idx="510">
                  <c:v>9220</c:v>
                </c:pt>
                <c:pt idx="511">
                  <c:v>9230</c:v>
                </c:pt>
                <c:pt idx="512">
                  <c:v>9220</c:v>
                </c:pt>
                <c:pt idx="513">
                  <c:v>9220</c:v>
                </c:pt>
                <c:pt idx="514">
                  <c:v>9220</c:v>
                </c:pt>
                <c:pt idx="515">
                  <c:v>9220</c:v>
                </c:pt>
                <c:pt idx="516">
                  <c:v>9230</c:v>
                </c:pt>
                <c:pt idx="517">
                  <c:v>9230</c:v>
                </c:pt>
                <c:pt idx="518">
                  <c:v>9230</c:v>
                </c:pt>
                <c:pt idx="519">
                  <c:v>9230</c:v>
                </c:pt>
                <c:pt idx="520">
                  <c:v>9240</c:v>
                </c:pt>
                <c:pt idx="521">
                  <c:v>9230</c:v>
                </c:pt>
                <c:pt idx="522">
                  <c:v>9230</c:v>
                </c:pt>
                <c:pt idx="523">
                  <c:v>9230</c:v>
                </c:pt>
                <c:pt idx="524">
                  <c:v>9230</c:v>
                </c:pt>
                <c:pt idx="525">
                  <c:v>9240</c:v>
                </c:pt>
                <c:pt idx="526">
                  <c:v>9230</c:v>
                </c:pt>
                <c:pt idx="527">
                  <c:v>9230</c:v>
                </c:pt>
                <c:pt idx="528">
                  <c:v>9230</c:v>
                </c:pt>
                <c:pt idx="529">
                  <c:v>9240</c:v>
                </c:pt>
                <c:pt idx="530">
                  <c:v>9250</c:v>
                </c:pt>
                <c:pt idx="531">
                  <c:v>9240</c:v>
                </c:pt>
                <c:pt idx="532">
                  <c:v>9240</c:v>
                </c:pt>
                <c:pt idx="533">
                  <c:v>9240</c:v>
                </c:pt>
                <c:pt idx="534">
                  <c:v>9240</c:v>
                </c:pt>
                <c:pt idx="535">
                  <c:v>9240</c:v>
                </c:pt>
                <c:pt idx="536">
                  <c:v>9250</c:v>
                </c:pt>
                <c:pt idx="537">
                  <c:v>9250</c:v>
                </c:pt>
                <c:pt idx="538">
                  <c:v>9250</c:v>
                </c:pt>
                <c:pt idx="539">
                  <c:v>9270</c:v>
                </c:pt>
                <c:pt idx="540">
                  <c:v>9240</c:v>
                </c:pt>
                <c:pt idx="541">
                  <c:v>9250</c:v>
                </c:pt>
                <c:pt idx="542">
                  <c:v>9260</c:v>
                </c:pt>
                <c:pt idx="543">
                  <c:v>9250</c:v>
                </c:pt>
                <c:pt idx="544">
                  <c:v>9250</c:v>
                </c:pt>
                <c:pt idx="545">
                  <c:v>9250</c:v>
                </c:pt>
                <c:pt idx="546">
                  <c:v>9260</c:v>
                </c:pt>
                <c:pt idx="547">
                  <c:v>9250</c:v>
                </c:pt>
                <c:pt idx="548">
                  <c:v>9260</c:v>
                </c:pt>
                <c:pt idx="549">
                  <c:v>9260</c:v>
                </c:pt>
                <c:pt idx="550">
                  <c:v>9260</c:v>
                </c:pt>
                <c:pt idx="551">
                  <c:v>9260</c:v>
                </c:pt>
                <c:pt idx="552">
                  <c:v>9260</c:v>
                </c:pt>
                <c:pt idx="553">
                  <c:v>9260</c:v>
                </c:pt>
                <c:pt idx="554">
                  <c:v>9270</c:v>
                </c:pt>
                <c:pt idx="555">
                  <c:v>9270</c:v>
                </c:pt>
                <c:pt idx="556">
                  <c:v>9250</c:v>
                </c:pt>
                <c:pt idx="557">
                  <c:v>9260</c:v>
                </c:pt>
                <c:pt idx="558">
                  <c:v>9270</c:v>
                </c:pt>
                <c:pt idx="559">
                  <c:v>9270</c:v>
                </c:pt>
                <c:pt idx="560">
                  <c:v>9270</c:v>
                </c:pt>
                <c:pt idx="561">
                  <c:v>9260</c:v>
                </c:pt>
                <c:pt idx="562">
                  <c:v>9270</c:v>
                </c:pt>
                <c:pt idx="563">
                  <c:v>9270</c:v>
                </c:pt>
                <c:pt idx="564">
                  <c:v>9270</c:v>
                </c:pt>
                <c:pt idx="565">
                  <c:v>9280</c:v>
                </c:pt>
                <c:pt idx="566">
                  <c:v>9280</c:v>
                </c:pt>
                <c:pt idx="567">
                  <c:v>9270</c:v>
                </c:pt>
                <c:pt idx="568">
                  <c:v>9280</c:v>
                </c:pt>
                <c:pt idx="569">
                  <c:v>9280</c:v>
                </c:pt>
                <c:pt idx="570">
                  <c:v>9270</c:v>
                </c:pt>
                <c:pt idx="571">
                  <c:v>9280</c:v>
                </c:pt>
                <c:pt idx="572">
                  <c:v>9280</c:v>
                </c:pt>
                <c:pt idx="573">
                  <c:v>9280</c:v>
                </c:pt>
                <c:pt idx="574">
                  <c:v>9280</c:v>
                </c:pt>
                <c:pt idx="575">
                  <c:v>9280</c:v>
                </c:pt>
                <c:pt idx="576">
                  <c:v>9270</c:v>
                </c:pt>
                <c:pt idx="577">
                  <c:v>9290</c:v>
                </c:pt>
                <c:pt idx="578">
                  <c:v>9280</c:v>
                </c:pt>
                <c:pt idx="579">
                  <c:v>9290</c:v>
                </c:pt>
                <c:pt idx="580">
                  <c:v>9280</c:v>
                </c:pt>
                <c:pt idx="581">
                  <c:v>9280</c:v>
                </c:pt>
                <c:pt idx="582">
                  <c:v>9280</c:v>
                </c:pt>
                <c:pt idx="583">
                  <c:v>9290</c:v>
                </c:pt>
                <c:pt idx="584">
                  <c:v>9280</c:v>
                </c:pt>
                <c:pt idx="585">
                  <c:v>9280</c:v>
                </c:pt>
                <c:pt idx="586">
                  <c:v>9290</c:v>
                </c:pt>
                <c:pt idx="587">
                  <c:v>9290</c:v>
                </c:pt>
                <c:pt idx="588">
                  <c:v>9300</c:v>
                </c:pt>
                <c:pt idx="589">
                  <c:v>9290</c:v>
                </c:pt>
                <c:pt idx="590">
                  <c:v>9290</c:v>
                </c:pt>
                <c:pt idx="591">
                  <c:v>9290</c:v>
                </c:pt>
                <c:pt idx="592">
                  <c:v>9290</c:v>
                </c:pt>
                <c:pt idx="593">
                  <c:v>9290</c:v>
                </c:pt>
                <c:pt idx="594">
                  <c:v>9310</c:v>
                </c:pt>
                <c:pt idx="595">
                  <c:v>9300</c:v>
                </c:pt>
                <c:pt idx="596">
                  <c:v>9300</c:v>
                </c:pt>
                <c:pt idx="597">
                  <c:v>9290</c:v>
                </c:pt>
                <c:pt idx="598">
                  <c:v>9310</c:v>
                </c:pt>
                <c:pt idx="599">
                  <c:v>9300</c:v>
                </c:pt>
                <c:pt idx="600">
                  <c:v>9300</c:v>
                </c:pt>
                <c:pt idx="601">
                  <c:v>9310</c:v>
                </c:pt>
                <c:pt idx="602">
                  <c:v>9310</c:v>
                </c:pt>
                <c:pt idx="603">
                  <c:v>9290</c:v>
                </c:pt>
                <c:pt idx="604">
                  <c:v>9310</c:v>
                </c:pt>
                <c:pt idx="605">
                  <c:v>9300</c:v>
                </c:pt>
                <c:pt idx="606">
                  <c:v>9310</c:v>
                </c:pt>
                <c:pt idx="607">
                  <c:v>9310</c:v>
                </c:pt>
                <c:pt idx="608">
                  <c:v>9300</c:v>
                </c:pt>
                <c:pt idx="609">
                  <c:v>9310</c:v>
                </c:pt>
                <c:pt idx="610">
                  <c:v>9300</c:v>
                </c:pt>
                <c:pt idx="611">
                  <c:v>9310</c:v>
                </c:pt>
                <c:pt idx="612">
                  <c:v>9310</c:v>
                </c:pt>
                <c:pt idx="613">
                  <c:v>9300</c:v>
                </c:pt>
                <c:pt idx="614">
                  <c:v>9310</c:v>
                </c:pt>
                <c:pt idx="615">
                  <c:v>9300</c:v>
                </c:pt>
                <c:pt idx="616">
                  <c:v>9310</c:v>
                </c:pt>
                <c:pt idx="617">
                  <c:v>9310</c:v>
                </c:pt>
                <c:pt idx="618">
                  <c:v>9310</c:v>
                </c:pt>
                <c:pt idx="619">
                  <c:v>9310</c:v>
                </c:pt>
                <c:pt idx="620">
                  <c:v>9310</c:v>
                </c:pt>
                <c:pt idx="621">
                  <c:v>9320</c:v>
                </c:pt>
                <c:pt idx="622">
                  <c:v>9320</c:v>
                </c:pt>
                <c:pt idx="623">
                  <c:v>9320</c:v>
                </c:pt>
                <c:pt idx="624">
                  <c:v>9320</c:v>
                </c:pt>
                <c:pt idx="625">
                  <c:v>9320</c:v>
                </c:pt>
                <c:pt idx="626">
                  <c:v>9320</c:v>
                </c:pt>
                <c:pt idx="627">
                  <c:v>9330</c:v>
                </c:pt>
                <c:pt idx="628">
                  <c:v>9320</c:v>
                </c:pt>
                <c:pt idx="629">
                  <c:v>9320</c:v>
                </c:pt>
                <c:pt idx="630">
                  <c:v>9320</c:v>
                </c:pt>
                <c:pt idx="631">
                  <c:v>9330</c:v>
                </c:pt>
                <c:pt idx="632">
                  <c:v>9330</c:v>
                </c:pt>
                <c:pt idx="633">
                  <c:v>9320</c:v>
                </c:pt>
                <c:pt idx="634">
                  <c:v>9320</c:v>
                </c:pt>
                <c:pt idx="635">
                  <c:v>9330</c:v>
                </c:pt>
                <c:pt idx="636">
                  <c:v>9320</c:v>
                </c:pt>
                <c:pt idx="637">
                  <c:v>9330</c:v>
                </c:pt>
                <c:pt idx="638">
                  <c:v>9330</c:v>
                </c:pt>
                <c:pt idx="639">
                  <c:v>9330</c:v>
                </c:pt>
                <c:pt idx="640">
                  <c:v>9330</c:v>
                </c:pt>
                <c:pt idx="641">
                  <c:v>9340</c:v>
                </c:pt>
                <c:pt idx="642">
                  <c:v>9340</c:v>
                </c:pt>
                <c:pt idx="643">
                  <c:v>9330</c:v>
                </c:pt>
                <c:pt idx="644">
                  <c:v>9330</c:v>
                </c:pt>
                <c:pt idx="645">
                  <c:v>9330</c:v>
                </c:pt>
                <c:pt idx="646">
                  <c:v>9340</c:v>
                </c:pt>
                <c:pt idx="647">
                  <c:v>9330</c:v>
                </c:pt>
                <c:pt idx="648">
                  <c:v>9340</c:v>
                </c:pt>
                <c:pt idx="649">
                  <c:v>9340</c:v>
                </c:pt>
                <c:pt idx="650">
                  <c:v>9330</c:v>
                </c:pt>
                <c:pt idx="651">
                  <c:v>9330</c:v>
                </c:pt>
                <c:pt idx="652">
                  <c:v>9350</c:v>
                </c:pt>
                <c:pt idx="653">
                  <c:v>9340</c:v>
                </c:pt>
                <c:pt idx="654">
                  <c:v>9340</c:v>
                </c:pt>
                <c:pt idx="655">
                  <c:v>9350</c:v>
                </c:pt>
                <c:pt idx="656">
                  <c:v>9340</c:v>
                </c:pt>
                <c:pt idx="657">
                  <c:v>9340</c:v>
                </c:pt>
                <c:pt idx="658">
                  <c:v>9340</c:v>
                </c:pt>
                <c:pt idx="659">
                  <c:v>9350</c:v>
                </c:pt>
                <c:pt idx="660">
                  <c:v>9350</c:v>
                </c:pt>
                <c:pt idx="661">
                  <c:v>9350</c:v>
                </c:pt>
                <c:pt idx="662">
                  <c:v>9340</c:v>
                </c:pt>
                <c:pt idx="663">
                  <c:v>9350</c:v>
                </c:pt>
                <c:pt idx="664">
                  <c:v>9350</c:v>
                </c:pt>
                <c:pt idx="665">
                  <c:v>9350</c:v>
                </c:pt>
                <c:pt idx="666">
                  <c:v>9340</c:v>
                </c:pt>
                <c:pt idx="667">
                  <c:v>9350</c:v>
                </c:pt>
                <c:pt idx="668">
                  <c:v>9350</c:v>
                </c:pt>
                <c:pt idx="669">
                  <c:v>9340</c:v>
                </c:pt>
                <c:pt idx="670">
                  <c:v>9350</c:v>
                </c:pt>
                <c:pt idx="671">
                  <c:v>9350</c:v>
                </c:pt>
                <c:pt idx="672">
                  <c:v>9350</c:v>
                </c:pt>
                <c:pt idx="673">
                  <c:v>9340</c:v>
                </c:pt>
                <c:pt idx="674">
                  <c:v>9360</c:v>
                </c:pt>
                <c:pt idx="675">
                  <c:v>9360</c:v>
                </c:pt>
                <c:pt idx="676">
                  <c:v>9350</c:v>
                </c:pt>
                <c:pt idx="677">
                  <c:v>9360</c:v>
                </c:pt>
                <c:pt idx="678">
                  <c:v>9370</c:v>
                </c:pt>
                <c:pt idx="679">
                  <c:v>9360</c:v>
                </c:pt>
                <c:pt idx="680">
                  <c:v>9350</c:v>
                </c:pt>
                <c:pt idx="681">
                  <c:v>9350</c:v>
                </c:pt>
                <c:pt idx="682">
                  <c:v>9370</c:v>
                </c:pt>
                <c:pt idx="683">
                  <c:v>9360</c:v>
                </c:pt>
                <c:pt idx="684">
                  <c:v>9360</c:v>
                </c:pt>
                <c:pt idx="685">
                  <c:v>9360</c:v>
                </c:pt>
                <c:pt idx="686">
                  <c:v>9370</c:v>
                </c:pt>
                <c:pt idx="687">
                  <c:v>9370</c:v>
                </c:pt>
                <c:pt idx="688">
                  <c:v>9360</c:v>
                </c:pt>
                <c:pt idx="689">
                  <c:v>9370</c:v>
                </c:pt>
                <c:pt idx="690">
                  <c:v>9360</c:v>
                </c:pt>
                <c:pt idx="691">
                  <c:v>9360</c:v>
                </c:pt>
                <c:pt idx="692">
                  <c:v>9370</c:v>
                </c:pt>
                <c:pt idx="693">
                  <c:v>9370</c:v>
                </c:pt>
                <c:pt idx="694">
                  <c:v>9360</c:v>
                </c:pt>
                <c:pt idx="695">
                  <c:v>9360</c:v>
                </c:pt>
                <c:pt idx="696">
                  <c:v>9380</c:v>
                </c:pt>
                <c:pt idx="697">
                  <c:v>9370</c:v>
                </c:pt>
                <c:pt idx="698">
                  <c:v>9380</c:v>
                </c:pt>
                <c:pt idx="699">
                  <c:v>9380</c:v>
                </c:pt>
                <c:pt idx="700">
                  <c:v>9370</c:v>
                </c:pt>
                <c:pt idx="701">
                  <c:v>9370</c:v>
                </c:pt>
                <c:pt idx="702">
                  <c:v>9370</c:v>
                </c:pt>
                <c:pt idx="703">
                  <c:v>9370</c:v>
                </c:pt>
                <c:pt idx="704">
                  <c:v>9380</c:v>
                </c:pt>
                <c:pt idx="705">
                  <c:v>9370</c:v>
                </c:pt>
                <c:pt idx="706">
                  <c:v>9370</c:v>
                </c:pt>
                <c:pt idx="707">
                  <c:v>9380</c:v>
                </c:pt>
                <c:pt idx="708">
                  <c:v>9380</c:v>
                </c:pt>
                <c:pt idx="709">
                  <c:v>9370</c:v>
                </c:pt>
                <c:pt idx="710">
                  <c:v>9360</c:v>
                </c:pt>
                <c:pt idx="711">
                  <c:v>9380</c:v>
                </c:pt>
                <c:pt idx="712">
                  <c:v>9380</c:v>
                </c:pt>
                <c:pt idx="713">
                  <c:v>9380</c:v>
                </c:pt>
                <c:pt idx="714">
                  <c:v>9390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3E4-4166-8398-56FF8611B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7773824"/>
        <c:axId val="457775360"/>
      </c:scatterChart>
      <c:valAx>
        <c:axId val="457773824"/>
        <c:scaling>
          <c:orientation val="minMax"/>
          <c:max val="9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Run time [min]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57775360"/>
        <c:crosses val="autoZero"/>
        <c:crossBetween val="midCat"/>
        <c:majorUnit val="10"/>
      </c:valAx>
      <c:valAx>
        <c:axId val="457775360"/>
        <c:scaling>
          <c:orientation val="minMax"/>
          <c:max val="300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EC [</a:t>
                </a:r>
                <a:r>
                  <a:rPr lang="el-GR">
                    <a:latin typeface="Tahoma"/>
                    <a:ea typeface="Tahoma"/>
                    <a:cs typeface="Tahoma"/>
                  </a:rPr>
                  <a:t>μ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S/cm</a:t>
                </a:r>
                <a:r>
                  <a:rPr lang="nl-NL"/>
                  <a:t>]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57773824"/>
        <c:crosses val="autoZero"/>
        <c:crossBetween val="midCat"/>
        <c:majorUnit val="500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Dil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'AEEMs-1'!$C$34:$C$830</c:f>
              <c:numCache>
                <c:formatCode>0.00</c:formatCode>
                <c:ptCount val="797"/>
                <c:pt idx="0">
                  <c:v>0</c:v>
                </c:pt>
                <c:pt idx="1">
                  <c:v>8.3333331858739257E-2</c:v>
                </c:pt>
                <c:pt idx="2">
                  <c:v>0.16666666371747851</c:v>
                </c:pt>
                <c:pt idx="3">
                  <c:v>0.24999999557621777</c:v>
                </c:pt>
                <c:pt idx="4">
                  <c:v>0.33333332743495703</c:v>
                </c:pt>
                <c:pt idx="5">
                  <c:v>0.41666665929369628</c:v>
                </c:pt>
                <c:pt idx="6">
                  <c:v>0.49999999115243554</c:v>
                </c:pt>
                <c:pt idx="7">
                  <c:v>0.58333333348855376</c:v>
                </c:pt>
                <c:pt idx="8">
                  <c:v>0.66666666534729302</c:v>
                </c:pt>
                <c:pt idx="9">
                  <c:v>0.74999999720603228</c:v>
                </c:pt>
                <c:pt idx="10">
                  <c:v>0.83333332906477153</c:v>
                </c:pt>
                <c:pt idx="11">
                  <c:v>0.91666666092351079</c:v>
                </c:pt>
                <c:pt idx="12">
                  <c:v>0.99999999278225005</c:v>
                </c:pt>
                <c:pt idx="13">
                  <c:v>1.0833333246409893</c:v>
                </c:pt>
                <c:pt idx="14">
                  <c:v>1.1666666669771075</c:v>
                </c:pt>
                <c:pt idx="15">
                  <c:v>1.2499999988358468</c:v>
                </c:pt>
                <c:pt idx="16">
                  <c:v>1.333333330694586</c:v>
                </c:pt>
                <c:pt idx="17">
                  <c:v>1.4166666625533253</c:v>
                </c:pt>
                <c:pt idx="18">
                  <c:v>1.4999999944120646</c:v>
                </c:pt>
                <c:pt idx="19">
                  <c:v>1.5833333262708038</c:v>
                </c:pt>
                <c:pt idx="20">
                  <c:v>1.6666666581295431</c:v>
                </c:pt>
                <c:pt idx="21">
                  <c:v>1.7500000004656613</c:v>
                </c:pt>
                <c:pt idx="22">
                  <c:v>1.8333333323244005</c:v>
                </c:pt>
                <c:pt idx="23">
                  <c:v>1.9166666641831398</c:v>
                </c:pt>
                <c:pt idx="24">
                  <c:v>1.9999999960418791</c:v>
                </c:pt>
                <c:pt idx="25">
                  <c:v>2.0833333279006183</c:v>
                </c:pt>
                <c:pt idx="26">
                  <c:v>2.1666666597593576</c:v>
                </c:pt>
                <c:pt idx="27">
                  <c:v>2.2499999916180968</c:v>
                </c:pt>
                <c:pt idx="28">
                  <c:v>2.333333333954215</c:v>
                </c:pt>
                <c:pt idx="29">
                  <c:v>2.4166666658129543</c:v>
                </c:pt>
                <c:pt idx="30">
                  <c:v>2.4999999976716936</c:v>
                </c:pt>
                <c:pt idx="31">
                  <c:v>2.5833333295304328</c:v>
                </c:pt>
                <c:pt idx="32">
                  <c:v>2.6666666613891721</c:v>
                </c:pt>
                <c:pt idx="33">
                  <c:v>2.7499999932479113</c:v>
                </c:pt>
                <c:pt idx="34">
                  <c:v>2.8333333251066506</c:v>
                </c:pt>
                <c:pt idx="35">
                  <c:v>2.9166666674427688</c:v>
                </c:pt>
                <c:pt idx="36">
                  <c:v>2.9999999993015081</c:v>
                </c:pt>
                <c:pt idx="37">
                  <c:v>3.0833333311602473</c:v>
                </c:pt>
                <c:pt idx="38">
                  <c:v>3.1666666630189866</c:v>
                </c:pt>
                <c:pt idx="39">
                  <c:v>3.2499999948777258</c:v>
                </c:pt>
                <c:pt idx="40">
                  <c:v>3.3333333267364651</c:v>
                </c:pt>
                <c:pt idx="41">
                  <c:v>3.4166666585952044</c:v>
                </c:pt>
                <c:pt idx="42">
                  <c:v>3.5000000009313226</c:v>
                </c:pt>
                <c:pt idx="43">
                  <c:v>3.5833333327900618</c:v>
                </c:pt>
                <c:pt idx="44">
                  <c:v>3.6666666646488011</c:v>
                </c:pt>
                <c:pt idx="45">
                  <c:v>3.7499999965075403</c:v>
                </c:pt>
                <c:pt idx="46">
                  <c:v>3.8333333283662796</c:v>
                </c:pt>
                <c:pt idx="47">
                  <c:v>3.9166666602250189</c:v>
                </c:pt>
                <c:pt idx="48">
                  <c:v>3.9999999920837581</c:v>
                </c:pt>
                <c:pt idx="49">
                  <c:v>4.0833333344198763</c:v>
                </c:pt>
                <c:pt idx="50">
                  <c:v>4.1666666662786156</c:v>
                </c:pt>
                <c:pt idx="51">
                  <c:v>4.2499999981373549</c:v>
                </c:pt>
                <c:pt idx="52">
                  <c:v>4.3333333299960941</c:v>
                </c:pt>
                <c:pt idx="53">
                  <c:v>4.4166666618548334</c:v>
                </c:pt>
                <c:pt idx="54">
                  <c:v>4.4999999937135726</c:v>
                </c:pt>
                <c:pt idx="55">
                  <c:v>4.5833333255723119</c:v>
                </c:pt>
                <c:pt idx="56">
                  <c:v>4.6666666574310511</c:v>
                </c:pt>
                <c:pt idx="57">
                  <c:v>4.7499999997671694</c:v>
                </c:pt>
                <c:pt idx="58">
                  <c:v>4.8333333316259086</c:v>
                </c:pt>
                <c:pt idx="59">
                  <c:v>4.9166666634846479</c:v>
                </c:pt>
                <c:pt idx="60">
                  <c:v>4.9999999953433871</c:v>
                </c:pt>
                <c:pt idx="61">
                  <c:v>5.0833333272021264</c:v>
                </c:pt>
                <c:pt idx="62">
                  <c:v>5.1666666590608656</c:v>
                </c:pt>
                <c:pt idx="63">
                  <c:v>5.2499999909196049</c:v>
                </c:pt>
                <c:pt idx="64">
                  <c:v>5.3333333332557231</c:v>
                </c:pt>
                <c:pt idx="65">
                  <c:v>5.4166666651144624</c:v>
                </c:pt>
                <c:pt idx="66">
                  <c:v>5.4999999969732016</c:v>
                </c:pt>
                <c:pt idx="67">
                  <c:v>5.5833333288319409</c:v>
                </c:pt>
                <c:pt idx="68">
                  <c:v>5.6666666606906801</c:v>
                </c:pt>
                <c:pt idx="69">
                  <c:v>5.7499999925494194</c:v>
                </c:pt>
                <c:pt idx="70">
                  <c:v>5.8333333244081587</c:v>
                </c:pt>
                <c:pt idx="71">
                  <c:v>5.9166666667442769</c:v>
                </c:pt>
                <c:pt idx="72">
                  <c:v>5.9999999986030161</c:v>
                </c:pt>
                <c:pt idx="73">
                  <c:v>6.0833333304617554</c:v>
                </c:pt>
                <c:pt idx="74">
                  <c:v>6.1666666623204947</c:v>
                </c:pt>
                <c:pt idx="75">
                  <c:v>6.2499999941792339</c:v>
                </c:pt>
                <c:pt idx="76">
                  <c:v>6.3333333260379732</c:v>
                </c:pt>
                <c:pt idx="77">
                  <c:v>6.4166666578967124</c:v>
                </c:pt>
                <c:pt idx="78">
                  <c:v>6.5000000002328306</c:v>
                </c:pt>
                <c:pt idx="79">
                  <c:v>6.5833333320915699</c:v>
                </c:pt>
                <c:pt idx="80">
                  <c:v>6.6666666639503092</c:v>
                </c:pt>
                <c:pt idx="81">
                  <c:v>6.7499999958090484</c:v>
                </c:pt>
                <c:pt idx="82">
                  <c:v>6.8333333276677877</c:v>
                </c:pt>
                <c:pt idx="83">
                  <c:v>6.9166666595265269</c:v>
                </c:pt>
                <c:pt idx="84">
                  <c:v>6.9999999913852662</c:v>
                </c:pt>
                <c:pt idx="85">
                  <c:v>7.0833333337213844</c:v>
                </c:pt>
                <c:pt idx="86">
                  <c:v>7.1666666655801237</c:v>
                </c:pt>
                <c:pt idx="87">
                  <c:v>7.2499999974388629</c:v>
                </c:pt>
                <c:pt idx="88">
                  <c:v>7.3333333292976022</c:v>
                </c:pt>
                <c:pt idx="89">
                  <c:v>7.4166666611563414</c:v>
                </c:pt>
                <c:pt idx="90">
                  <c:v>7.4999999930150807</c:v>
                </c:pt>
                <c:pt idx="91">
                  <c:v>7.5833333248738199</c:v>
                </c:pt>
                <c:pt idx="92">
                  <c:v>7.6666666672099382</c:v>
                </c:pt>
                <c:pt idx="93">
                  <c:v>7.7499999990686774</c:v>
                </c:pt>
                <c:pt idx="94">
                  <c:v>7.8333333309274167</c:v>
                </c:pt>
                <c:pt idx="95">
                  <c:v>7.9166666627861559</c:v>
                </c:pt>
                <c:pt idx="96">
                  <c:v>7.9999999946448952</c:v>
                </c:pt>
                <c:pt idx="97">
                  <c:v>8.0833333265036345</c:v>
                </c:pt>
                <c:pt idx="98">
                  <c:v>8.1666666583623737</c:v>
                </c:pt>
                <c:pt idx="99">
                  <c:v>8.2500000006984919</c:v>
                </c:pt>
                <c:pt idx="100">
                  <c:v>8.3333333325572312</c:v>
                </c:pt>
                <c:pt idx="101">
                  <c:v>8.4166666644159704</c:v>
                </c:pt>
                <c:pt idx="102">
                  <c:v>8.4999999962747097</c:v>
                </c:pt>
                <c:pt idx="103">
                  <c:v>8.583333328133449</c:v>
                </c:pt>
                <c:pt idx="104">
                  <c:v>8.6666666599921882</c:v>
                </c:pt>
                <c:pt idx="105">
                  <c:v>8.7499999918509275</c:v>
                </c:pt>
                <c:pt idx="106">
                  <c:v>8.8333333341870457</c:v>
                </c:pt>
                <c:pt idx="107">
                  <c:v>8.916666666045785</c:v>
                </c:pt>
                <c:pt idx="108">
                  <c:v>8.9999999979045242</c:v>
                </c:pt>
                <c:pt idx="109">
                  <c:v>9.0833333297632635</c:v>
                </c:pt>
                <c:pt idx="110">
                  <c:v>9.1666666616220027</c:v>
                </c:pt>
                <c:pt idx="111">
                  <c:v>9.249999993480742</c:v>
                </c:pt>
                <c:pt idx="112">
                  <c:v>9.3333333253394812</c:v>
                </c:pt>
                <c:pt idx="113">
                  <c:v>9.4166666676755995</c:v>
                </c:pt>
                <c:pt idx="114">
                  <c:v>9.4999999995343387</c:v>
                </c:pt>
                <c:pt idx="115">
                  <c:v>9.583333331393078</c:v>
                </c:pt>
                <c:pt idx="116">
                  <c:v>9.6666666632518172</c:v>
                </c:pt>
                <c:pt idx="117">
                  <c:v>9.7499999951105565</c:v>
                </c:pt>
                <c:pt idx="118">
                  <c:v>9.8333333269692957</c:v>
                </c:pt>
                <c:pt idx="119">
                  <c:v>9.916666658828035</c:v>
                </c:pt>
                <c:pt idx="120">
                  <c:v>10.000000001164153</c:v>
                </c:pt>
                <c:pt idx="121">
                  <c:v>10.083333333022892</c:v>
                </c:pt>
                <c:pt idx="122">
                  <c:v>10.166666664881632</c:v>
                </c:pt>
                <c:pt idx="123">
                  <c:v>10.249999996740371</c:v>
                </c:pt>
                <c:pt idx="124">
                  <c:v>10.33333332859911</c:v>
                </c:pt>
                <c:pt idx="125">
                  <c:v>10.41666666045785</c:v>
                </c:pt>
                <c:pt idx="126">
                  <c:v>10.499999992316589</c:v>
                </c:pt>
                <c:pt idx="127">
                  <c:v>10.583333324175328</c:v>
                </c:pt>
                <c:pt idx="128">
                  <c:v>10.666666666511446</c:v>
                </c:pt>
                <c:pt idx="129">
                  <c:v>10.749999998370185</c:v>
                </c:pt>
                <c:pt idx="130">
                  <c:v>10.833333330228925</c:v>
                </c:pt>
                <c:pt idx="131">
                  <c:v>10.916666662087664</c:v>
                </c:pt>
                <c:pt idx="132">
                  <c:v>10.999999993946403</c:v>
                </c:pt>
                <c:pt idx="133">
                  <c:v>11.083333325805143</c:v>
                </c:pt>
                <c:pt idx="134">
                  <c:v>11.166666657663882</c:v>
                </c:pt>
                <c:pt idx="135">
                  <c:v>11.25</c:v>
                </c:pt>
                <c:pt idx="136">
                  <c:v>11.333333331858739</c:v>
                </c:pt>
                <c:pt idx="137">
                  <c:v>11.416666663717479</c:v>
                </c:pt>
                <c:pt idx="138">
                  <c:v>11.499999995576218</c:v>
                </c:pt>
                <c:pt idx="139">
                  <c:v>11.583333327434957</c:v>
                </c:pt>
                <c:pt idx="140">
                  <c:v>11.666666659293696</c:v>
                </c:pt>
                <c:pt idx="141">
                  <c:v>11.749999991152436</c:v>
                </c:pt>
                <c:pt idx="142">
                  <c:v>11.833333333488554</c:v>
                </c:pt>
                <c:pt idx="143">
                  <c:v>11.916666665347293</c:v>
                </c:pt>
                <c:pt idx="144">
                  <c:v>11.999999997206032</c:v>
                </c:pt>
                <c:pt idx="145">
                  <c:v>12.083333329064772</c:v>
                </c:pt>
                <c:pt idx="146">
                  <c:v>12.166666660923511</c:v>
                </c:pt>
                <c:pt idx="147">
                  <c:v>12.24999999278225</c:v>
                </c:pt>
                <c:pt idx="148">
                  <c:v>12.333333324640989</c:v>
                </c:pt>
                <c:pt idx="149">
                  <c:v>12.416666666977108</c:v>
                </c:pt>
                <c:pt idx="150">
                  <c:v>12.499999998835847</c:v>
                </c:pt>
                <c:pt idx="151">
                  <c:v>12.583333330694586</c:v>
                </c:pt>
                <c:pt idx="152">
                  <c:v>12.666666662553325</c:v>
                </c:pt>
                <c:pt idx="153">
                  <c:v>12.749999994412065</c:v>
                </c:pt>
                <c:pt idx="154">
                  <c:v>12.833333326270804</c:v>
                </c:pt>
                <c:pt idx="155">
                  <c:v>12.916666658129543</c:v>
                </c:pt>
                <c:pt idx="156">
                  <c:v>13.000000000465661</c:v>
                </c:pt>
                <c:pt idx="157">
                  <c:v>13.083333332324401</c:v>
                </c:pt>
                <c:pt idx="158">
                  <c:v>13.16666666418314</c:v>
                </c:pt>
                <c:pt idx="159">
                  <c:v>13.249999996041879</c:v>
                </c:pt>
                <c:pt idx="160">
                  <c:v>13.333333327900618</c:v>
                </c:pt>
                <c:pt idx="161">
                  <c:v>13.416666659759358</c:v>
                </c:pt>
                <c:pt idx="162">
                  <c:v>13.499999991618097</c:v>
                </c:pt>
                <c:pt idx="163">
                  <c:v>13.583333333954215</c:v>
                </c:pt>
                <c:pt idx="164">
                  <c:v>13.666666665812954</c:v>
                </c:pt>
                <c:pt idx="165">
                  <c:v>13.749999997671694</c:v>
                </c:pt>
                <c:pt idx="166">
                  <c:v>13.833333329530433</c:v>
                </c:pt>
                <c:pt idx="167">
                  <c:v>13.916666661389172</c:v>
                </c:pt>
                <c:pt idx="168">
                  <c:v>13.999999993247911</c:v>
                </c:pt>
                <c:pt idx="169">
                  <c:v>14.083333325106651</c:v>
                </c:pt>
                <c:pt idx="170">
                  <c:v>14.166666667442769</c:v>
                </c:pt>
                <c:pt idx="171">
                  <c:v>14.249999999301508</c:v>
                </c:pt>
                <c:pt idx="172">
                  <c:v>14.333333331160247</c:v>
                </c:pt>
                <c:pt idx="173">
                  <c:v>14.416666663018987</c:v>
                </c:pt>
                <c:pt idx="174">
                  <c:v>14.499999994877726</c:v>
                </c:pt>
                <c:pt idx="175">
                  <c:v>14.583333326736465</c:v>
                </c:pt>
                <c:pt idx="176">
                  <c:v>14.666666658595204</c:v>
                </c:pt>
                <c:pt idx="177">
                  <c:v>14.750000000931323</c:v>
                </c:pt>
                <c:pt idx="178">
                  <c:v>14.833333332790062</c:v>
                </c:pt>
                <c:pt idx="179">
                  <c:v>14.916666664648801</c:v>
                </c:pt>
                <c:pt idx="180">
                  <c:v>14.99999999650754</c:v>
                </c:pt>
                <c:pt idx="181">
                  <c:v>15.08333332836628</c:v>
                </c:pt>
                <c:pt idx="182">
                  <c:v>15.166666660225019</c:v>
                </c:pt>
                <c:pt idx="183">
                  <c:v>15.249999992083758</c:v>
                </c:pt>
                <c:pt idx="184">
                  <c:v>15.333333334419876</c:v>
                </c:pt>
                <c:pt idx="185">
                  <c:v>15.416666666278616</c:v>
                </c:pt>
                <c:pt idx="186">
                  <c:v>15.499999998137355</c:v>
                </c:pt>
                <c:pt idx="187">
                  <c:v>15.583333329996094</c:v>
                </c:pt>
                <c:pt idx="188">
                  <c:v>15.666666661854833</c:v>
                </c:pt>
                <c:pt idx="189">
                  <c:v>15.749999993713573</c:v>
                </c:pt>
                <c:pt idx="190">
                  <c:v>15.833333325572312</c:v>
                </c:pt>
                <c:pt idx="191">
                  <c:v>15.916666657431051</c:v>
                </c:pt>
                <c:pt idx="192">
                  <c:v>15.999999999767169</c:v>
                </c:pt>
                <c:pt idx="193">
                  <c:v>16.083333331625909</c:v>
                </c:pt>
                <c:pt idx="194">
                  <c:v>16.166666663484648</c:v>
                </c:pt>
                <c:pt idx="195">
                  <c:v>16.249999995343387</c:v>
                </c:pt>
                <c:pt idx="196">
                  <c:v>16.333333327202126</c:v>
                </c:pt>
                <c:pt idx="197">
                  <c:v>16.416666659060866</c:v>
                </c:pt>
                <c:pt idx="198">
                  <c:v>16.499999990919605</c:v>
                </c:pt>
                <c:pt idx="199">
                  <c:v>16.583333333255723</c:v>
                </c:pt>
                <c:pt idx="200">
                  <c:v>16.666666665114462</c:v>
                </c:pt>
                <c:pt idx="201">
                  <c:v>16.749999996973202</c:v>
                </c:pt>
                <c:pt idx="202">
                  <c:v>16.833333328831941</c:v>
                </c:pt>
                <c:pt idx="203">
                  <c:v>16.91666666069068</c:v>
                </c:pt>
                <c:pt idx="204">
                  <c:v>16.999999992549419</c:v>
                </c:pt>
                <c:pt idx="205">
                  <c:v>17.083333324408159</c:v>
                </c:pt>
                <c:pt idx="206">
                  <c:v>17.166666666744277</c:v>
                </c:pt>
                <c:pt idx="207">
                  <c:v>17.249999998603016</c:v>
                </c:pt>
                <c:pt idx="208">
                  <c:v>17.333333330461755</c:v>
                </c:pt>
                <c:pt idx="209">
                  <c:v>17.416666662320495</c:v>
                </c:pt>
                <c:pt idx="210">
                  <c:v>17.499999994179234</c:v>
                </c:pt>
                <c:pt idx="211">
                  <c:v>17.583333326037973</c:v>
                </c:pt>
                <c:pt idx="212">
                  <c:v>17.666666657896712</c:v>
                </c:pt>
                <c:pt idx="213">
                  <c:v>17.750000000232831</c:v>
                </c:pt>
                <c:pt idx="214">
                  <c:v>17.83333333209157</c:v>
                </c:pt>
                <c:pt idx="215">
                  <c:v>17.916666663950309</c:v>
                </c:pt>
                <c:pt idx="216">
                  <c:v>17.999999995809048</c:v>
                </c:pt>
                <c:pt idx="217">
                  <c:v>18.083333327667788</c:v>
                </c:pt>
                <c:pt idx="218">
                  <c:v>18.166666659526527</c:v>
                </c:pt>
                <c:pt idx="219">
                  <c:v>18.249999991385266</c:v>
                </c:pt>
                <c:pt idx="220">
                  <c:v>18.333333333721384</c:v>
                </c:pt>
                <c:pt idx="221">
                  <c:v>18.416666665580124</c:v>
                </c:pt>
                <c:pt idx="222">
                  <c:v>18.499999997438863</c:v>
                </c:pt>
                <c:pt idx="223">
                  <c:v>18.583333329297602</c:v>
                </c:pt>
                <c:pt idx="224">
                  <c:v>18.666666661156341</c:v>
                </c:pt>
                <c:pt idx="225">
                  <c:v>18.749999993015081</c:v>
                </c:pt>
                <c:pt idx="226">
                  <c:v>18.83333332487382</c:v>
                </c:pt>
                <c:pt idx="227">
                  <c:v>18.916666667209938</c:v>
                </c:pt>
                <c:pt idx="228">
                  <c:v>18.999999999068677</c:v>
                </c:pt>
                <c:pt idx="229">
                  <c:v>19.083333330927417</c:v>
                </c:pt>
                <c:pt idx="230">
                  <c:v>19.166666662786156</c:v>
                </c:pt>
                <c:pt idx="231">
                  <c:v>19.249999994644895</c:v>
                </c:pt>
                <c:pt idx="232">
                  <c:v>19.333333326503634</c:v>
                </c:pt>
                <c:pt idx="233">
                  <c:v>19.416666658362374</c:v>
                </c:pt>
                <c:pt idx="234">
                  <c:v>19.500000000698492</c:v>
                </c:pt>
                <c:pt idx="235">
                  <c:v>19.583333332557231</c:v>
                </c:pt>
                <c:pt idx="236">
                  <c:v>19.66666666441597</c:v>
                </c:pt>
                <c:pt idx="237">
                  <c:v>19.74999999627471</c:v>
                </c:pt>
                <c:pt idx="238">
                  <c:v>19.833333328133449</c:v>
                </c:pt>
                <c:pt idx="239">
                  <c:v>19.916666659992188</c:v>
                </c:pt>
                <c:pt idx="240">
                  <c:v>19.999999991850927</c:v>
                </c:pt>
                <c:pt idx="241">
                  <c:v>20.083333334187046</c:v>
                </c:pt>
                <c:pt idx="242">
                  <c:v>20.166666666045785</c:v>
                </c:pt>
                <c:pt idx="243">
                  <c:v>20.249999997904524</c:v>
                </c:pt>
                <c:pt idx="244">
                  <c:v>20.333333329763263</c:v>
                </c:pt>
                <c:pt idx="245">
                  <c:v>20.416666661622003</c:v>
                </c:pt>
                <c:pt idx="246">
                  <c:v>20.499999993480742</c:v>
                </c:pt>
                <c:pt idx="247">
                  <c:v>20.583333325339481</c:v>
                </c:pt>
                <c:pt idx="248">
                  <c:v>20.666666667675599</c:v>
                </c:pt>
                <c:pt idx="249">
                  <c:v>20.749999999534339</c:v>
                </c:pt>
                <c:pt idx="250">
                  <c:v>20.833333331393078</c:v>
                </c:pt>
                <c:pt idx="251">
                  <c:v>20.916666663251817</c:v>
                </c:pt>
                <c:pt idx="252">
                  <c:v>20.999999995110556</c:v>
                </c:pt>
                <c:pt idx="253">
                  <c:v>21.083333326969296</c:v>
                </c:pt>
                <c:pt idx="254">
                  <c:v>21.166666658828035</c:v>
                </c:pt>
                <c:pt idx="255">
                  <c:v>21.250000001164153</c:v>
                </c:pt>
                <c:pt idx="256">
                  <c:v>21.333333333022892</c:v>
                </c:pt>
                <c:pt idx="257">
                  <c:v>21.416666664881632</c:v>
                </c:pt>
                <c:pt idx="258">
                  <c:v>21.499999996740371</c:v>
                </c:pt>
                <c:pt idx="259">
                  <c:v>21.58333332859911</c:v>
                </c:pt>
                <c:pt idx="260">
                  <c:v>21.66666666045785</c:v>
                </c:pt>
                <c:pt idx="261">
                  <c:v>21.749999992316589</c:v>
                </c:pt>
                <c:pt idx="262">
                  <c:v>21.833333324175328</c:v>
                </c:pt>
                <c:pt idx="263">
                  <c:v>21.916666666511446</c:v>
                </c:pt>
                <c:pt idx="264">
                  <c:v>21.999999998370185</c:v>
                </c:pt>
                <c:pt idx="265">
                  <c:v>22.083333330228925</c:v>
                </c:pt>
                <c:pt idx="266">
                  <c:v>22.166666662087664</c:v>
                </c:pt>
                <c:pt idx="267">
                  <c:v>22.249999993946403</c:v>
                </c:pt>
                <c:pt idx="268">
                  <c:v>22.333333325805143</c:v>
                </c:pt>
                <c:pt idx="269">
                  <c:v>22.416666657663882</c:v>
                </c:pt>
                <c:pt idx="270">
                  <c:v>22.5</c:v>
                </c:pt>
                <c:pt idx="271">
                  <c:v>22.583333331858739</c:v>
                </c:pt>
                <c:pt idx="272">
                  <c:v>22.666666663717479</c:v>
                </c:pt>
                <c:pt idx="273">
                  <c:v>22.749999995576218</c:v>
                </c:pt>
                <c:pt idx="274">
                  <c:v>22.833333327434957</c:v>
                </c:pt>
                <c:pt idx="275">
                  <c:v>22.916666659293696</c:v>
                </c:pt>
                <c:pt idx="276">
                  <c:v>22.999999991152436</c:v>
                </c:pt>
                <c:pt idx="277">
                  <c:v>23.083333333488554</c:v>
                </c:pt>
                <c:pt idx="278">
                  <c:v>23.166666665347293</c:v>
                </c:pt>
                <c:pt idx="279">
                  <c:v>23.249999997206032</c:v>
                </c:pt>
                <c:pt idx="280">
                  <c:v>23.333333329064772</c:v>
                </c:pt>
                <c:pt idx="281">
                  <c:v>23.416666660923511</c:v>
                </c:pt>
                <c:pt idx="282">
                  <c:v>23.49999999278225</c:v>
                </c:pt>
                <c:pt idx="283">
                  <c:v>23.583333324640989</c:v>
                </c:pt>
                <c:pt idx="284">
                  <c:v>23.666666666977108</c:v>
                </c:pt>
                <c:pt idx="285">
                  <c:v>23.749999998835847</c:v>
                </c:pt>
                <c:pt idx="286">
                  <c:v>23.833333330694586</c:v>
                </c:pt>
                <c:pt idx="287">
                  <c:v>23.916666662553325</c:v>
                </c:pt>
                <c:pt idx="288">
                  <c:v>23.999999994412065</c:v>
                </c:pt>
                <c:pt idx="289">
                  <c:v>24.083333326270804</c:v>
                </c:pt>
                <c:pt idx="290">
                  <c:v>24.166666658129543</c:v>
                </c:pt>
                <c:pt idx="291">
                  <c:v>24.250000000465661</c:v>
                </c:pt>
                <c:pt idx="292">
                  <c:v>24.333333332324401</c:v>
                </c:pt>
                <c:pt idx="293">
                  <c:v>24.41666666418314</c:v>
                </c:pt>
                <c:pt idx="294">
                  <c:v>24.499999996041879</c:v>
                </c:pt>
                <c:pt idx="295">
                  <c:v>24.583333327900618</c:v>
                </c:pt>
                <c:pt idx="296">
                  <c:v>24.666666659759358</c:v>
                </c:pt>
                <c:pt idx="297">
                  <c:v>24.749999991618097</c:v>
                </c:pt>
                <c:pt idx="298">
                  <c:v>24.833333333954215</c:v>
                </c:pt>
                <c:pt idx="299">
                  <c:v>24.916666665812954</c:v>
                </c:pt>
                <c:pt idx="300">
                  <c:v>24.999999997671694</c:v>
                </c:pt>
                <c:pt idx="301">
                  <c:v>25.083333329530433</c:v>
                </c:pt>
                <c:pt idx="302">
                  <c:v>25.166666661389172</c:v>
                </c:pt>
                <c:pt idx="303">
                  <c:v>25.249999993247911</c:v>
                </c:pt>
                <c:pt idx="304">
                  <c:v>25.333333325106651</c:v>
                </c:pt>
                <c:pt idx="305">
                  <c:v>25.416666667442769</c:v>
                </c:pt>
                <c:pt idx="306">
                  <c:v>25.499999999301508</c:v>
                </c:pt>
                <c:pt idx="307">
                  <c:v>25.583333331160247</c:v>
                </c:pt>
                <c:pt idx="308">
                  <c:v>25.666666663018987</c:v>
                </c:pt>
                <c:pt idx="309">
                  <c:v>25.749999994877726</c:v>
                </c:pt>
                <c:pt idx="310">
                  <c:v>25.833333326736465</c:v>
                </c:pt>
                <c:pt idx="311">
                  <c:v>25.916666658595204</c:v>
                </c:pt>
                <c:pt idx="312">
                  <c:v>26.000000000931323</c:v>
                </c:pt>
                <c:pt idx="313">
                  <c:v>26.083333332790062</c:v>
                </c:pt>
                <c:pt idx="314">
                  <c:v>26.166666664648801</c:v>
                </c:pt>
                <c:pt idx="315">
                  <c:v>26.24999999650754</c:v>
                </c:pt>
                <c:pt idx="316">
                  <c:v>26.33333332836628</c:v>
                </c:pt>
                <c:pt idx="317">
                  <c:v>26.416666660225019</c:v>
                </c:pt>
                <c:pt idx="318">
                  <c:v>26.499999992083758</c:v>
                </c:pt>
                <c:pt idx="319">
                  <c:v>26.583333334419876</c:v>
                </c:pt>
                <c:pt idx="320">
                  <c:v>26.666666666278616</c:v>
                </c:pt>
                <c:pt idx="321">
                  <c:v>26.749999998137355</c:v>
                </c:pt>
                <c:pt idx="322">
                  <c:v>26.833333329996094</c:v>
                </c:pt>
                <c:pt idx="323">
                  <c:v>26.916666661854833</c:v>
                </c:pt>
                <c:pt idx="324">
                  <c:v>26.999999993713573</c:v>
                </c:pt>
                <c:pt idx="325">
                  <c:v>27.083333325572312</c:v>
                </c:pt>
                <c:pt idx="326">
                  <c:v>27.166666657431051</c:v>
                </c:pt>
                <c:pt idx="327">
                  <c:v>27.249999999767169</c:v>
                </c:pt>
                <c:pt idx="328">
                  <c:v>27.333333331625909</c:v>
                </c:pt>
                <c:pt idx="329">
                  <c:v>27.416666663484648</c:v>
                </c:pt>
                <c:pt idx="330">
                  <c:v>27.499999995343387</c:v>
                </c:pt>
                <c:pt idx="331">
                  <c:v>27.583333327202126</c:v>
                </c:pt>
                <c:pt idx="332">
                  <c:v>27.666666659060866</c:v>
                </c:pt>
                <c:pt idx="333">
                  <c:v>27.749999990919605</c:v>
                </c:pt>
                <c:pt idx="334">
                  <c:v>27.833333333255723</c:v>
                </c:pt>
                <c:pt idx="335">
                  <c:v>27.916666665114462</c:v>
                </c:pt>
                <c:pt idx="336">
                  <c:v>27.999999996973202</c:v>
                </c:pt>
                <c:pt idx="337">
                  <c:v>28.083333328831941</c:v>
                </c:pt>
                <c:pt idx="338">
                  <c:v>28.16666666069068</c:v>
                </c:pt>
                <c:pt idx="339">
                  <c:v>28.249999992549419</c:v>
                </c:pt>
                <c:pt idx="340">
                  <c:v>28.333333324408159</c:v>
                </c:pt>
                <c:pt idx="341">
                  <c:v>28.416666666744277</c:v>
                </c:pt>
                <c:pt idx="342">
                  <c:v>28.499999998603016</c:v>
                </c:pt>
                <c:pt idx="343">
                  <c:v>28.583333330461755</c:v>
                </c:pt>
                <c:pt idx="344">
                  <c:v>28.666666662320495</c:v>
                </c:pt>
                <c:pt idx="345">
                  <c:v>28.749999994179234</c:v>
                </c:pt>
                <c:pt idx="346">
                  <c:v>28.833333326037973</c:v>
                </c:pt>
                <c:pt idx="347">
                  <c:v>28.916666657896712</c:v>
                </c:pt>
                <c:pt idx="348">
                  <c:v>29.000000000232831</c:v>
                </c:pt>
                <c:pt idx="349">
                  <c:v>29.08333333209157</c:v>
                </c:pt>
                <c:pt idx="350">
                  <c:v>29.166666663950309</c:v>
                </c:pt>
                <c:pt idx="351">
                  <c:v>29.249999995809048</c:v>
                </c:pt>
                <c:pt idx="352">
                  <c:v>29.333333327667788</c:v>
                </c:pt>
                <c:pt idx="353">
                  <c:v>29.416666659526527</c:v>
                </c:pt>
                <c:pt idx="354">
                  <c:v>29.499999991385266</c:v>
                </c:pt>
                <c:pt idx="355">
                  <c:v>29.583333333721384</c:v>
                </c:pt>
                <c:pt idx="356">
                  <c:v>29.666666665580124</c:v>
                </c:pt>
                <c:pt idx="357">
                  <c:v>29.749999997438863</c:v>
                </c:pt>
                <c:pt idx="358">
                  <c:v>29.833333329297602</c:v>
                </c:pt>
                <c:pt idx="359">
                  <c:v>29.916666661156341</c:v>
                </c:pt>
                <c:pt idx="360">
                  <c:v>29.999999993015081</c:v>
                </c:pt>
                <c:pt idx="361">
                  <c:v>30.08333332487382</c:v>
                </c:pt>
                <c:pt idx="362">
                  <c:v>30.166666667209938</c:v>
                </c:pt>
                <c:pt idx="363">
                  <c:v>30.249999999068677</c:v>
                </c:pt>
                <c:pt idx="364">
                  <c:v>30.333333330927417</c:v>
                </c:pt>
                <c:pt idx="365">
                  <c:v>30.416666662786156</c:v>
                </c:pt>
                <c:pt idx="366">
                  <c:v>30.499999994644895</c:v>
                </c:pt>
                <c:pt idx="367">
                  <c:v>30.583333326503634</c:v>
                </c:pt>
                <c:pt idx="368">
                  <c:v>30.666666658362374</c:v>
                </c:pt>
                <c:pt idx="369">
                  <c:v>30.750000000698492</c:v>
                </c:pt>
                <c:pt idx="370">
                  <c:v>30.833333332557231</c:v>
                </c:pt>
                <c:pt idx="371">
                  <c:v>30.91666666441597</c:v>
                </c:pt>
                <c:pt idx="372">
                  <c:v>30.99999999627471</c:v>
                </c:pt>
                <c:pt idx="373">
                  <c:v>31.083333328133449</c:v>
                </c:pt>
                <c:pt idx="374">
                  <c:v>31.166666659992188</c:v>
                </c:pt>
                <c:pt idx="375">
                  <c:v>31.249999991850927</c:v>
                </c:pt>
                <c:pt idx="376">
                  <c:v>31.333333334187046</c:v>
                </c:pt>
                <c:pt idx="377">
                  <c:v>31.416666666045785</c:v>
                </c:pt>
                <c:pt idx="378">
                  <c:v>31.499999997904524</c:v>
                </c:pt>
                <c:pt idx="379">
                  <c:v>31.583333329763263</c:v>
                </c:pt>
                <c:pt idx="380">
                  <c:v>31.666666661622003</c:v>
                </c:pt>
                <c:pt idx="381">
                  <c:v>31.749999993480742</c:v>
                </c:pt>
                <c:pt idx="382">
                  <c:v>31.833333325339481</c:v>
                </c:pt>
                <c:pt idx="383">
                  <c:v>31.916666667675599</c:v>
                </c:pt>
                <c:pt idx="384">
                  <c:v>31.999999999534339</c:v>
                </c:pt>
                <c:pt idx="385">
                  <c:v>32.083333331393078</c:v>
                </c:pt>
                <c:pt idx="386">
                  <c:v>32.166666663251817</c:v>
                </c:pt>
                <c:pt idx="387">
                  <c:v>32.249999995110556</c:v>
                </c:pt>
                <c:pt idx="388">
                  <c:v>32.333333326969296</c:v>
                </c:pt>
                <c:pt idx="389">
                  <c:v>32.416666658828035</c:v>
                </c:pt>
                <c:pt idx="390">
                  <c:v>32.500000001164153</c:v>
                </c:pt>
                <c:pt idx="391">
                  <c:v>32.583333333022892</c:v>
                </c:pt>
                <c:pt idx="392">
                  <c:v>32.666666664881632</c:v>
                </c:pt>
                <c:pt idx="393">
                  <c:v>32.749999996740371</c:v>
                </c:pt>
                <c:pt idx="394">
                  <c:v>32.83333332859911</c:v>
                </c:pt>
                <c:pt idx="395">
                  <c:v>32.91666666045785</c:v>
                </c:pt>
                <c:pt idx="396">
                  <c:v>32.999999992316589</c:v>
                </c:pt>
                <c:pt idx="397">
                  <c:v>33.083333324175328</c:v>
                </c:pt>
                <c:pt idx="398">
                  <c:v>33.166666666511446</c:v>
                </c:pt>
                <c:pt idx="399">
                  <c:v>33.249999998370185</c:v>
                </c:pt>
                <c:pt idx="400">
                  <c:v>33.333333330228925</c:v>
                </c:pt>
                <c:pt idx="401">
                  <c:v>33.416666662087664</c:v>
                </c:pt>
                <c:pt idx="402">
                  <c:v>33.499999993946403</c:v>
                </c:pt>
                <c:pt idx="403">
                  <c:v>33.583333325805143</c:v>
                </c:pt>
                <c:pt idx="404">
                  <c:v>33.666666657663882</c:v>
                </c:pt>
                <c:pt idx="405">
                  <c:v>33.75</c:v>
                </c:pt>
                <c:pt idx="406">
                  <c:v>33.833333331858739</c:v>
                </c:pt>
                <c:pt idx="407">
                  <c:v>33.916666663717479</c:v>
                </c:pt>
                <c:pt idx="408">
                  <c:v>33.999999995576218</c:v>
                </c:pt>
                <c:pt idx="409">
                  <c:v>34.083333327434957</c:v>
                </c:pt>
                <c:pt idx="410">
                  <c:v>34.166666659293696</c:v>
                </c:pt>
                <c:pt idx="411">
                  <c:v>34.249999991152436</c:v>
                </c:pt>
                <c:pt idx="412">
                  <c:v>34.333333333488554</c:v>
                </c:pt>
                <c:pt idx="413">
                  <c:v>34.416666665347293</c:v>
                </c:pt>
                <c:pt idx="414">
                  <c:v>34.499999997206032</c:v>
                </c:pt>
                <c:pt idx="415">
                  <c:v>34.583333329064772</c:v>
                </c:pt>
                <c:pt idx="416">
                  <c:v>34.666666660923511</c:v>
                </c:pt>
                <c:pt idx="417">
                  <c:v>34.74999999278225</c:v>
                </c:pt>
                <c:pt idx="418">
                  <c:v>34.833333324640989</c:v>
                </c:pt>
                <c:pt idx="419">
                  <c:v>34.916666666977108</c:v>
                </c:pt>
                <c:pt idx="420">
                  <c:v>34.999999998835847</c:v>
                </c:pt>
                <c:pt idx="421">
                  <c:v>35.083333330694586</c:v>
                </c:pt>
                <c:pt idx="422">
                  <c:v>35.166666662553325</c:v>
                </c:pt>
                <c:pt idx="423">
                  <c:v>35.249999994412065</c:v>
                </c:pt>
                <c:pt idx="424">
                  <c:v>35.333333326270804</c:v>
                </c:pt>
                <c:pt idx="425">
                  <c:v>35.416666658129543</c:v>
                </c:pt>
                <c:pt idx="426">
                  <c:v>35.500000000465661</c:v>
                </c:pt>
                <c:pt idx="427">
                  <c:v>35.583333332324401</c:v>
                </c:pt>
                <c:pt idx="428">
                  <c:v>35.66666666418314</c:v>
                </c:pt>
                <c:pt idx="429">
                  <c:v>35.749999996041879</c:v>
                </c:pt>
                <c:pt idx="430">
                  <c:v>35.833333327900618</c:v>
                </c:pt>
                <c:pt idx="431">
                  <c:v>35.916666659759358</c:v>
                </c:pt>
                <c:pt idx="432">
                  <c:v>35.999999991618097</c:v>
                </c:pt>
                <c:pt idx="433">
                  <c:v>36.083333333954215</c:v>
                </c:pt>
                <c:pt idx="434">
                  <c:v>36.166666665812954</c:v>
                </c:pt>
                <c:pt idx="435">
                  <c:v>36.249999997671694</c:v>
                </c:pt>
                <c:pt idx="436">
                  <c:v>36.333333329530433</c:v>
                </c:pt>
                <c:pt idx="437">
                  <c:v>36.416666661389172</c:v>
                </c:pt>
                <c:pt idx="438">
                  <c:v>36.499999993247911</c:v>
                </c:pt>
                <c:pt idx="439">
                  <c:v>36.583333325106651</c:v>
                </c:pt>
                <c:pt idx="440">
                  <c:v>36.666666667442769</c:v>
                </c:pt>
                <c:pt idx="441">
                  <c:v>36.749999999301508</c:v>
                </c:pt>
                <c:pt idx="442">
                  <c:v>36.833333331160247</c:v>
                </c:pt>
                <c:pt idx="443">
                  <c:v>36.916666663018987</c:v>
                </c:pt>
                <c:pt idx="444">
                  <c:v>36.999999994877726</c:v>
                </c:pt>
                <c:pt idx="445">
                  <c:v>37.083333326736465</c:v>
                </c:pt>
                <c:pt idx="446">
                  <c:v>37.166666658595204</c:v>
                </c:pt>
                <c:pt idx="447">
                  <c:v>37.250000000931323</c:v>
                </c:pt>
                <c:pt idx="448">
                  <c:v>37.333333332790062</c:v>
                </c:pt>
                <c:pt idx="449">
                  <c:v>37.416666664648801</c:v>
                </c:pt>
                <c:pt idx="450">
                  <c:v>37.49999999650754</c:v>
                </c:pt>
                <c:pt idx="451">
                  <c:v>37.58333332836628</c:v>
                </c:pt>
                <c:pt idx="452">
                  <c:v>37.666666660225019</c:v>
                </c:pt>
                <c:pt idx="453">
                  <c:v>37.749999992083758</c:v>
                </c:pt>
                <c:pt idx="454">
                  <c:v>37.833333334419876</c:v>
                </c:pt>
                <c:pt idx="455">
                  <c:v>37.916666666278616</c:v>
                </c:pt>
                <c:pt idx="456">
                  <c:v>37.999999998137355</c:v>
                </c:pt>
                <c:pt idx="457">
                  <c:v>38.083333329996094</c:v>
                </c:pt>
                <c:pt idx="458">
                  <c:v>38.166666661854833</c:v>
                </c:pt>
                <c:pt idx="459">
                  <c:v>38.249999993713573</c:v>
                </c:pt>
                <c:pt idx="460">
                  <c:v>38.333333325572312</c:v>
                </c:pt>
                <c:pt idx="461">
                  <c:v>38.416666657431051</c:v>
                </c:pt>
                <c:pt idx="462">
                  <c:v>38.499999999767169</c:v>
                </c:pt>
                <c:pt idx="463">
                  <c:v>38.583333331625909</c:v>
                </c:pt>
                <c:pt idx="464">
                  <c:v>38.666666663484648</c:v>
                </c:pt>
                <c:pt idx="465">
                  <c:v>38.749999995343387</c:v>
                </c:pt>
                <c:pt idx="466">
                  <c:v>38.833333327202126</c:v>
                </c:pt>
                <c:pt idx="467">
                  <c:v>38.916666659060866</c:v>
                </c:pt>
                <c:pt idx="468">
                  <c:v>38.999999990919605</c:v>
                </c:pt>
                <c:pt idx="469">
                  <c:v>39.083333333255723</c:v>
                </c:pt>
                <c:pt idx="470">
                  <c:v>39.166666665114462</c:v>
                </c:pt>
                <c:pt idx="471">
                  <c:v>39.249999996973202</c:v>
                </c:pt>
                <c:pt idx="472">
                  <c:v>39.333333328831941</c:v>
                </c:pt>
                <c:pt idx="473">
                  <c:v>39.41666666069068</c:v>
                </c:pt>
                <c:pt idx="474">
                  <c:v>39.499999992549419</c:v>
                </c:pt>
                <c:pt idx="475">
                  <c:v>39.583333324408159</c:v>
                </c:pt>
                <c:pt idx="476">
                  <c:v>39.666666666744277</c:v>
                </c:pt>
                <c:pt idx="477">
                  <c:v>39.749999998603016</c:v>
                </c:pt>
                <c:pt idx="478">
                  <c:v>39.833333330461755</c:v>
                </c:pt>
                <c:pt idx="479">
                  <c:v>39.916666662320495</c:v>
                </c:pt>
                <c:pt idx="480">
                  <c:v>39.999999994179234</c:v>
                </c:pt>
                <c:pt idx="481">
                  <c:v>40.083333326037973</c:v>
                </c:pt>
                <c:pt idx="482">
                  <c:v>40.166666657896712</c:v>
                </c:pt>
                <c:pt idx="483">
                  <c:v>40.250000000232831</c:v>
                </c:pt>
                <c:pt idx="484">
                  <c:v>40.33333333209157</c:v>
                </c:pt>
                <c:pt idx="485">
                  <c:v>40.416666663950309</c:v>
                </c:pt>
                <c:pt idx="486">
                  <c:v>40.499999995809048</c:v>
                </c:pt>
                <c:pt idx="487">
                  <c:v>40.583333327667788</c:v>
                </c:pt>
                <c:pt idx="488">
                  <c:v>40.666666659526527</c:v>
                </c:pt>
                <c:pt idx="489">
                  <c:v>40.749999991385266</c:v>
                </c:pt>
                <c:pt idx="490">
                  <c:v>40.833333333721384</c:v>
                </c:pt>
                <c:pt idx="491">
                  <c:v>40.916666665580124</c:v>
                </c:pt>
                <c:pt idx="492">
                  <c:v>40.999999997438863</c:v>
                </c:pt>
                <c:pt idx="493">
                  <c:v>41.083333329297602</c:v>
                </c:pt>
                <c:pt idx="494">
                  <c:v>41.166666661156341</c:v>
                </c:pt>
                <c:pt idx="495">
                  <c:v>41.249999993015081</c:v>
                </c:pt>
                <c:pt idx="496">
                  <c:v>41.33333332487382</c:v>
                </c:pt>
                <c:pt idx="497">
                  <c:v>41.416666667209938</c:v>
                </c:pt>
                <c:pt idx="498">
                  <c:v>41.499999999068677</c:v>
                </c:pt>
                <c:pt idx="499">
                  <c:v>41.583333330927417</c:v>
                </c:pt>
                <c:pt idx="500">
                  <c:v>41.666666662786156</c:v>
                </c:pt>
                <c:pt idx="501">
                  <c:v>41.749999994644895</c:v>
                </c:pt>
                <c:pt idx="502">
                  <c:v>41.833333326503634</c:v>
                </c:pt>
                <c:pt idx="503">
                  <c:v>41.916666658362374</c:v>
                </c:pt>
                <c:pt idx="504">
                  <c:v>42.000000000698492</c:v>
                </c:pt>
                <c:pt idx="505">
                  <c:v>42.083333332557231</c:v>
                </c:pt>
                <c:pt idx="506">
                  <c:v>42.16666666441597</c:v>
                </c:pt>
                <c:pt idx="507">
                  <c:v>42.24999999627471</c:v>
                </c:pt>
                <c:pt idx="508">
                  <c:v>42.333333328133449</c:v>
                </c:pt>
                <c:pt idx="509">
                  <c:v>42.416666659992188</c:v>
                </c:pt>
                <c:pt idx="510">
                  <c:v>42.499999991850927</c:v>
                </c:pt>
                <c:pt idx="511">
                  <c:v>42.583333334187046</c:v>
                </c:pt>
                <c:pt idx="512">
                  <c:v>42.666666666045785</c:v>
                </c:pt>
                <c:pt idx="513">
                  <c:v>42.749999997904524</c:v>
                </c:pt>
                <c:pt idx="514">
                  <c:v>42.833333329763263</c:v>
                </c:pt>
                <c:pt idx="515">
                  <c:v>42.916666661622003</c:v>
                </c:pt>
                <c:pt idx="516">
                  <c:v>42.999999993480742</c:v>
                </c:pt>
                <c:pt idx="517">
                  <c:v>43.083333325339481</c:v>
                </c:pt>
                <c:pt idx="518">
                  <c:v>43.166666667675599</c:v>
                </c:pt>
                <c:pt idx="519">
                  <c:v>43.249999999534339</c:v>
                </c:pt>
                <c:pt idx="520">
                  <c:v>43.333333331393078</c:v>
                </c:pt>
                <c:pt idx="521">
                  <c:v>43.416666663251817</c:v>
                </c:pt>
                <c:pt idx="522">
                  <c:v>43.499999995110556</c:v>
                </c:pt>
                <c:pt idx="523">
                  <c:v>43.583333326969296</c:v>
                </c:pt>
                <c:pt idx="524">
                  <c:v>43.666666658828035</c:v>
                </c:pt>
                <c:pt idx="525">
                  <c:v>43.750000001164153</c:v>
                </c:pt>
                <c:pt idx="526">
                  <c:v>43.833333333022892</c:v>
                </c:pt>
                <c:pt idx="527">
                  <c:v>43.916666664881632</c:v>
                </c:pt>
                <c:pt idx="528">
                  <c:v>43.999999996740371</c:v>
                </c:pt>
                <c:pt idx="529">
                  <c:v>44.08333332859911</c:v>
                </c:pt>
                <c:pt idx="530">
                  <c:v>44.16666666045785</c:v>
                </c:pt>
                <c:pt idx="531">
                  <c:v>44.249999992316589</c:v>
                </c:pt>
                <c:pt idx="532">
                  <c:v>44.333333324175328</c:v>
                </c:pt>
                <c:pt idx="533">
                  <c:v>44.416666666511446</c:v>
                </c:pt>
                <c:pt idx="534">
                  <c:v>44.499999998370185</c:v>
                </c:pt>
                <c:pt idx="535">
                  <c:v>44.583333330228925</c:v>
                </c:pt>
                <c:pt idx="536">
                  <c:v>44.666666662087664</c:v>
                </c:pt>
                <c:pt idx="537">
                  <c:v>44.749999993946403</c:v>
                </c:pt>
                <c:pt idx="538">
                  <c:v>44.833333325805143</c:v>
                </c:pt>
                <c:pt idx="539">
                  <c:v>44.916666657663882</c:v>
                </c:pt>
                <c:pt idx="540">
                  <c:v>45</c:v>
                </c:pt>
                <c:pt idx="541">
                  <c:v>45.083333331858739</c:v>
                </c:pt>
                <c:pt idx="542">
                  <c:v>45.166666663717479</c:v>
                </c:pt>
                <c:pt idx="543">
                  <c:v>45.249999995576218</c:v>
                </c:pt>
                <c:pt idx="544">
                  <c:v>45.333333327434957</c:v>
                </c:pt>
                <c:pt idx="545">
                  <c:v>45.416666659293696</c:v>
                </c:pt>
                <c:pt idx="546">
                  <c:v>45.499999991152436</c:v>
                </c:pt>
                <c:pt idx="547">
                  <c:v>45.583333333488554</c:v>
                </c:pt>
                <c:pt idx="548">
                  <c:v>45.666666665347293</c:v>
                </c:pt>
                <c:pt idx="549">
                  <c:v>45.749999997206032</c:v>
                </c:pt>
                <c:pt idx="550">
                  <c:v>45.833333329064772</c:v>
                </c:pt>
                <c:pt idx="551">
                  <c:v>45.916666660923511</c:v>
                </c:pt>
                <c:pt idx="552">
                  <c:v>45.99999999278225</c:v>
                </c:pt>
                <c:pt idx="553">
                  <c:v>46.083333324640989</c:v>
                </c:pt>
                <c:pt idx="554">
                  <c:v>46.166666666977108</c:v>
                </c:pt>
                <c:pt idx="555">
                  <c:v>46.249999998835847</c:v>
                </c:pt>
                <c:pt idx="556">
                  <c:v>46.333333330694586</c:v>
                </c:pt>
                <c:pt idx="557">
                  <c:v>46.416666662553325</c:v>
                </c:pt>
                <c:pt idx="558">
                  <c:v>46.499999994412065</c:v>
                </c:pt>
                <c:pt idx="559">
                  <c:v>46.583333326270804</c:v>
                </c:pt>
                <c:pt idx="560">
                  <c:v>46.666666658129543</c:v>
                </c:pt>
                <c:pt idx="561">
                  <c:v>46.750000000465661</c:v>
                </c:pt>
                <c:pt idx="562">
                  <c:v>46.833333332324401</c:v>
                </c:pt>
                <c:pt idx="563">
                  <c:v>46.91666666418314</c:v>
                </c:pt>
                <c:pt idx="564">
                  <c:v>46.999999996041879</c:v>
                </c:pt>
                <c:pt idx="565">
                  <c:v>47.083333327900618</c:v>
                </c:pt>
                <c:pt idx="566">
                  <c:v>47.166666659759358</c:v>
                </c:pt>
                <c:pt idx="567">
                  <c:v>47.249999991618097</c:v>
                </c:pt>
                <c:pt idx="568">
                  <c:v>47.333333333954215</c:v>
                </c:pt>
                <c:pt idx="569">
                  <c:v>47.416666665812954</c:v>
                </c:pt>
                <c:pt idx="570">
                  <c:v>47.499999997671694</c:v>
                </c:pt>
                <c:pt idx="571">
                  <c:v>47.583333329530433</c:v>
                </c:pt>
                <c:pt idx="572">
                  <c:v>47.666666661389172</c:v>
                </c:pt>
                <c:pt idx="573">
                  <c:v>47.749999993247911</c:v>
                </c:pt>
                <c:pt idx="574">
                  <c:v>47.833333325106651</c:v>
                </c:pt>
                <c:pt idx="575">
                  <c:v>47.916666667442769</c:v>
                </c:pt>
                <c:pt idx="576">
                  <c:v>47.999999999301508</c:v>
                </c:pt>
                <c:pt idx="577">
                  <c:v>48.083333331160247</c:v>
                </c:pt>
                <c:pt idx="578">
                  <c:v>48.166666663018987</c:v>
                </c:pt>
                <c:pt idx="579">
                  <c:v>48.249999994877726</c:v>
                </c:pt>
                <c:pt idx="580">
                  <c:v>48.333333326736465</c:v>
                </c:pt>
                <c:pt idx="581">
                  <c:v>48.416666658595204</c:v>
                </c:pt>
                <c:pt idx="582">
                  <c:v>48.500000000931323</c:v>
                </c:pt>
                <c:pt idx="583">
                  <c:v>48.583333332790062</c:v>
                </c:pt>
                <c:pt idx="584">
                  <c:v>48.666666664648801</c:v>
                </c:pt>
                <c:pt idx="585">
                  <c:v>48.74999999650754</c:v>
                </c:pt>
                <c:pt idx="586">
                  <c:v>48.83333332836628</c:v>
                </c:pt>
                <c:pt idx="587">
                  <c:v>48.916666660225019</c:v>
                </c:pt>
                <c:pt idx="588">
                  <c:v>48.999999992083758</c:v>
                </c:pt>
                <c:pt idx="589">
                  <c:v>49.083333334419876</c:v>
                </c:pt>
                <c:pt idx="590">
                  <c:v>49.166666666278616</c:v>
                </c:pt>
                <c:pt idx="591">
                  <c:v>49.249999998137355</c:v>
                </c:pt>
                <c:pt idx="592">
                  <c:v>49.333333329996094</c:v>
                </c:pt>
                <c:pt idx="593">
                  <c:v>49.416666661854833</c:v>
                </c:pt>
                <c:pt idx="594">
                  <c:v>49.499999993713573</c:v>
                </c:pt>
                <c:pt idx="595">
                  <c:v>49.583333325572312</c:v>
                </c:pt>
                <c:pt idx="596">
                  <c:v>49.666666657431051</c:v>
                </c:pt>
                <c:pt idx="597">
                  <c:v>49.749999999767169</c:v>
                </c:pt>
                <c:pt idx="598">
                  <c:v>49.833333331625909</c:v>
                </c:pt>
                <c:pt idx="599">
                  <c:v>49.916666663484648</c:v>
                </c:pt>
                <c:pt idx="600">
                  <c:v>49.999999995343387</c:v>
                </c:pt>
                <c:pt idx="601">
                  <c:v>50.083333327202126</c:v>
                </c:pt>
                <c:pt idx="602">
                  <c:v>50.166666659060866</c:v>
                </c:pt>
                <c:pt idx="603">
                  <c:v>50.249999990919605</c:v>
                </c:pt>
                <c:pt idx="604">
                  <c:v>50.333333333255723</c:v>
                </c:pt>
                <c:pt idx="605">
                  <c:v>50.416666665114462</c:v>
                </c:pt>
                <c:pt idx="606">
                  <c:v>50.499999996973202</c:v>
                </c:pt>
                <c:pt idx="607">
                  <c:v>50.583333328831941</c:v>
                </c:pt>
                <c:pt idx="608">
                  <c:v>50.66666666069068</c:v>
                </c:pt>
                <c:pt idx="609">
                  <c:v>50.749999992549419</c:v>
                </c:pt>
                <c:pt idx="610">
                  <c:v>50.833333324408159</c:v>
                </c:pt>
                <c:pt idx="611">
                  <c:v>50.916666666744277</c:v>
                </c:pt>
                <c:pt idx="612">
                  <c:v>50.999999998603016</c:v>
                </c:pt>
                <c:pt idx="613">
                  <c:v>51.083333330461755</c:v>
                </c:pt>
                <c:pt idx="614">
                  <c:v>51.166666662320495</c:v>
                </c:pt>
                <c:pt idx="615">
                  <c:v>51.249999994179234</c:v>
                </c:pt>
                <c:pt idx="616">
                  <c:v>51.333333326037973</c:v>
                </c:pt>
                <c:pt idx="617">
                  <c:v>51.416666657896712</c:v>
                </c:pt>
                <c:pt idx="618">
                  <c:v>51.500000000232831</c:v>
                </c:pt>
                <c:pt idx="619">
                  <c:v>51.58333333209157</c:v>
                </c:pt>
                <c:pt idx="620">
                  <c:v>51.666666663950309</c:v>
                </c:pt>
                <c:pt idx="621">
                  <c:v>51.749999995809048</c:v>
                </c:pt>
                <c:pt idx="622">
                  <c:v>51.833333327667788</c:v>
                </c:pt>
                <c:pt idx="623">
                  <c:v>51.916666659526527</c:v>
                </c:pt>
                <c:pt idx="624">
                  <c:v>51.999999991385266</c:v>
                </c:pt>
                <c:pt idx="625">
                  <c:v>52.083333333721384</c:v>
                </c:pt>
                <c:pt idx="626">
                  <c:v>52.166666665580124</c:v>
                </c:pt>
                <c:pt idx="627">
                  <c:v>52.249999997438863</c:v>
                </c:pt>
                <c:pt idx="628">
                  <c:v>52.333333329297602</c:v>
                </c:pt>
                <c:pt idx="629">
                  <c:v>52.416666661156341</c:v>
                </c:pt>
                <c:pt idx="630">
                  <c:v>52.499999993015081</c:v>
                </c:pt>
                <c:pt idx="631">
                  <c:v>52.58333332487382</c:v>
                </c:pt>
                <c:pt idx="632">
                  <c:v>52.666666667209938</c:v>
                </c:pt>
                <c:pt idx="633">
                  <c:v>52.749999999068677</c:v>
                </c:pt>
                <c:pt idx="634">
                  <c:v>52.833333330927417</c:v>
                </c:pt>
                <c:pt idx="635">
                  <c:v>52.916666662786156</c:v>
                </c:pt>
                <c:pt idx="636">
                  <c:v>52.999999994644895</c:v>
                </c:pt>
                <c:pt idx="637">
                  <c:v>53.083333326503634</c:v>
                </c:pt>
                <c:pt idx="638">
                  <c:v>53.166666658362374</c:v>
                </c:pt>
                <c:pt idx="639">
                  <c:v>53.250000000698492</c:v>
                </c:pt>
                <c:pt idx="640">
                  <c:v>53.333333332557231</c:v>
                </c:pt>
                <c:pt idx="641">
                  <c:v>53.41666666441597</c:v>
                </c:pt>
                <c:pt idx="642">
                  <c:v>53.49999999627471</c:v>
                </c:pt>
                <c:pt idx="643">
                  <c:v>53.583333328133449</c:v>
                </c:pt>
                <c:pt idx="644">
                  <c:v>53.666666659992188</c:v>
                </c:pt>
                <c:pt idx="645">
                  <c:v>53.749999991850927</c:v>
                </c:pt>
                <c:pt idx="646">
                  <c:v>53.833333334187046</c:v>
                </c:pt>
                <c:pt idx="647">
                  <c:v>53.916666666045785</c:v>
                </c:pt>
                <c:pt idx="648">
                  <c:v>53.999999997904524</c:v>
                </c:pt>
                <c:pt idx="649">
                  <c:v>54.083333329763263</c:v>
                </c:pt>
                <c:pt idx="650">
                  <c:v>54.166666661622003</c:v>
                </c:pt>
                <c:pt idx="651">
                  <c:v>54.249999993480742</c:v>
                </c:pt>
                <c:pt idx="652">
                  <c:v>54.333333325339481</c:v>
                </c:pt>
                <c:pt idx="653">
                  <c:v>54.416666667675599</c:v>
                </c:pt>
                <c:pt idx="654">
                  <c:v>54.499999999534339</c:v>
                </c:pt>
                <c:pt idx="655">
                  <c:v>54.583333331393078</c:v>
                </c:pt>
                <c:pt idx="656">
                  <c:v>54.666666663251817</c:v>
                </c:pt>
                <c:pt idx="657">
                  <c:v>54.749999995110556</c:v>
                </c:pt>
                <c:pt idx="658">
                  <c:v>54.833333326969296</c:v>
                </c:pt>
                <c:pt idx="659">
                  <c:v>54.916666658828035</c:v>
                </c:pt>
                <c:pt idx="660">
                  <c:v>55.000000001164153</c:v>
                </c:pt>
                <c:pt idx="661">
                  <c:v>55.083333333022892</c:v>
                </c:pt>
                <c:pt idx="662">
                  <c:v>55.166666664881632</c:v>
                </c:pt>
                <c:pt idx="663">
                  <c:v>55.249999996740371</c:v>
                </c:pt>
                <c:pt idx="664">
                  <c:v>55.33333332859911</c:v>
                </c:pt>
                <c:pt idx="665">
                  <c:v>55.41666666045785</c:v>
                </c:pt>
                <c:pt idx="666">
                  <c:v>55.499999992316589</c:v>
                </c:pt>
                <c:pt idx="667">
                  <c:v>55.583333324175328</c:v>
                </c:pt>
                <c:pt idx="668">
                  <c:v>55.666666666511446</c:v>
                </c:pt>
                <c:pt idx="669">
                  <c:v>55.749999998370185</c:v>
                </c:pt>
                <c:pt idx="670">
                  <c:v>55.833333330228925</c:v>
                </c:pt>
                <c:pt idx="671">
                  <c:v>55.916666662087664</c:v>
                </c:pt>
                <c:pt idx="672">
                  <c:v>55.999999993946403</c:v>
                </c:pt>
                <c:pt idx="673">
                  <c:v>56.083333325805143</c:v>
                </c:pt>
                <c:pt idx="674">
                  <c:v>56.166666657663882</c:v>
                </c:pt>
                <c:pt idx="675">
                  <c:v>56.25</c:v>
                </c:pt>
                <c:pt idx="676">
                  <c:v>56.333333331858739</c:v>
                </c:pt>
                <c:pt idx="677">
                  <c:v>56.416666663717479</c:v>
                </c:pt>
                <c:pt idx="678">
                  <c:v>56.499999995576218</c:v>
                </c:pt>
                <c:pt idx="679">
                  <c:v>56.583333327434957</c:v>
                </c:pt>
                <c:pt idx="680">
                  <c:v>56.666666659293696</c:v>
                </c:pt>
                <c:pt idx="681">
                  <c:v>56.749999991152436</c:v>
                </c:pt>
                <c:pt idx="682">
                  <c:v>56.833333333488554</c:v>
                </c:pt>
                <c:pt idx="683">
                  <c:v>56.916666665347293</c:v>
                </c:pt>
                <c:pt idx="684">
                  <c:v>56.999999997206032</c:v>
                </c:pt>
                <c:pt idx="685">
                  <c:v>57.083333329064772</c:v>
                </c:pt>
                <c:pt idx="686">
                  <c:v>57.166666660923511</c:v>
                </c:pt>
                <c:pt idx="687">
                  <c:v>57.24999999278225</c:v>
                </c:pt>
                <c:pt idx="688">
                  <c:v>57.333333324640989</c:v>
                </c:pt>
                <c:pt idx="689">
                  <c:v>57.416666666977108</c:v>
                </c:pt>
                <c:pt idx="690">
                  <c:v>57.499999998835847</c:v>
                </c:pt>
                <c:pt idx="691">
                  <c:v>57.583333330694586</c:v>
                </c:pt>
                <c:pt idx="692">
                  <c:v>57.666666662553325</c:v>
                </c:pt>
                <c:pt idx="693">
                  <c:v>57.749999994412065</c:v>
                </c:pt>
                <c:pt idx="694">
                  <c:v>57.833333326270804</c:v>
                </c:pt>
                <c:pt idx="695">
                  <c:v>57.916666658129543</c:v>
                </c:pt>
                <c:pt idx="696">
                  <c:v>58.000000000465661</c:v>
                </c:pt>
                <c:pt idx="697">
                  <c:v>58.083333332324401</c:v>
                </c:pt>
                <c:pt idx="698">
                  <c:v>58.16666666418314</c:v>
                </c:pt>
                <c:pt idx="699">
                  <c:v>58.249999996041879</c:v>
                </c:pt>
                <c:pt idx="700">
                  <c:v>58.333333327900618</c:v>
                </c:pt>
                <c:pt idx="701">
                  <c:v>58.416666659759358</c:v>
                </c:pt>
                <c:pt idx="702">
                  <c:v>58.499999991618097</c:v>
                </c:pt>
                <c:pt idx="703">
                  <c:v>58.583333333954215</c:v>
                </c:pt>
                <c:pt idx="704">
                  <c:v>58.666666665812954</c:v>
                </c:pt>
                <c:pt idx="705">
                  <c:v>58.749999997671694</c:v>
                </c:pt>
                <c:pt idx="706">
                  <c:v>58.833333329530433</c:v>
                </c:pt>
                <c:pt idx="707">
                  <c:v>58.916666661389172</c:v>
                </c:pt>
                <c:pt idx="708">
                  <c:v>58.999999993247911</c:v>
                </c:pt>
                <c:pt idx="709">
                  <c:v>59.083333325106651</c:v>
                </c:pt>
                <c:pt idx="710">
                  <c:v>59.166666667442769</c:v>
                </c:pt>
                <c:pt idx="711">
                  <c:v>59.249999999301508</c:v>
                </c:pt>
                <c:pt idx="712">
                  <c:v>59.333333331160247</c:v>
                </c:pt>
                <c:pt idx="713">
                  <c:v>59.416666663018987</c:v>
                </c:pt>
                <c:pt idx="714">
                  <c:v>59.499999994877726</c:v>
                </c:pt>
              </c:numCache>
            </c:numRef>
          </c:xVal>
          <c:yVal>
            <c:numRef>
              <c:f>'AEEMs-1'!$I$34:$I$830</c:f>
              <c:numCache>
                <c:formatCode>0.00</c:formatCode>
                <c:ptCount val="797"/>
                <c:pt idx="0">
                  <c:v>7.84</c:v>
                </c:pt>
                <c:pt idx="1">
                  <c:v>7.84</c:v>
                </c:pt>
                <c:pt idx="2">
                  <c:v>7.84</c:v>
                </c:pt>
                <c:pt idx="3">
                  <c:v>7.84</c:v>
                </c:pt>
                <c:pt idx="4">
                  <c:v>7.84</c:v>
                </c:pt>
                <c:pt idx="5">
                  <c:v>7.84</c:v>
                </c:pt>
                <c:pt idx="6">
                  <c:v>7.84</c:v>
                </c:pt>
                <c:pt idx="7">
                  <c:v>7.84</c:v>
                </c:pt>
                <c:pt idx="8">
                  <c:v>7.84</c:v>
                </c:pt>
                <c:pt idx="9">
                  <c:v>7.84</c:v>
                </c:pt>
                <c:pt idx="10">
                  <c:v>7.84</c:v>
                </c:pt>
                <c:pt idx="11">
                  <c:v>7.84</c:v>
                </c:pt>
                <c:pt idx="12">
                  <c:v>7.84</c:v>
                </c:pt>
                <c:pt idx="13">
                  <c:v>7.84</c:v>
                </c:pt>
                <c:pt idx="14">
                  <c:v>7.84</c:v>
                </c:pt>
                <c:pt idx="15">
                  <c:v>7.84</c:v>
                </c:pt>
                <c:pt idx="16">
                  <c:v>7.84</c:v>
                </c:pt>
                <c:pt idx="17">
                  <c:v>7.84</c:v>
                </c:pt>
                <c:pt idx="18">
                  <c:v>7.84</c:v>
                </c:pt>
                <c:pt idx="19">
                  <c:v>7.84</c:v>
                </c:pt>
                <c:pt idx="20">
                  <c:v>7.84</c:v>
                </c:pt>
                <c:pt idx="21">
                  <c:v>7.84</c:v>
                </c:pt>
                <c:pt idx="22">
                  <c:v>7.84</c:v>
                </c:pt>
                <c:pt idx="23">
                  <c:v>7.84</c:v>
                </c:pt>
                <c:pt idx="24">
                  <c:v>7.84</c:v>
                </c:pt>
                <c:pt idx="25">
                  <c:v>7.84</c:v>
                </c:pt>
                <c:pt idx="26">
                  <c:v>7.84</c:v>
                </c:pt>
                <c:pt idx="27">
                  <c:v>7.84</c:v>
                </c:pt>
                <c:pt idx="28">
                  <c:v>7.84</c:v>
                </c:pt>
                <c:pt idx="29">
                  <c:v>7.84</c:v>
                </c:pt>
                <c:pt idx="30">
                  <c:v>7.84</c:v>
                </c:pt>
                <c:pt idx="31">
                  <c:v>7.83</c:v>
                </c:pt>
                <c:pt idx="32">
                  <c:v>7.83</c:v>
                </c:pt>
                <c:pt idx="33">
                  <c:v>7.83</c:v>
                </c:pt>
                <c:pt idx="34">
                  <c:v>7.83</c:v>
                </c:pt>
                <c:pt idx="35">
                  <c:v>7.83</c:v>
                </c:pt>
                <c:pt idx="36">
                  <c:v>7.83</c:v>
                </c:pt>
                <c:pt idx="37">
                  <c:v>7.83</c:v>
                </c:pt>
                <c:pt idx="38">
                  <c:v>7.83</c:v>
                </c:pt>
                <c:pt idx="39">
                  <c:v>7.83</c:v>
                </c:pt>
                <c:pt idx="40">
                  <c:v>7.83</c:v>
                </c:pt>
                <c:pt idx="41">
                  <c:v>7.83</c:v>
                </c:pt>
                <c:pt idx="42">
                  <c:v>7.83</c:v>
                </c:pt>
                <c:pt idx="43">
                  <c:v>7.83</c:v>
                </c:pt>
                <c:pt idx="44">
                  <c:v>7.83</c:v>
                </c:pt>
                <c:pt idx="45">
                  <c:v>7.83</c:v>
                </c:pt>
                <c:pt idx="46">
                  <c:v>7.83</c:v>
                </c:pt>
                <c:pt idx="47">
                  <c:v>7.83</c:v>
                </c:pt>
                <c:pt idx="48">
                  <c:v>7.83</c:v>
                </c:pt>
                <c:pt idx="49">
                  <c:v>7.83</c:v>
                </c:pt>
                <c:pt idx="50">
                  <c:v>7.83</c:v>
                </c:pt>
                <c:pt idx="51">
                  <c:v>7.83</c:v>
                </c:pt>
                <c:pt idx="52">
                  <c:v>7.83</c:v>
                </c:pt>
                <c:pt idx="53">
                  <c:v>7.83</c:v>
                </c:pt>
                <c:pt idx="54">
                  <c:v>7.82</c:v>
                </c:pt>
                <c:pt idx="55">
                  <c:v>7.82</c:v>
                </c:pt>
                <c:pt idx="56">
                  <c:v>7.82</c:v>
                </c:pt>
                <c:pt idx="57">
                  <c:v>7.82</c:v>
                </c:pt>
                <c:pt idx="58">
                  <c:v>7.82</c:v>
                </c:pt>
                <c:pt idx="59">
                  <c:v>7.82</c:v>
                </c:pt>
                <c:pt idx="60">
                  <c:v>7.82</c:v>
                </c:pt>
                <c:pt idx="61">
                  <c:v>7.82</c:v>
                </c:pt>
                <c:pt idx="62">
                  <c:v>7.82</c:v>
                </c:pt>
                <c:pt idx="63">
                  <c:v>7.82</c:v>
                </c:pt>
                <c:pt idx="64">
                  <c:v>7.82</c:v>
                </c:pt>
                <c:pt idx="65">
                  <c:v>7.82</c:v>
                </c:pt>
                <c:pt idx="66">
                  <c:v>7.82</c:v>
                </c:pt>
                <c:pt idx="67">
                  <c:v>7.82</c:v>
                </c:pt>
                <c:pt idx="68">
                  <c:v>7.82</c:v>
                </c:pt>
                <c:pt idx="69">
                  <c:v>7.82</c:v>
                </c:pt>
                <c:pt idx="70">
                  <c:v>7.82</c:v>
                </c:pt>
                <c:pt idx="71">
                  <c:v>7.82</c:v>
                </c:pt>
                <c:pt idx="72">
                  <c:v>7.82</c:v>
                </c:pt>
                <c:pt idx="73">
                  <c:v>7.82</c:v>
                </c:pt>
                <c:pt idx="74">
                  <c:v>7.82</c:v>
                </c:pt>
                <c:pt idx="75">
                  <c:v>7.82</c:v>
                </c:pt>
                <c:pt idx="76">
                  <c:v>7.82</c:v>
                </c:pt>
                <c:pt idx="77">
                  <c:v>7.82</c:v>
                </c:pt>
                <c:pt idx="78">
                  <c:v>7.82</c:v>
                </c:pt>
                <c:pt idx="79">
                  <c:v>7.81</c:v>
                </c:pt>
                <c:pt idx="80">
                  <c:v>7.81</c:v>
                </c:pt>
                <c:pt idx="81">
                  <c:v>7.81</c:v>
                </c:pt>
                <c:pt idx="82">
                  <c:v>7.81</c:v>
                </c:pt>
                <c:pt idx="83">
                  <c:v>7.81</c:v>
                </c:pt>
                <c:pt idx="84">
                  <c:v>7.81</c:v>
                </c:pt>
                <c:pt idx="85">
                  <c:v>7.81</c:v>
                </c:pt>
                <c:pt idx="86">
                  <c:v>7.81</c:v>
                </c:pt>
                <c:pt idx="87">
                  <c:v>7.81</c:v>
                </c:pt>
                <c:pt idx="88">
                  <c:v>7.81</c:v>
                </c:pt>
                <c:pt idx="89">
                  <c:v>7.81</c:v>
                </c:pt>
                <c:pt idx="90">
                  <c:v>7.81</c:v>
                </c:pt>
                <c:pt idx="91">
                  <c:v>7.81</c:v>
                </c:pt>
                <c:pt idx="92">
                  <c:v>7.81</c:v>
                </c:pt>
                <c:pt idx="93">
                  <c:v>7.81</c:v>
                </c:pt>
                <c:pt idx="94">
                  <c:v>7.81</c:v>
                </c:pt>
                <c:pt idx="95">
                  <c:v>7.81</c:v>
                </c:pt>
                <c:pt idx="96">
                  <c:v>7.81</c:v>
                </c:pt>
                <c:pt idx="97">
                  <c:v>7.81</c:v>
                </c:pt>
                <c:pt idx="98">
                  <c:v>7.81</c:v>
                </c:pt>
                <c:pt idx="99">
                  <c:v>7.81</c:v>
                </c:pt>
                <c:pt idx="100">
                  <c:v>7.81</c:v>
                </c:pt>
                <c:pt idx="101">
                  <c:v>7.81</c:v>
                </c:pt>
                <c:pt idx="102">
                  <c:v>7.81</c:v>
                </c:pt>
                <c:pt idx="103">
                  <c:v>7.81</c:v>
                </c:pt>
                <c:pt idx="104">
                  <c:v>7.81</c:v>
                </c:pt>
                <c:pt idx="105">
                  <c:v>7.8</c:v>
                </c:pt>
                <c:pt idx="106">
                  <c:v>7.8</c:v>
                </c:pt>
                <c:pt idx="107">
                  <c:v>7.8</c:v>
                </c:pt>
                <c:pt idx="108">
                  <c:v>7.8</c:v>
                </c:pt>
                <c:pt idx="109">
                  <c:v>7.8</c:v>
                </c:pt>
                <c:pt idx="110">
                  <c:v>7.8</c:v>
                </c:pt>
                <c:pt idx="111">
                  <c:v>7.8</c:v>
                </c:pt>
                <c:pt idx="112">
                  <c:v>7.8</c:v>
                </c:pt>
                <c:pt idx="113">
                  <c:v>7.8</c:v>
                </c:pt>
                <c:pt idx="114">
                  <c:v>7.8</c:v>
                </c:pt>
                <c:pt idx="115">
                  <c:v>7.8</c:v>
                </c:pt>
                <c:pt idx="116">
                  <c:v>7.8</c:v>
                </c:pt>
                <c:pt idx="117">
                  <c:v>7.8</c:v>
                </c:pt>
                <c:pt idx="118">
                  <c:v>7.8</c:v>
                </c:pt>
                <c:pt idx="119">
                  <c:v>7.8</c:v>
                </c:pt>
                <c:pt idx="120">
                  <c:v>7.8</c:v>
                </c:pt>
                <c:pt idx="121">
                  <c:v>7.8</c:v>
                </c:pt>
                <c:pt idx="122">
                  <c:v>7.8</c:v>
                </c:pt>
                <c:pt idx="123">
                  <c:v>7.8</c:v>
                </c:pt>
                <c:pt idx="124">
                  <c:v>7.8</c:v>
                </c:pt>
                <c:pt idx="125">
                  <c:v>7.8</c:v>
                </c:pt>
                <c:pt idx="126">
                  <c:v>7.8</c:v>
                </c:pt>
                <c:pt idx="127">
                  <c:v>7.8</c:v>
                </c:pt>
                <c:pt idx="128">
                  <c:v>7.8</c:v>
                </c:pt>
                <c:pt idx="129">
                  <c:v>7.8</c:v>
                </c:pt>
                <c:pt idx="130">
                  <c:v>7.8</c:v>
                </c:pt>
                <c:pt idx="131">
                  <c:v>7.8</c:v>
                </c:pt>
                <c:pt idx="132">
                  <c:v>7.8</c:v>
                </c:pt>
                <c:pt idx="133">
                  <c:v>7.79</c:v>
                </c:pt>
                <c:pt idx="134">
                  <c:v>7.79</c:v>
                </c:pt>
                <c:pt idx="135">
                  <c:v>7.79</c:v>
                </c:pt>
                <c:pt idx="136">
                  <c:v>7.79</c:v>
                </c:pt>
                <c:pt idx="137">
                  <c:v>7.79</c:v>
                </c:pt>
                <c:pt idx="138">
                  <c:v>7.79</c:v>
                </c:pt>
                <c:pt idx="139">
                  <c:v>7.79</c:v>
                </c:pt>
                <c:pt idx="140">
                  <c:v>7.79</c:v>
                </c:pt>
                <c:pt idx="141">
                  <c:v>7.79</c:v>
                </c:pt>
                <c:pt idx="142">
                  <c:v>7.79</c:v>
                </c:pt>
                <c:pt idx="143">
                  <c:v>7.79</c:v>
                </c:pt>
                <c:pt idx="144">
                  <c:v>7.79</c:v>
                </c:pt>
                <c:pt idx="145">
                  <c:v>7.79</c:v>
                </c:pt>
                <c:pt idx="146">
                  <c:v>7.79</c:v>
                </c:pt>
                <c:pt idx="147">
                  <c:v>7.79</c:v>
                </c:pt>
                <c:pt idx="148">
                  <c:v>7.79</c:v>
                </c:pt>
                <c:pt idx="149">
                  <c:v>7.79</c:v>
                </c:pt>
                <c:pt idx="150">
                  <c:v>7.79</c:v>
                </c:pt>
                <c:pt idx="151">
                  <c:v>7.79</c:v>
                </c:pt>
                <c:pt idx="152">
                  <c:v>7.79</c:v>
                </c:pt>
                <c:pt idx="153">
                  <c:v>7.79</c:v>
                </c:pt>
                <c:pt idx="154">
                  <c:v>7.79</c:v>
                </c:pt>
                <c:pt idx="155">
                  <c:v>7.79</c:v>
                </c:pt>
                <c:pt idx="156">
                  <c:v>7.79</c:v>
                </c:pt>
                <c:pt idx="157">
                  <c:v>7.79</c:v>
                </c:pt>
                <c:pt idx="158">
                  <c:v>7.79</c:v>
                </c:pt>
                <c:pt idx="159">
                  <c:v>7.79</c:v>
                </c:pt>
                <c:pt idx="160">
                  <c:v>7.79</c:v>
                </c:pt>
                <c:pt idx="161">
                  <c:v>7.79</c:v>
                </c:pt>
                <c:pt idx="162">
                  <c:v>7.79</c:v>
                </c:pt>
                <c:pt idx="163">
                  <c:v>7.79</c:v>
                </c:pt>
                <c:pt idx="164">
                  <c:v>7.79</c:v>
                </c:pt>
                <c:pt idx="165">
                  <c:v>7.78</c:v>
                </c:pt>
                <c:pt idx="166">
                  <c:v>7.78</c:v>
                </c:pt>
                <c:pt idx="167">
                  <c:v>7.78</c:v>
                </c:pt>
                <c:pt idx="168">
                  <c:v>7.78</c:v>
                </c:pt>
                <c:pt idx="169">
                  <c:v>7.78</c:v>
                </c:pt>
                <c:pt idx="170">
                  <c:v>7.78</c:v>
                </c:pt>
                <c:pt idx="171">
                  <c:v>7.78</c:v>
                </c:pt>
                <c:pt idx="172">
                  <c:v>7.78</c:v>
                </c:pt>
                <c:pt idx="173">
                  <c:v>7.78</c:v>
                </c:pt>
                <c:pt idx="174">
                  <c:v>7.78</c:v>
                </c:pt>
                <c:pt idx="175">
                  <c:v>7.78</c:v>
                </c:pt>
                <c:pt idx="176">
                  <c:v>7.78</c:v>
                </c:pt>
                <c:pt idx="177">
                  <c:v>7.78</c:v>
                </c:pt>
                <c:pt idx="178">
                  <c:v>7.78</c:v>
                </c:pt>
                <c:pt idx="179">
                  <c:v>7.78</c:v>
                </c:pt>
                <c:pt idx="180">
                  <c:v>7.78</c:v>
                </c:pt>
                <c:pt idx="181">
                  <c:v>7.78</c:v>
                </c:pt>
                <c:pt idx="182">
                  <c:v>7.78</c:v>
                </c:pt>
                <c:pt idx="183">
                  <c:v>7.78</c:v>
                </c:pt>
                <c:pt idx="184">
                  <c:v>7.78</c:v>
                </c:pt>
                <c:pt idx="185">
                  <c:v>7.78</c:v>
                </c:pt>
                <c:pt idx="186">
                  <c:v>7.78</c:v>
                </c:pt>
                <c:pt idx="187">
                  <c:v>7.78</c:v>
                </c:pt>
                <c:pt idx="188">
                  <c:v>7.78</c:v>
                </c:pt>
                <c:pt idx="189">
                  <c:v>7.78</c:v>
                </c:pt>
                <c:pt idx="190">
                  <c:v>7.78</c:v>
                </c:pt>
                <c:pt idx="191">
                  <c:v>7.78</c:v>
                </c:pt>
                <c:pt idx="192">
                  <c:v>7.78</c:v>
                </c:pt>
                <c:pt idx="193">
                  <c:v>7.78</c:v>
                </c:pt>
                <c:pt idx="194">
                  <c:v>7.78</c:v>
                </c:pt>
                <c:pt idx="195">
                  <c:v>7.78</c:v>
                </c:pt>
                <c:pt idx="196">
                  <c:v>7.78</c:v>
                </c:pt>
                <c:pt idx="197">
                  <c:v>7.78</c:v>
                </c:pt>
                <c:pt idx="198">
                  <c:v>7.78</c:v>
                </c:pt>
                <c:pt idx="199">
                  <c:v>7.78</c:v>
                </c:pt>
                <c:pt idx="200">
                  <c:v>7.77</c:v>
                </c:pt>
                <c:pt idx="201">
                  <c:v>7.77</c:v>
                </c:pt>
                <c:pt idx="202">
                  <c:v>7.77</c:v>
                </c:pt>
                <c:pt idx="203">
                  <c:v>7.77</c:v>
                </c:pt>
                <c:pt idx="204">
                  <c:v>7.77</c:v>
                </c:pt>
                <c:pt idx="205">
                  <c:v>7.77</c:v>
                </c:pt>
                <c:pt idx="206">
                  <c:v>7.77</c:v>
                </c:pt>
                <c:pt idx="207">
                  <c:v>7.77</c:v>
                </c:pt>
                <c:pt idx="208">
                  <c:v>7.77</c:v>
                </c:pt>
                <c:pt idx="209">
                  <c:v>7.77</c:v>
                </c:pt>
                <c:pt idx="210">
                  <c:v>7.77</c:v>
                </c:pt>
                <c:pt idx="211">
                  <c:v>7.77</c:v>
                </c:pt>
                <c:pt idx="212">
                  <c:v>7.77</c:v>
                </c:pt>
                <c:pt idx="213">
                  <c:v>7.77</c:v>
                </c:pt>
                <c:pt idx="214">
                  <c:v>7.77</c:v>
                </c:pt>
                <c:pt idx="215">
                  <c:v>7.77</c:v>
                </c:pt>
                <c:pt idx="216">
                  <c:v>7.77</c:v>
                </c:pt>
                <c:pt idx="217">
                  <c:v>7.77</c:v>
                </c:pt>
                <c:pt idx="218">
                  <c:v>7.77</c:v>
                </c:pt>
                <c:pt idx="219">
                  <c:v>7.77</c:v>
                </c:pt>
                <c:pt idx="220">
                  <c:v>7.77</c:v>
                </c:pt>
                <c:pt idx="221">
                  <c:v>7.77</c:v>
                </c:pt>
                <c:pt idx="222">
                  <c:v>7.77</c:v>
                </c:pt>
                <c:pt idx="223">
                  <c:v>7.77</c:v>
                </c:pt>
                <c:pt idx="224">
                  <c:v>7.77</c:v>
                </c:pt>
                <c:pt idx="225">
                  <c:v>7.77</c:v>
                </c:pt>
                <c:pt idx="226">
                  <c:v>7.77</c:v>
                </c:pt>
                <c:pt idx="227">
                  <c:v>7.77</c:v>
                </c:pt>
                <c:pt idx="228">
                  <c:v>7.77</c:v>
                </c:pt>
                <c:pt idx="229">
                  <c:v>7.77</c:v>
                </c:pt>
                <c:pt idx="230">
                  <c:v>7.77</c:v>
                </c:pt>
                <c:pt idx="231">
                  <c:v>7.77</c:v>
                </c:pt>
                <c:pt idx="232">
                  <c:v>7.77</c:v>
                </c:pt>
                <c:pt idx="233">
                  <c:v>7.77</c:v>
                </c:pt>
                <c:pt idx="234">
                  <c:v>7.77</c:v>
                </c:pt>
                <c:pt idx="235">
                  <c:v>7.77</c:v>
                </c:pt>
                <c:pt idx="236">
                  <c:v>7.77</c:v>
                </c:pt>
                <c:pt idx="237">
                  <c:v>7.77</c:v>
                </c:pt>
                <c:pt idx="238">
                  <c:v>7.77</c:v>
                </c:pt>
                <c:pt idx="239">
                  <c:v>7.77</c:v>
                </c:pt>
                <c:pt idx="240">
                  <c:v>7.77</c:v>
                </c:pt>
                <c:pt idx="241">
                  <c:v>7.77</c:v>
                </c:pt>
                <c:pt idx="242">
                  <c:v>7.77</c:v>
                </c:pt>
                <c:pt idx="243">
                  <c:v>7.77</c:v>
                </c:pt>
                <c:pt idx="244">
                  <c:v>7.77</c:v>
                </c:pt>
                <c:pt idx="245">
                  <c:v>7.76</c:v>
                </c:pt>
                <c:pt idx="246">
                  <c:v>7.77</c:v>
                </c:pt>
                <c:pt idx="247">
                  <c:v>7.77</c:v>
                </c:pt>
                <c:pt idx="248">
                  <c:v>7.76</c:v>
                </c:pt>
                <c:pt idx="249">
                  <c:v>7.76</c:v>
                </c:pt>
                <c:pt idx="250">
                  <c:v>7.76</c:v>
                </c:pt>
                <c:pt idx="251">
                  <c:v>7.76</c:v>
                </c:pt>
                <c:pt idx="252">
                  <c:v>7.76</c:v>
                </c:pt>
                <c:pt idx="253">
                  <c:v>7.76</c:v>
                </c:pt>
                <c:pt idx="254">
                  <c:v>7.76</c:v>
                </c:pt>
                <c:pt idx="255">
                  <c:v>7.76</c:v>
                </c:pt>
                <c:pt idx="256">
                  <c:v>7.76</c:v>
                </c:pt>
                <c:pt idx="257">
                  <c:v>7.76</c:v>
                </c:pt>
                <c:pt idx="258">
                  <c:v>7.76</c:v>
                </c:pt>
                <c:pt idx="259">
                  <c:v>7.76</c:v>
                </c:pt>
                <c:pt idx="260">
                  <c:v>7.76</c:v>
                </c:pt>
                <c:pt idx="261">
                  <c:v>7.76</c:v>
                </c:pt>
                <c:pt idx="262">
                  <c:v>7.76</c:v>
                </c:pt>
                <c:pt idx="263">
                  <c:v>7.76</c:v>
                </c:pt>
                <c:pt idx="264">
                  <c:v>7.76</c:v>
                </c:pt>
                <c:pt idx="265">
                  <c:v>7.76</c:v>
                </c:pt>
                <c:pt idx="266">
                  <c:v>7.76</c:v>
                </c:pt>
                <c:pt idx="267">
                  <c:v>7.76</c:v>
                </c:pt>
                <c:pt idx="268">
                  <c:v>7.76</c:v>
                </c:pt>
                <c:pt idx="269">
                  <c:v>7.76</c:v>
                </c:pt>
                <c:pt idx="270">
                  <c:v>7.76</c:v>
                </c:pt>
                <c:pt idx="271">
                  <c:v>7.76</c:v>
                </c:pt>
                <c:pt idx="272">
                  <c:v>7.76</c:v>
                </c:pt>
                <c:pt idx="273">
                  <c:v>7.76</c:v>
                </c:pt>
                <c:pt idx="274">
                  <c:v>7.76</c:v>
                </c:pt>
                <c:pt idx="275">
                  <c:v>7.76</c:v>
                </c:pt>
                <c:pt idx="276">
                  <c:v>7.76</c:v>
                </c:pt>
                <c:pt idx="277">
                  <c:v>7.76</c:v>
                </c:pt>
                <c:pt idx="278">
                  <c:v>7.76</c:v>
                </c:pt>
                <c:pt idx="279">
                  <c:v>7.76</c:v>
                </c:pt>
                <c:pt idx="280">
                  <c:v>7.76</c:v>
                </c:pt>
                <c:pt idx="281">
                  <c:v>7.76</c:v>
                </c:pt>
                <c:pt idx="282">
                  <c:v>7.76</c:v>
                </c:pt>
                <c:pt idx="283">
                  <c:v>7.76</c:v>
                </c:pt>
                <c:pt idx="284">
                  <c:v>7.76</c:v>
                </c:pt>
                <c:pt idx="285">
                  <c:v>7.76</c:v>
                </c:pt>
                <c:pt idx="286">
                  <c:v>7.76</c:v>
                </c:pt>
                <c:pt idx="287">
                  <c:v>7.76</c:v>
                </c:pt>
                <c:pt idx="288">
                  <c:v>7.76</c:v>
                </c:pt>
                <c:pt idx="289">
                  <c:v>7.76</c:v>
                </c:pt>
                <c:pt idx="290">
                  <c:v>7.76</c:v>
                </c:pt>
                <c:pt idx="291">
                  <c:v>7.76</c:v>
                </c:pt>
                <c:pt idx="292">
                  <c:v>7.76</c:v>
                </c:pt>
                <c:pt idx="293">
                  <c:v>7.76</c:v>
                </c:pt>
                <c:pt idx="294">
                  <c:v>7.76</c:v>
                </c:pt>
                <c:pt idx="295">
                  <c:v>7.76</c:v>
                </c:pt>
                <c:pt idx="296">
                  <c:v>7.76</c:v>
                </c:pt>
                <c:pt idx="297">
                  <c:v>7.76</c:v>
                </c:pt>
                <c:pt idx="298">
                  <c:v>7.76</c:v>
                </c:pt>
                <c:pt idx="299">
                  <c:v>7.76</c:v>
                </c:pt>
                <c:pt idx="300">
                  <c:v>7.76</c:v>
                </c:pt>
                <c:pt idx="301">
                  <c:v>7.76</c:v>
                </c:pt>
                <c:pt idx="302">
                  <c:v>7.76</c:v>
                </c:pt>
                <c:pt idx="303">
                  <c:v>7.76</c:v>
                </c:pt>
                <c:pt idx="304">
                  <c:v>7.76</c:v>
                </c:pt>
                <c:pt idx="305">
                  <c:v>7.76</c:v>
                </c:pt>
                <c:pt idx="306">
                  <c:v>7.76</c:v>
                </c:pt>
                <c:pt idx="307">
                  <c:v>7.76</c:v>
                </c:pt>
                <c:pt idx="308">
                  <c:v>7.76</c:v>
                </c:pt>
                <c:pt idx="309">
                  <c:v>7.76</c:v>
                </c:pt>
                <c:pt idx="310">
                  <c:v>7.76</c:v>
                </c:pt>
                <c:pt idx="311">
                  <c:v>7.76</c:v>
                </c:pt>
                <c:pt idx="312">
                  <c:v>7.76</c:v>
                </c:pt>
                <c:pt idx="313">
                  <c:v>7.76</c:v>
                </c:pt>
                <c:pt idx="314">
                  <c:v>7.76</c:v>
                </c:pt>
                <c:pt idx="315">
                  <c:v>7.76</c:v>
                </c:pt>
                <c:pt idx="316">
                  <c:v>7.76</c:v>
                </c:pt>
                <c:pt idx="317">
                  <c:v>7.76</c:v>
                </c:pt>
                <c:pt idx="318">
                  <c:v>7.76</c:v>
                </c:pt>
                <c:pt idx="319">
                  <c:v>7.76</c:v>
                </c:pt>
                <c:pt idx="320">
                  <c:v>7.76</c:v>
                </c:pt>
                <c:pt idx="321">
                  <c:v>7.76</c:v>
                </c:pt>
                <c:pt idx="322">
                  <c:v>7.76</c:v>
                </c:pt>
                <c:pt idx="323">
                  <c:v>7.76</c:v>
                </c:pt>
                <c:pt idx="324">
                  <c:v>7.76</c:v>
                </c:pt>
                <c:pt idx="325">
                  <c:v>7.76</c:v>
                </c:pt>
                <c:pt idx="326">
                  <c:v>7.76</c:v>
                </c:pt>
                <c:pt idx="327">
                  <c:v>7.76</c:v>
                </c:pt>
                <c:pt idx="328">
                  <c:v>7.76</c:v>
                </c:pt>
                <c:pt idx="329">
                  <c:v>7.76</c:v>
                </c:pt>
                <c:pt idx="330">
                  <c:v>7.76</c:v>
                </c:pt>
                <c:pt idx="331">
                  <c:v>7.76</c:v>
                </c:pt>
                <c:pt idx="332">
                  <c:v>7.76</c:v>
                </c:pt>
                <c:pt idx="333">
                  <c:v>7.76</c:v>
                </c:pt>
                <c:pt idx="334">
                  <c:v>7.76</c:v>
                </c:pt>
                <c:pt idx="335">
                  <c:v>7.76</c:v>
                </c:pt>
                <c:pt idx="336">
                  <c:v>7.76</c:v>
                </c:pt>
                <c:pt idx="337">
                  <c:v>7.76</c:v>
                </c:pt>
                <c:pt idx="338">
                  <c:v>7.76</c:v>
                </c:pt>
                <c:pt idx="339">
                  <c:v>7.76</c:v>
                </c:pt>
                <c:pt idx="340">
                  <c:v>7.76</c:v>
                </c:pt>
                <c:pt idx="341">
                  <c:v>7.76</c:v>
                </c:pt>
                <c:pt idx="342">
                  <c:v>7.76</c:v>
                </c:pt>
                <c:pt idx="343">
                  <c:v>7.76</c:v>
                </c:pt>
                <c:pt idx="344">
                  <c:v>7.76</c:v>
                </c:pt>
                <c:pt idx="345">
                  <c:v>7.76</c:v>
                </c:pt>
                <c:pt idx="346">
                  <c:v>7.76</c:v>
                </c:pt>
                <c:pt idx="347">
                  <c:v>7.76</c:v>
                </c:pt>
                <c:pt idx="348">
                  <c:v>7.76</c:v>
                </c:pt>
                <c:pt idx="349">
                  <c:v>7.76</c:v>
                </c:pt>
                <c:pt idx="350">
                  <c:v>7.76</c:v>
                </c:pt>
                <c:pt idx="351">
                  <c:v>7.76</c:v>
                </c:pt>
                <c:pt idx="352">
                  <c:v>7.76</c:v>
                </c:pt>
                <c:pt idx="353">
                  <c:v>7.76</c:v>
                </c:pt>
                <c:pt idx="354">
                  <c:v>7.76</c:v>
                </c:pt>
                <c:pt idx="355">
                  <c:v>7.76</c:v>
                </c:pt>
                <c:pt idx="356">
                  <c:v>7.76</c:v>
                </c:pt>
                <c:pt idx="357">
                  <c:v>7.76</c:v>
                </c:pt>
                <c:pt idx="358">
                  <c:v>7.76</c:v>
                </c:pt>
                <c:pt idx="359">
                  <c:v>7.76</c:v>
                </c:pt>
                <c:pt idx="360">
                  <c:v>7.76</c:v>
                </c:pt>
                <c:pt idx="361">
                  <c:v>7.76</c:v>
                </c:pt>
                <c:pt idx="362">
                  <c:v>7.76</c:v>
                </c:pt>
                <c:pt idx="363">
                  <c:v>7.76</c:v>
                </c:pt>
                <c:pt idx="364">
                  <c:v>7.76</c:v>
                </c:pt>
                <c:pt idx="365">
                  <c:v>7.76</c:v>
                </c:pt>
                <c:pt idx="366">
                  <c:v>7.76</c:v>
                </c:pt>
                <c:pt idx="367">
                  <c:v>7.76</c:v>
                </c:pt>
                <c:pt idx="368">
                  <c:v>7.76</c:v>
                </c:pt>
                <c:pt idx="369">
                  <c:v>7.76</c:v>
                </c:pt>
                <c:pt idx="370">
                  <c:v>7.76</c:v>
                </c:pt>
                <c:pt idx="371">
                  <c:v>7.76</c:v>
                </c:pt>
                <c:pt idx="372">
                  <c:v>7.76</c:v>
                </c:pt>
                <c:pt idx="373">
                  <c:v>7.76</c:v>
                </c:pt>
                <c:pt idx="374">
                  <c:v>7.76</c:v>
                </c:pt>
                <c:pt idx="375">
                  <c:v>7.76</c:v>
                </c:pt>
                <c:pt idx="376">
                  <c:v>7.76</c:v>
                </c:pt>
                <c:pt idx="377">
                  <c:v>7.76</c:v>
                </c:pt>
                <c:pt idx="378">
                  <c:v>7.76</c:v>
                </c:pt>
                <c:pt idx="379">
                  <c:v>7.76</c:v>
                </c:pt>
                <c:pt idx="380">
                  <c:v>7.76</c:v>
                </c:pt>
                <c:pt idx="381">
                  <c:v>7.76</c:v>
                </c:pt>
                <c:pt idx="382">
                  <c:v>7.76</c:v>
                </c:pt>
                <c:pt idx="383">
                  <c:v>7.76</c:v>
                </c:pt>
                <c:pt idx="384">
                  <c:v>7.76</c:v>
                </c:pt>
                <c:pt idx="385">
                  <c:v>7.76</c:v>
                </c:pt>
                <c:pt idx="386">
                  <c:v>7.76</c:v>
                </c:pt>
                <c:pt idx="387">
                  <c:v>7.76</c:v>
                </c:pt>
                <c:pt idx="388">
                  <c:v>7.76</c:v>
                </c:pt>
                <c:pt idx="389">
                  <c:v>7.76</c:v>
                </c:pt>
                <c:pt idx="390">
                  <c:v>7.76</c:v>
                </c:pt>
                <c:pt idx="391">
                  <c:v>7.76</c:v>
                </c:pt>
                <c:pt idx="392">
                  <c:v>7.76</c:v>
                </c:pt>
                <c:pt idx="393">
                  <c:v>7.76</c:v>
                </c:pt>
                <c:pt idx="394">
                  <c:v>7.76</c:v>
                </c:pt>
                <c:pt idx="395">
                  <c:v>7.76</c:v>
                </c:pt>
                <c:pt idx="396">
                  <c:v>7.76</c:v>
                </c:pt>
                <c:pt idx="397">
                  <c:v>7.76</c:v>
                </c:pt>
                <c:pt idx="398">
                  <c:v>7.76</c:v>
                </c:pt>
                <c:pt idx="399">
                  <c:v>7.76</c:v>
                </c:pt>
                <c:pt idx="400">
                  <c:v>7.76</c:v>
                </c:pt>
                <c:pt idx="401">
                  <c:v>7.76</c:v>
                </c:pt>
                <c:pt idx="402">
                  <c:v>7.76</c:v>
                </c:pt>
                <c:pt idx="403">
                  <c:v>7.76</c:v>
                </c:pt>
                <c:pt idx="404">
                  <c:v>7.76</c:v>
                </c:pt>
                <c:pt idx="405">
                  <c:v>7.76</c:v>
                </c:pt>
                <c:pt idx="406">
                  <c:v>7.76</c:v>
                </c:pt>
                <c:pt idx="407">
                  <c:v>7.76</c:v>
                </c:pt>
                <c:pt idx="408">
                  <c:v>7.76</c:v>
                </c:pt>
                <c:pt idx="409">
                  <c:v>7.76</c:v>
                </c:pt>
                <c:pt idx="410">
                  <c:v>7.76</c:v>
                </c:pt>
                <c:pt idx="411">
                  <c:v>7.77</c:v>
                </c:pt>
                <c:pt idx="412">
                  <c:v>7.77</c:v>
                </c:pt>
                <c:pt idx="413">
                  <c:v>7.77</c:v>
                </c:pt>
                <c:pt idx="414">
                  <c:v>7.77</c:v>
                </c:pt>
                <c:pt idx="415">
                  <c:v>7.77</c:v>
                </c:pt>
                <c:pt idx="416">
                  <c:v>7.77</c:v>
                </c:pt>
                <c:pt idx="417">
                  <c:v>7.77</c:v>
                </c:pt>
                <c:pt idx="418">
                  <c:v>7.77</c:v>
                </c:pt>
                <c:pt idx="419">
                  <c:v>7.77</c:v>
                </c:pt>
                <c:pt idx="420">
                  <c:v>7.77</c:v>
                </c:pt>
                <c:pt idx="421">
                  <c:v>7.77</c:v>
                </c:pt>
                <c:pt idx="422">
                  <c:v>7.77</c:v>
                </c:pt>
                <c:pt idx="423">
                  <c:v>7.77</c:v>
                </c:pt>
                <c:pt idx="424">
                  <c:v>7.77</c:v>
                </c:pt>
                <c:pt idx="425">
                  <c:v>7.77</c:v>
                </c:pt>
                <c:pt idx="426">
                  <c:v>7.77</c:v>
                </c:pt>
                <c:pt idx="427">
                  <c:v>7.77</c:v>
                </c:pt>
                <c:pt idx="428">
                  <c:v>7.77</c:v>
                </c:pt>
                <c:pt idx="429">
                  <c:v>7.77</c:v>
                </c:pt>
                <c:pt idx="430">
                  <c:v>7.77</c:v>
                </c:pt>
                <c:pt idx="431">
                  <c:v>7.77</c:v>
                </c:pt>
                <c:pt idx="432">
                  <c:v>7.77</c:v>
                </c:pt>
                <c:pt idx="433">
                  <c:v>7.77</c:v>
                </c:pt>
                <c:pt idx="434">
                  <c:v>7.77</c:v>
                </c:pt>
                <c:pt idx="435">
                  <c:v>7.77</c:v>
                </c:pt>
                <c:pt idx="436">
                  <c:v>7.77</c:v>
                </c:pt>
                <c:pt idx="437">
                  <c:v>7.77</c:v>
                </c:pt>
                <c:pt idx="438">
                  <c:v>7.77</c:v>
                </c:pt>
                <c:pt idx="439">
                  <c:v>7.77</c:v>
                </c:pt>
                <c:pt idx="440">
                  <c:v>7.77</c:v>
                </c:pt>
                <c:pt idx="441">
                  <c:v>7.77</c:v>
                </c:pt>
                <c:pt idx="442">
                  <c:v>7.77</c:v>
                </c:pt>
                <c:pt idx="443">
                  <c:v>7.77</c:v>
                </c:pt>
                <c:pt idx="444">
                  <c:v>7.77</c:v>
                </c:pt>
                <c:pt idx="445">
                  <c:v>7.77</c:v>
                </c:pt>
                <c:pt idx="446">
                  <c:v>7.77</c:v>
                </c:pt>
                <c:pt idx="447">
                  <c:v>7.77</c:v>
                </c:pt>
                <c:pt idx="448">
                  <c:v>7.77</c:v>
                </c:pt>
                <c:pt idx="449">
                  <c:v>7.77</c:v>
                </c:pt>
                <c:pt idx="450">
                  <c:v>7.77</c:v>
                </c:pt>
                <c:pt idx="451">
                  <c:v>7.78</c:v>
                </c:pt>
                <c:pt idx="452">
                  <c:v>7.78</c:v>
                </c:pt>
                <c:pt idx="453">
                  <c:v>7.78</c:v>
                </c:pt>
                <c:pt idx="454">
                  <c:v>7.78</c:v>
                </c:pt>
                <c:pt idx="455">
                  <c:v>7.78</c:v>
                </c:pt>
                <c:pt idx="456">
                  <c:v>7.78</c:v>
                </c:pt>
                <c:pt idx="457">
                  <c:v>7.78</c:v>
                </c:pt>
                <c:pt idx="458">
                  <c:v>7.78</c:v>
                </c:pt>
                <c:pt idx="459">
                  <c:v>7.78</c:v>
                </c:pt>
                <c:pt idx="460">
                  <c:v>7.78</c:v>
                </c:pt>
                <c:pt idx="461">
                  <c:v>7.78</c:v>
                </c:pt>
                <c:pt idx="462">
                  <c:v>7.78</c:v>
                </c:pt>
                <c:pt idx="463">
                  <c:v>7.78</c:v>
                </c:pt>
                <c:pt idx="464">
                  <c:v>7.78</c:v>
                </c:pt>
                <c:pt idx="465">
                  <c:v>7.78</c:v>
                </c:pt>
                <c:pt idx="466">
                  <c:v>7.78</c:v>
                </c:pt>
                <c:pt idx="467">
                  <c:v>7.78</c:v>
                </c:pt>
                <c:pt idx="468">
                  <c:v>7.78</c:v>
                </c:pt>
                <c:pt idx="469">
                  <c:v>7.78</c:v>
                </c:pt>
                <c:pt idx="470">
                  <c:v>7.78</c:v>
                </c:pt>
                <c:pt idx="471">
                  <c:v>7.78</c:v>
                </c:pt>
                <c:pt idx="472">
                  <c:v>7.78</c:v>
                </c:pt>
                <c:pt idx="473">
                  <c:v>7.78</c:v>
                </c:pt>
                <c:pt idx="474">
                  <c:v>7.78</c:v>
                </c:pt>
                <c:pt idx="475">
                  <c:v>7.78</c:v>
                </c:pt>
                <c:pt idx="476">
                  <c:v>7.78</c:v>
                </c:pt>
                <c:pt idx="477">
                  <c:v>7.78</c:v>
                </c:pt>
                <c:pt idx="478">
                  <c:v>7.78</c:v>
                </c:pt>
                <c:pt idx="479">
                  <c:v>7.78</c:v>
                </c:pt>
                <c:pt idx="480">
                  <c:v>7.79</c:v>
                </c:pt>
                <c:pt idx="481">
                  <c:v>7.79</c:v>
                </c:pt>
                <c:pt idx="482">
                  <c:v>7.79</c:v>
                </c:pt>
                <c:pt idx="483">
                  <c:v>7.79</c:v>
                </c:pt>
                <c:pt idx="484">
                  <c:v>7.79</c:v>
                </c:pt>
                <c:pt idx="485">
                  <c:v>7.79</c:v>
                </c:pt>
                <c:pt idx="486">
                  <c:v>7.79</c:v>
                </c:pt>
                <c:pt idx="487">
                  <c:v>7.79</c:v>
                </c:pt>
                <c:pt idx="488">
                  <c:v>7.79</c:v>
                </c:pt>
                <c:pt idx="489">
                  <c:v>7.79</c:v>
                </c:pt>
                <c:pt idx="490">
                  <c:v>7.79</c:v>
                </c:pt>
                <c:pt idx="491">
                  <c:v>7.79</c:v>
                </c:pt>
                <c:pt idx="492">
                  <c:v>7.79</c:v>
                </c:pt>
                <c:pt idx="493">
                  <c:v>7.79</c:v>
                </c:pt>
                <c:pt idx="494">
                  <c:v>7.79</c:v>
                </c:pt>
                <c:pt idx="495">
                  <c:v>7.79</c:v>
                </c:pt>
                <c:pt idx="496">
                  <c:v>7.79</c:v>
                </c:pt>
                <c:pt idx="497">
                  <c:v>7.79</c:v>
                </c:pt>
                <c:pt idx="498">
                  <c:v>7.79</c:v>
                </c:pt>
                <c:pt idx="499">
                  <c:v>7.79</c:v>
                </c:pt>
                <c:pt idx="500">
                  <c:v>7.79</c:v>
                </c:pt>
                <c:pt idx="501">
                  <c:v>7.79</c:v>
                </c:pt>
                <c:pt idx="502">
                  <c:v>7.79</c:v>
                </c:pt>
                <c:pt idx="503">
                  <c:v>7.8</c:v>
                </c:pt>
                <c:pt idx="504">
                  <c:v>7.8</c:v>
                </c:pt>
                <c:pt idx="505">
                  <c:v>7.8</c:v>
                </c:pt>
                <c:pt idx="506">
                  <c:v>7.8</c:v>
                </c:pt>
                <c:pt idx="507">
                  <c:v>7.8</c:v>
                </c:pt>
                <c:pt idx="508">
                  <c:v>7.8</c:v>
                </c:pt>
                <c:pt idx="509">
                  <c:v>7.8</c:v>
                </c:pt>
                <c:pt idx="510">
                  <c:v>7.8</c:v>
                </c:pt>
                <c:pt idx="511">
                  <c:v>7.8</c:v>
                </c:pt>
                <c:pt idx="512">
                  <c:v>7.8</c:v>
                </c:pt>
                <c:pt idx="513">
                  <c:v>7.8</c:v>
                </c:pt>
                <c:pt idx="514">
                  <c:v>7.8</c:v>
                </c:pt>
                <c:pt idx="515">
                  <c:v>7.8</c:v>
                </c:pt>
                <c:pt idx="516">
                  <c:v>7.8</c:v>
                </c:pt>
                <c:pt idx="517">
                  <c:v>7.8</c:v>
                </c:pt>
                <c:pt idx="518">
                  <c:v>7.8</c:v>
                </c:pt>
                <c:pt idx="519">
                  <c:v>7.8</c:v>
                </c:pt>
                <c:pt idx="520">
                  <c:v>7.8</c:v>
                </c:pt>
                <c:pt idx="521">
                  <c:v>7.8</c:v>
                </c:pt>
                <c:pt idx="522">
                  <c:v>7.8</c:v>
                </c:pt>
                <c:pt idx="523">
                  <c:v>7.81</c:v>
                </c:pt>
                <c:pt idx="524">
                  <c:v>7.81</c:v>
                </c:pt>
                <c:pt idx="525">
                  <c:v>7.81</c:v>
                </c:pt>
                <c:pt idx="526">
                  <c:v>7.81</c:v>
                </c:pt>
                <c:pt idx="527">
                  <c:v>7.81</c:v>
                </c:pt>
                <c:pt idx="528">
                  <c:v>7.81</c:v>
                </c:pt>
                <c:pt idx="529">
                  <c:v>7.81</c:v>
                </c:pt>
                <c:pt idx="530">
                  <c:v>7.81</c:v>
                </c:pt>
                <c:pt idx="531">
                  <c:v>7.81</c:v>
                </c:pt>
                <c:pt idx="532">
                  <c:v>7.81</c:v>
                </c:pt>
                <c:pt idx="533">
                  <c:v>7.81</c:v>
                </c:pt>
                <c:pt idx="534">
                  <c:v>7.81</c:v>
                </c:pt>
                <c:pt idx="535">
                  <c:v>7.81</c:v>
                </c:pt>
                <c:pt idx="536">
                  <c:v>7.81</c:v>
                </c:pt>
                <c:pt idx="537">
                  <c:v>7.81</c:v>
                </c:pt>
                <c:pt idx="538">
                  <c:v>7.81</c:v>
                </c:pt>
                <c:pt idx="539">
                  <c:v>7.81</c:v>
                </c:pt>
                <c:pt idx="540">
                  <c:v>7.81</c:v>
                </c:pt>
                <c:pt idx="541">
                  <c:v>7.81</c:v>
                </c:pt>
                <c:pt idx="542">
                  <c:v>7.82</c:v>
                </c:pt>
                <c:pt idx="543">
                  <c:v>7.82</c:v>
                </c:pt>
                <c:pt idx="544">
                  <c:v>7.82</c:v>
                </c:pt>
                <c:pt idx="545">
                  <c:v>7.82</c:v>
                </c:pt>
                <c:pt idx="546">
                  <c:v>7.82</c:v>
                </c:pt>
                <c:pt idx="547">
                  <c:v>7.82</c:v>
                </c:pt>
                <c:pt idx="548">
                  <c:v>7.82</c:v>
                </c:pt>
                <c:pt idx="549">
                  <c:v>7.82</c:v>
                </c:pt>
                <c:pt idx="550">
                  <c:v>7.82</c:v>
                </c:pt>
                <c:pt idx="551">
                  <c:v>7.82</c:v>
                </c:pt>
                <c:pt idx="552">
                  <c:v>7.82</c:v>
                </c:pt>
                <c:pt idx="553">
                  <c:v>7.82</c:v>
                </c:pt>
                <c:pt idx="554">
                  <c:v>7.82</c:v>
                </c:pt>
                <c:pt idx="555">
                  <c:v>7.82</c:v>
                </c:pt>
                <c:pt idx="556">
                  <c:v>7.82</c:v>
                </c:pt>
                <c:pt idx="557">
                  <c:v>7.82</c:v>
                </c:pt>
                <c:pt idx="558">
                  <c:v>7.83</c:v>
                </c:pt>
                <c:pt idx="559">
                  <c:v>7.83</c:v>
                </c:pt>
                <c:pt idx="560">
                  <c:v>7.83</c:v>
                </c:pt>
                <c:pt idx="561">
                  <c:v>7.83</c:v>
                </c:pt>
                <c:pt idx="562">
                  <c:v>7.83</c:v>
                </c:pt>
                <c:pt idx="563">
                  <c:v>7.83</c:v>
                </c:pt>
                <c:pt idx="564">
                  <c:v>7.83</c:v>
                </c:pt>
                <c:pt idx="565">
                  <c:v>7.83</c:v>
                </c:pt>
                <c:pt idx="566">
                  <c:v>7.83</c:v>
                </c:pt>
                <c:pt idx="567">
                  <c:v>7.83</c:v>
                </c:pt>
                <c:pt idx="568">
                  <c:v>7.83</c:v>
                </c:pt>
                <c:pt idx="569">
                  <c:v>7.83</c:v>
                </c:pt>
                <c:pt idx="570">
                  <c:v>7.83</c:v>
                </c:pt>
                <c:pt idx="571">
                  <c:v>7.83</c:v>
                </c:pt>
                <c:pt idx="572">
                  <c:v>7.83</c:v>
                </c:pt>
                <c:pt idx="573">
                  <c:v>7.84</c:v>
                </c:pt>
                <c:pt idx="574">
                  <c:v>7.84</c:v>
                </c:pt>
                <c:pt idx="575">
                  <c:v>7.84</c:v>
                </c:pt>
                <c:pt idx="576">
                  <c:v>7.84</c:v>
                </c:pt>
                <c:pt idx="577">
                  <c:v>7.84</c:v>
                </c:pt>
                <c:pt idx="578">
                  <c:v>7.84</c:v>
                </c:pt>
                <c:pt idx="579">
                  <c:v>7.84</c:v>
                </c:pt>
                <c:pt idx="580">
                  <c:v>7.84</c:v>
                </c:pt>
                <c:pt idx="581">
                  <c:v>7.84</c:v>
                </c:pt>
                <c:pt idx="582">
                  <c:v>7.84</c:v>
                </c:pt>
                <c:pt idx="583">
                  <c:v>7.84</c:v>
                </c:pt>
                <c:pt idx="584">
                  <c:v>7.84</c:v>
                </c:pt>
                <c:pt idx="585">
                  <c:v>7.84</c:v>
                </c:pt>
                <c:pt idx="586">
                  <c:v>7.84</c:v>
                </c:pt>
                <c:pt idx="587">
                  <c:v>7.85</c:v>
                </c:pt>
                <c:pt idx="588">
                  <c:v>7.85</c:v>
                </c:pt>
                <c:pt idx="589">
                  <c:v>7.85</c:v>
                </c:pt>
                <c:pt idx="590">
                  <c:v>7.85</c:v>
                </c:pt>
                <c:pt idx="591">
                  <c:v>7.85</c:v>
                </c:pt>
                <c:pt idx="592">
                  <c:v>7.85</c:v>
                </c:pt>
                <c:pt idx="593">
                  <c:v>7.85</c:v>
                </c:pt>
                <c:pt idx="594">
                  <c:v>7.85</c:v>
                </c:pt>
                <c:pt idx="595">
                  <c:v>7.85</c:v>
                </c:pt>
                <c:pt idx="596">
                  <c:v>7.85</c:v>
                </c:pt>
                <c:pt idx="597">
                  <c:v>7.85</c:v>
                </c:pt>
                <c:pt idx="598">
                  <c:v>7.85</c:v>
                </c:pt>
                <c:pt idx="599">
                  <c:v>7.85</c:v>
                </c:pt>
                <c:pt idx="600">
                  <c:v>7.85</c:v>
                </c:pt>
                <c:pt idx="601">
                  <c:v>7.85</c:v>
                </c:pt>
                <c:pt idx="602">
                  <c:v>7.85</c:v>
                </c:pt>
                <c:pt idx="603">
                  <c:v>7.86</c:v>
                </c:pt>
                <c:pt idx="604">
                  <c:v>7.86</c:v>
                </c:pt>
                <c:pt idx="605">
                  <c:v>7.86</c:v>
                </c:pt>
                <c:pt idx="606">
                  <c:v>7.86</c:v>
                </c:pt>
                <c:pt idx="607">
                  <c:v>7.86</c:v>
                </c:pt>
                <c:pt idx="608">
                  <c:v>7.86</c:v>
                </c:pt>
                <c:pt idx="609">
                  <c:v>7.86</c:v>
                </c:pt>
                <c:pt idx="610">
                  <c:v>7.86</c:v>
                </c:pt>
                <c:pt idx="611">
                  <c:v>7.86</c:v>
                </c:pt>
                <c:pt idx="612">
                  <c:v>7.86</c:v>
                </c:pt>
                <c:pt idx="613">
                  <c:v>7.86</c:v>
                </c:pt>
                <c:pt idx="614">
                  <c:v>7.86</c:v>
                </c:pt>
                <c:pt idx="615">
                  <c:v>7.86</c:v>
                </c:pt>
                <c:pt idx="616">
                  <c:v>7.87</c:v>
                </c:pt>
                <c:pt idx="617">
                  <c:v>7.87</c:v>
                </c:pt>
                <c:pt idx="618">
                  <c:v>7.87</c:v>
                </c:pt>
                <c:pt idx="619">
                  <c:v>7.87</c:v>
                </c:pt>
                <c:pt idx="620">
                  <c:v>7.87</c:v>
                </c:pt>
                <c:pt idx="621">
                  <c:v>7.87</c:v>
                </c:pt>
                <c:pt idx="622">
                  <c:v>7.87</c:v>
                </c:pt>
                <c:pt idx="623">
                  <c:v>7.87</c:v>
                </c:pt>
                <c:pt idx="624">
                  <c:v>7.87</c:v>
                </c:pt>
                <c:pt idx="625">
                  <c:v>7.87</c:v>
                </c:pt>
                <c:pt idx="626">
                  <c:v>7.87</c:v>
                </c:pt>
                <c:pt idx="627">
                  <c:v>7.87</c:v>
                </c:pt>
                <c:pt idx="628">
                  <c:v>7.87</c:v>
                </c:pt>
                <c:pt idx="629">
                  <c:v>7.88</c:v>
                </c:pt>
                <c:pt idx="630">
                  <c:v>7.88</c:v>
                </c:pt>
                <c:pt idx="631">
                  <c:v>7.88</c:v>
                </c:pt>
                <c:pt idx="632">
                  <c:v>7.88</c:v>
                </c:pt>
                <c:pt idx="633">
                  <c:v>7.88</c:v>
                </c:pt>
                <c:pt idx="634">
                  <c:v>7.88</c:v>
                </c:pt>
                <c:pt idx="635">
                  <c:v>7.88</c:v>
                </c:pt>
                <c:pt idx="636">
                  <c:v>7.88</c:v>
                </c:pt>
                <c:pt idx="637">
                  <c:v>7.88</c:v>
                </c:pt>
                <c:pt idx="638">
                  <c:v>7.88</c:v>
                </c:pt>
                <c:pt idx="639">
                  <c:v>7.88</c:v>
                </c:pt>
                <c:pt idx="640">
                  <c:v>7.88</c:v>
                </c:pt>
                <c:pt idx="641">
                  <c:v>7.89</c:v>
                </c:pt>
                <c:pt idx="642">
                  <c:v>7.89</c:v>
                </c:pt>
                <c:pt idx="643">
                  <c:v>7.89</c:v>
                </c:pt>
                <c:pt idx="644">
                  <c:v>7.89</c:v>
                </c:pt>
                <c:pt idx="645">
                  <c:v>7.89</c:v>
                </c:pt>
                <c:pt idx="646">
                  <c:v>7.89</c:v>
                </c:pt>
                <c:pt idx="647">
                  <c:v>7.89</c:v>
                </c:pt>
                <c:pt idx="648">
                  <c:v>7.89</c:v>
                </c:pt>
                <c:pt idx="649">
                  <c:v>7.89</c:v>
                </c:pt>
                <c:pt idx="650">
                  <c:v>7.89</c:v>
                </c:pt>
                <c:pt idx="651">
                  <c:v>7.89</c:v>
                </c:pt>
                <c:pt idx="652">
                  <c:v>7.89</c:v>
                </c:pt>
                <c:pt idx="653">
                  <c:v>7.89</c:v>
                </c:pt>
                <c:pt idx="654">
                  <c:v>7.9</c:v>
                </c:pt>
                <c:pt idx="655">
                  <c:v>7.9</c:v>
                </c:pt>
                <c:pt idx="656">
                  <c:v>7.9</c:v>
                </c:pt>
                <c:pt idx="657">
                  <c:v>7.9</c:v>
                </c:pt>
                <c:pt idx="658">
                  <c:v>7.9</c:v>
                </c:pt>
                <c:pt idx="659">
                  <c:v>7.9</c:v>
                </c:pt>
                <c:pt idx="660">
                  <c:v>7.9</c:v>
                </c:pt>
                <c:pt idx="661">
                  <c:v>7.9</c:v>
                </c:pt>
                <c:pt idx="662">
                  <c:v>7.9</c:v>
                </c:pt>
                <c:pt idx="663">
                  <c:v>7.9</c:v>
                </c:pt>
                <c:pt idx="664">
                  <c:v>7.9</c:v>
                </c:pt>
                <c:pt idx="665">
                  <c:v>7.9</c:v>
                </c:pt>
                <c:pt idx="666">
                  <c:v>7.9</c:v>
                </c:pt>
                <c:pt idx="667">
                  <c:v>7.91</c:v>
                </c:pt>
                <c:pt idx="668">
                  <c:v>7.91</c:v>
                </c:pt>
                <c:pt idx="669">
                  <c:v>7.91</c:v>
                </c:pt>
                <c:pt idx="670">
                  <c:v>7.91</c:v>
                </c:pt>
                <c:pt idx="671">
                  <c:v>7.91</c:v>
                </c:pt>
                <c:pt idx="672">
                  <c:v>7.91</c:v>
                </c:pt>
                <c:pt idx="673">
                  <c:v>7.91</c:v>
                </c:pt>
                <c:pt idx="674">
                  <c:v>7.91</c:v>
                </c:pt>
                <c:pt idx="675">
                  <c:v>7.91</c:v>
                </c:pt>
                <c:pt idx="676">
                  <c:v>7.91</c:v>
                </c:pt>
                <c:pt idx="677">
                  <c:v>7.91</c:v>
                </c:pt>
                <c:pt idx="678">
                  <c:v>7.92</c:v>
                </c:pt>
                <c:pt idx="679">
                  <c:v>7.92</c:v>
                </c:pt>
                <c:pt idx="680">
                  <c:v>7.92</c:v>
                </c:pt>
                <c:pt idx="681">
                  <c:v>7.92</c:v>
                </c:pt>
                <c:pt idx="682">
                  <c:v>7.92</c:v>
                </c:pt>
                <c:pt idx="683">
                  <c:v>7.92</c:v>
                </c:pt>
                <c:pt idx="684">
                  <c:v>7.92</c:v>
                </c:pt>
                <c:pt idx="685">
                  <c:v>7.92</c:v>
                </c:pt>
                <c:pt idx="686">
                  <c:v>7.92</c:v>
                </c:pt>
                <c:pt idx="687">
                  <c:v>7.92</c:v>
                </c:pt>
                <c:pt idx="688">
                  <c:v>7.92</c:v>
                </c:pt>
                <c:pt idx="689">
                  <c:v>7.92</c:v>
                </c:pt>
                <c:pt idx="690">
                  <c:v>7.92</c:v>
                </c:pt>
                <c:pt idx="691">
                  <c:v>7.93</c:v>
                </c:pt>
                <c:pt idx="692">
                  <c:v>7.93</c:v>
                </c:pt>
                <c:pt idx="693">
                  <c:v>7.93</c:v>
                </c:pt>
                <c:pt idx="694">
                  <c:v>7.93</c:v>
                </c:pt>
                <c:pt idx="695">
                  <c:v>7.93</c:v>
                </c:pt>
                <c:pt idx="696">
                  <c:v>7.93</c:v>
                </c:pt>
                <c:pt idx="697">
                  <c:v>7.93</c:v>
                </c:pt>
                <c:pt idx="698">
                  <c:v>7.93</c:v>
                </c:pt>
                <c:pt idx="699">
                  <c:v>7.93</c:v>
                </c:pt>
                <c:pt idx="700">
                  <c:v>7.94</c:v>
                </c:pt>
                <c:pt idx="701">
                  <c:v>7.93</c:v>
                </c:pt>
                <c:pt idx="702">
                  <c:v>7.94</c:v>
                </c:pt>
                <c:pt idx="703">
                  <c:v>7.94</c:v>
                </c:pt>
                <c:pt idx="704">
                  <c:v>7.94</c:v>
                </c:pt>
                <c:pt idx="705">
                  <c:v>7.94</c:v>
                </c:pt>
                <c:pt idx="706">
                  <c:v>7.94</c:v>
                </c:pt>
                <c:pt idx="707">
                  <c:v>7.94</c:v>
                </c:pt>
                <c:pt idx="708">
                  <c:v>7.94</c:v>
                </c:pt>
                <c:pt idx="709">
                  <c:v>7.94</c:v>
                </c:pt>
                <c:pt idx="710">
                  <c:v>7.94</c:v>
                </c:pt>
                <c:pt idx="711">
                  <c:v>7.95</c:v>
                </c:pt>
                <c:pt idx="712">
                  <c:v>7.95</c:v>
                </c:pt>
                <c:pt idx="713">
                  <c:v>7.95</c:v>
                </c:pt>
                <c:pt idx="714">
                  <c:v>7.95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95-4176-89DB-3425334163E7}"/>
            </c:ext>
          </c:extLst>
        </c:ser>
        <c:ser>
          <c:idx val="1"/>
          <c:order val="1"/>
          <c:tx>
            <c:v>Base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'AEEMs-1'!$C$34:$C$2003</c:f>
              <c:numCache>
                <c:formatCode>0.00</c:formatCode>
                <c:ptCount val="1970"/>
                <c:pt idx="0">
                  <c:v>0</c:v>
                </c:pt>
                <c:pt idx="1">
                  <c:v>8.3333331858739257E-2</c:v>
                </c:pt>
                <c:pt idx="2">
                  <c:v>0.16666666371747851</c:v>
                </c:pt>
                <c:pt idx="3">
                  <c:v>0.24999999557621777</c:v>
                </c:pt>
                <c:pt idx="4">
                  <c:v>0.33333332743495703</c:v>
                </c:pt>
                <c:pt idx="5">
                  <c:v>0.41666665929369628</c:v>
                </c:pt>
                <c:pt idx="6">
                  <c:v>0.49999999115243554</c:v>
                </c:pt>
                <c:pt idx="7">
                  <c:v>0.58333333348855376</c:v>
                </c:pt>
                <c:pt idx="8">
                  <c:v>0.66666666534729302</c:v>
                </c:pt>
                <c:pt idx="9">
                  <c:v>0.74999999720603228</c:v>
                </c:pt>
                <c:pt idx="10">
                  <c:v>0.83333332906477153</c:v>
                </c:pt>
                <c:pt idx="11">
                  <c:v>0.91666666092351079</c:v>
                </c:pt>
                <c:pt idx="12">
                  <c:v>0.99999999278225005</c:v>
                </c:pt>
                <c:pt idx="13">
                  <c:v>1.0833333246409893</c:v>
                </c:pt>
                <c:pt idx="14">
                  <c:v>1.1666666669771075</c:v>
                </c:pt>
                <c:pt idx="15">
                  <c:v>1.2499999988358468</c:v>
                </c:pt>
                <c:pt idx="16">
                  <c:v>1.333333330694586</c:v>
                </c:pt>
                <c:pt idx="17">
                  <c:v>1.4166666625533253</c:v>
                </c:pt>
                <c:pt idx="18">
                  <c:v>1.4999999944120646</c:v>
                </c:pt>
                <c:pt idx="19">
                  <c:v>1.5833333262708038</c:v>
                </c:pt>
                <c:pt idx="20">
                  <c:v>1.6666666581295431</c:v>
                </c:pt>
                <c:pt idx="21">
                  <c:v>1.7500000004656613</c:v>
                </c:pt>
                <c:pt idx="22">
                  <c:v>1.8333333323244005</c:v>
                </c:pt>
                <c:pt idx="23">
                  <c:v>1.9166666641831398</c:v>
                </c:pt>
                <c:pt idx="24">
                  <c:v>1.9999999960418791</c:v>
                </c:pt>
                <c:pt idx="25">
                  <c:v>2.0833333279006183</c:v>
                </c:pt>
                <c:pt idx="26">
                  <c:v>2.1666666597593576</c:v>
                </c:pt>
                <c:pt idx="27">
                  <c:v>2.2499999916180968</c:v>
                </c:pt>
                <c:pt idx="28">
                  <c:v>2.333333333954215</c:v>
                </c:pt>
                <c:pt idx="29">
                  <c:v>2.4166666658129543</c:v>
                </c:pt>
                <c:pt idx="30">
                  <c:v>2.4999999976716936</c:v>
                </c:pt>
                <c:pt idx="31">
                  <c:v>2.5833333295304328</c:v>
                </c:pt>
                <c:pt idx="32">
                  <c:v>2.6666666613891721</c:v>
                </c:pt>
                <c:pt idx="33">
                  <c:v>2.7499999932479113</c:v>
                </c:pt>
                <c:pt idx="34">
                  <c:v>2.8333333251066506</c:v>
                </c:pt>
                <c:pt idx="35">
                  <c:v>2.9166666674427688</c:v>
                </c:pt>
                <c:pt idx="36">
                  <c:v>2.9999999993015081</c:v>
                </c:pt>
                <c:pt idx="37">
                  <c:v>3.0833333311602473</c:v>
                </c:pt>
                <c:pt idx="38">
                  <c:v>3.1666666630189866</c:v>
                </c:pt>
                <c:pt idx="39">
                  <c:v>3.2499999948777258</c:v>
                </c:pt>
                <c:pt idx="40">
                  <c:v>3.3333333267364651</c:v>
                </c:pt>
                <c:pt idx="41">
                  <c:v>3.4166666585952044</c:v>
                </c:pt>
                <c:pt idx="42">
                  <c:v>3.5000000009313226</c:v>
                </c:pt>
                <c:pt idx="43">
                  <c:v>3.5833333327900618</c:v>
                </c:pt>
                <c:pt idx="44">
                  <c:v>3.6666666646488011</c:v>
                </c:pt>
                <c:pt idx="45">
                  <c:v>3.7499999965075403</c:v>
                </c:pt>
                <c:pt idx="46">
                  <c:v>3.8333333283662796</c:v>
                </c:pt>
                <c:pt idx="47">
                  <c:v>3.9166666602250189</c:v>
                </c:pt>
                <c:pt idx="48">
                  <c:v>3.9999999920837581</c:v>
                </c:pt>
                <c:pt idx="49">
                  <c:v>4.0833333344198763</c:v>
                </c:pt>
                <c:pt idx="50">
                  <c:v>4.1666666662786156</c:v>
                </c:pt>
                <c:pt idx="51">
                  <c:v>4.2499999981373549</c:v>
                </c:pt>
                <c:pt idx="52">
                  <c:v>4.3333333299960941</c:v>
                </c:pt>
                <c:pt idx="53">
                  <c:v>4.4166666618548334</c:v>
                </c:pt>
                <c:pt idx="54">
                  <c:v>4.4999999937135726</c:v>
                </c:pt>
                <c:pt idx="55">
                  <c:v>4.5833333255723119</c:v>
                </c:pt>
                <c:pt idx="56">
                  <c:v>4.6666666574310511</c:v>
                </c:pt>
                <c:pt idx="57">
                  <c:v>4.7499999997671694</c:v>
                </c:pt>
                <c:pt idx="58">
                  <c:v>4.8333333316259086</c:v>
                </c:pt>
                <c:pt idx="59">
                  <c:v>4.9166666634846479</c:v>
                </c:pt>
                <c:pt idx="60">
                  <c:v>4.9999999953433871</c:v>
                </c:pt>
                <c:pt idx="61">
                  <c:v>5.0833333272021264</c:v>
                </c:pt>
                <c:pt idx="62">
                  <c:v>5.1666666590608656</c:v>
                </c:pt>
                <c:pt idx="63">
                  <c:v>5.2499999909196049</c:v>
                </c:pt>
                <c:pt idx="64">
                  <c:v>5.3333333332557231</c:v>
                </c:pt>
                <c:pt idx="65">
                  <c:v>5.4166666651144624</c:v>
                </c:pt>
                <c:pt idx="66">
                  <c:v>5.4999999969732016</c:v>
                </c:pt>
                <c:pt idx="67">
                  <c:v>5.5833333288319409</c:v>
                </c:pt>
                <c:pt idx="68">
                  <c:v>5.6666666606906801</c:v>
                </c:pt>
                <c:pt idx="69">
                  <c:v>5.7499999925494194</c:v>
                </c:pt>
                <c:pt idx="70">
                  <c:v>5.8333333244081587</c:v>
                </c:pt>
                <c:pt idx="71">
                  <c:v>5.9166666667442769</c:v>
                </c:pt>
                <c:pt idx="72">
                  <c:v>5.9999999986030161</c:v>
                </c:pt>
                <c:pt idx="73">
                  <c:v>6.0833333304617554</c:v>
                </c:pt>
                <c:pt idx="74">
                  <c:v>6.1666666623204947</c:v>
                </c:pt>
                <c:pt idx="75">
                  <c:v>6.2499999941792339</c:v>
                </c:pt>
                <c:pt idx="76">
                  <c:v>6.3333333260379732</c:v>
                </c:pt>
                <c:pt idx="77">
                  <c:v>6.4166666578967124</c:v>
                </c:pt>
                <c:pt idx="78">
                  <c:v>6.5000000002328306</c:v>
                </c:pt>
                <c:pt idx="79">
                  <c:v>6.5833333320915699</c:v>
                </c:pt>
                <c:pt idx="80">
                  <c:v>6.6666666639503092</c:v>
                </c:pt>
                <c:pt idx="81">
                  <c:v>6.7499999958090484</c:v>
                </c:pt>
                <c:pt idx="82">
                  <c:v>6.8333333276677877</c:v>
                </c:pt>
                <c:pt idx="83">
                  <c:v>6.9166666595265269</c:v>
                </c:pt>
                <c:pt idx="84">
                  <c:v>6.9999999913852662</c:v>
                </c:pt>
                <c:pt idx="85">
                  <c:v>7.0833333337213844</c:v>
                </c:pt>
                <c:pt idx="86">
                  <c:v>7.1666666655801237</c:v>
                </c:pt>
                <c:pt idx="87">
                  <c:v>7.2499999974388629</c:v>
                </c:pt>
                <c:pt idx="88">
                  <c:v>7.3333333292976022</c:v>
                </c:pt>
                <c:pt idx="89">
                  <c:v>7.4166666611563414</c:v>
                </c:pt>
                <c:pt idx="90">
                  <c:v>7.4999999930150807</c:v>
                </c:pt>
                <c:pt idx="91">
                  <c:v>7.5833333248738199</c:v>
                </c:pt>
                <c:pt idx="92">
                  <c:v>7.6666666672099382</c:v>
                </c:pt>
                <c:pt idx="93">
                  <c:v>7.7499999990686774</c:v>
                </c:pt>
                <c:pt idx="94">
                  <c:v>7.8333333309274167</c:v>
                </c:pt>
                <c:pt idx="95">
                  <c:v>7.9166666627861559</c:v>
                </c:pt>
                <c:pt idx="96">
                  <c:v>7.9999999946448952</c:v>
                </c:pt>
                <c:pt idx="97">
                  <c:v>8.0833333265036345</c:v>
                </c:pt>
                <c:pt idx="98">
                  <c:v>8.1666666583623737</c:v>
                </c:pt>
                <c:pt idx="99">
                  <c:v>8.2500000006984919</c:v>
                </c:pt>
                <c:pt idx="100">
                  <c:v>8.3333333325572312</c:v>
                </c:pt>
                <c:pt idx="101">
                  <c:v>8.4166666644159704</c:v>
                </c:pt>
                <c:pt idx="102">
                  <c:v>8.4999999962747097</c:v>
                </c:pt>
                <c:pt idx="103">
                  <c:v>8.583333328133449</c:v>
                </c:pt>
                <c:pt idx="104">
                  <c:v>8.6666666599921882</c:v>
                </c:pt>
                <c:pt idx="105">
                  <c:v>8.7499999918509275</c:v>
                </c:pt>
                <c:pt idx="106">
                  <c:v>8.8333333341870457</c:v>
                </c:pt>
                <c:pt idx="107">
                  <c:v>8.916666666045785</c:v>
                </c:pt>
                <c:pt idx="108">
                  <c:v>8.9999999979045242</c:v>
                </c:pt>
                <c:pt idx="109">
                  <c:v>9.0833333297632635</c:v>
                </c:pt>
                <c:pt idx="110">
                  <c:v>9.1666666616220027</c:v>
                </c:pt>
                <c:pt idx="111">
                  <c:v>9.249999993480742</c:v>
                </c:pt>
                <c:pt idx="112">
                  <c:v>9.3333333253394812</c:v>
                </c:pt>
                <c:pt idx="113">
                  <c:v>9.4166666676755995</c:v>
                </c:pt>
                <c:pt idx="114">
                  <c:v>9.4999999995343387</c:v>
                </c:pt>
                <c:pt idx="115">
                  <c:v>9.583333331393078</c:v>
                </c:pt>
                <c:pt idx="116">
                  <c:v>9.6666666632518172</c:v>
                </c:pt>
                <c:pt idx="117">
                  <c:v>9.7499999951105565</c:v>
                </c:pt>
                <c:pt idx="118">
                  <c:v>9.8333333269692957</c:v>
                </c:pt>
                <c:pt idx="119">
                  <c:v>9.916666658828035</c:v>
                </c:pt>
                <c:pt idx="120">
                  <c:v>10.000000001164153</c:v>
                </c:pt>
                <c:pt idx="121">
                  <c:v>10.083333333022892</c:v>
                </c:pt>
                <c:pt idx="122">
                  <c:v>10.166666664881632</c:v>
                </c:pt>
                <c:pt idx="123">
                  <c:v>10.249999996740371</c:v>
                </c:pt>
                <c:pt idx="124">
                  <c:v>10.33333332859911</c:v>
                </c:pt>
                <c:pt idx="125">
                  <c:v>10.41666666045785</c:v>
                </c:pt>
                <c:pt idx="126">
                  <c:v>10.499999992316589</c:v>
                </c:pt>
                <c:pt idx="127">
                  <c:v>10.583333324175328</c:v>
                </c:pt>
                <c:pt idx="128">
                  <c:v>10.666666666511446</c:v>
                </c:pt>
                <c:pt idx="129">
                  <c:v>10.749999998370185</c:v>
                </c:pt>
                <c:pt idx="130">
                  <c:v>10.833333330228925</c:v>
                </c:pt>
                <c:pt idx="131">
                  <c:v>10.916666662087664</c:v>
                </c:pt>
                <c:pt idx="132">
                  <c:v>10.999999993946403</c:v>
                </c:pt>
                <c:pt idx="133">
                  <c:v>11.083333325805143</c:v>
                </c:pt>
                <c:pt idx="134">
                  <c:v>11.166666657663882</c:v>
                </c:pt>
                <c:pt idx="135">
                  <c:v>11.25</c:v>
                </c:pt>
                <c:pt idx="136">
                  <c:v>11.333333331858739</c:v>
                </c:pt>
                <c:pt idx="137">
                  <c:v>11.416666663717479</c:v>
                </c:pt>
                <c:pt idx="138">
                  <c:v>11.499999995576218</c:v>
                </c:pt>
                <c:pt idx="139">
                  <c:v>11.583333327434957</c:v>
                </c:pt>
                <c:pt idx="140">
                  <c:v>11.666666659293696</c:v>
                </c:pt>
                <c:pt idx="141">
                  <c:v>11.749999991152436</c:v>
                </c:pt>
                <c:pt idx="142">
                  <c:v>11.833333333488554</c:v>
                </c:pt>
                <c:pt idx="143">
                  <c:v>11.916666665347293</c:v>
                </c:pt>
                <c:pt idx="144">
                  <c:v>11.999999997206032</c:v>
                </c:pt>
                <c:pt idx="145">
                  <c:v>12.083333329064772</c:v>
                </c:pt>
                <c:pt idx="146">
                  <c:v>12.166666660923511</c:v>
                </c:pt>
                <c:pt idx="147">
                  <c:v>12.24999999278225</c:v>
                </c:pt>
                <c:pt idx="148">
                  <c:v>12.333333324640989</c:v>
                </c:pt>
                <c:pt idx="149">
                  <c:v>12.416666666977108</c:v>
                </c:pt>
                <c:pt idx="150">
                  <c:v>12.499999998835847</c:v>
                </c:pt>
                <c:pt idx="151">
                  <c:v>12.583333330694586</c:v>
                </c:pt>
                <c:pt idx="152">
                  <c:v>12.666666662553325</c:v>
                </c:pt>
                <c:pt idx="153">
                  <c:v>12.749999994412065</c:v>
                </c:pt>
                <c:pt idx="154">
                  <c:v>12.833333326270804</c:v>
                </c:pt>
                <c:pt idx="155">
                  <c:v>12.916666658129543</c:v>
                </c:pt>
                <c:pt idx="156">
                  <c:v>13.000000000465661</c:v>
                </c:pt>
                <c:pt idx="157">
                  <c:v>13.083333332324401</c:v>
                </c:pt>
                <c:pt idx="158">
                  <c:v>13.16666666418314</c:v>
                </c:pt>
                <c:pt idx="159">
                  <c:v>13.249999996041879</c:v>
                </c:pt>
                <c:pt idx="160">
                  <c:v>13.333333327900618</c:v>
                </c:pt>
                <c:pt idx="161">
                  <c:v>13.416666659759358</c:v>
                </c:pt>
                <c:pt idx="162">
                  <c:v>13.499999991618097</c:v>
                </c:pt>
                <c:pt idx="163">
                  <c:v>13.583333333954215</c:v>
                </c:pt>
                <c:pt idx="164">
                  <c:v>13.666666665812954</c:v>
                </c:pt>
                <c:pt idx="165">
                  <c:v>13.749999997671694</c:v>
                </c:pt>
                <c:pt idx="166">
                  <c:v>13.833333329530433</c:v>
                </c:pt>
                <c:pt idx="167">
                  <c:v>13.916666661389172</c:v>
                </c:pt>
                <c:pt idx="168">
                  <c:v>13.999999993247911</c:v>
                </c:pt>
                <c:pt idx="169">
                  <c:v>14.083333325106651</c:v>
                </c:pt>
                <c:pt idx="170">
                  <c:v>14.166666667442769</c:v>
                </c:pt>
                <c:pt idx="171">
                  <c:v>14.249999999301508</c:v>
                </c:pt>
                <c:pt idx="172">
                  <c:v>14.333333331160247</c:v>
                </c:pt>
                <c:pt idx="173">
                  <c:v>14.416666663018987</c:v>
                </c:pt>
                <c:pt idx="174">
                  <c:v>14.499999994877726</c:v>
                </c:pt>
                <c:pt idx="175">
                  <c:v>14.583333326736465</c:v>
                </c:pt>
                <c:pt idx="176">
                  <c:v>14.666666658595204</c:v>
                </c:pt>
                <c:pt idx="177">
                  <c:v>14.750000000931323</c:v>
                </c:pt>
                <c:pt idx="178">
                  <c:v>14.833333332790062</c:v>
                </c:pt>
                <c:pt idx="179">
                  <c:v>14.916666664648801</c:v>
                </c:pt>
                <c:pt idx="180">
                  <c:v>14.99999999650754</c:v>
                </c:pt>
                <c:pt idx="181">
                  <c:v>15.08333332836628</c:v>
                </c:pt>
                <c:pt idx="182">
                  <c:v>15.166666660225019</c:v>
                </c:pt>
                <c:pt idx="183">
                  <c:v>15.249999992083758</c:v>
                </c:pt>
                <c:pt idx="184">
                  <c:v>15.333333334419876</c:v>
                </c:pt>
                <c:pt idx="185">
                  <c:v>15.416666666278616</c:v>
                </c:pt>
                <c:pt idx="186">
                  <c:v>15.499999998137355</c:v>
                </c:pt>
                <c:pt idx="187">
                  <c:v>15.583333329996094</c:v>
                </c:pt>
                <c:pt idx="188">
                  <c:v>15.666666661854833</c:v>
                </c:pt>
                <c:pt idx="189">
                  <c:v>15.749999993713573</c:v>
                </c:pt>
                <c:pt idx="190">
                  <c:v>15.833333325572312</c:v>
                </c:pt>
                <c:pt idx="191">
                  <c:v>15.916666657431051</c:v>
                </c:pt>
                <c:pt idx="192">
                  <c:v>15.999999999767169</c:v>
                </c:pt>
                <c:pt idx="193">
                  <c:v>16.083333331625909</c:v>
                </c:pt>
                <c:pt idx="194">
                  <c:v>16.166666663484648</c:v>
                </c:pt>
                <c:pt idx="195">
                  <c:v>16.249999995343387</c:v>
                </c:pt>
                <c:pt idx="196">
                  <c:v>16.333333327202126</c:v>
                </c:pt>
                <c:pt idx="197">
                  <c:v>16.416666659060866</c:v>
                </c:pt>
                <c:pt idx="198">
                  <c:v>16.499999990919605</c:v>
                </c:pt>
                <c:pt idx="199">
                  <c:v>16.583333333255723</c:v>
                </c:pt>
                <c:pt idx="200">
                  <c:v>16.666666665114462</c:v>
                </c:pt>
                <c:pt idx="201">
                  <c:v>16.749999996973202</c:v>
                </c:pt>
                <c:pt idx="202">
                  <c:v>16.833333328831941</c:v>
                </c:pt>
                <c:pt idx="203">
                  <c:v>16.91666666069068</c:v>
                </c:pt>
                <c:pt idx="204">
                  <c:v>16.999999992549419</c:v>
                </c:pt>
                <c:pt idx="205">
                  <c:v>17.083333324408159</c:v>
                </c:pt>
                <c:pt idx="206">
                  <c:v>17.166666666744277</c:v>
                </c:pt>
                <c:pt idx="207">
                  <c:v>17.249999998603016</c:v>
                </c:pt>
                <c:pt idx="208">
                  <c:v>17.333333330461755</c:v>
                </c:pt>
                <c:pt idx="209">
                  <c:v>17.416666662320495</c:v>
                </c:pt>
                <c:pt idx="210">
                  <c:v>17.499999994179234</c:v>
                </c:pt>
                <c:pt idx="211">
                  <c:v>17.583333326037973</c:v>
                </c:pt>
                <c:pt idx="212">
                  <c:v>17.666666657896712</c:v>
                </c:pt>
                <c:pt idx="213">
                  <c:v>17.750000000232831</c:v>
                </c:pt>
                <c:pt idx="214">
                  <c:v>17.83333333209157</c:v>
                </c:pt>
                <c:pt idx="215">
                  <c:v>17.916666663950309</c:v>
                </c:pt>
                <c:pt idx="216">
                  <c:v>17.999999995809048</c:v>
                </c:pt>
                <c:pt idx="217">
                  <c:v>18.083333327667788</c:v>
                </c:pt>
                <c:pt idx="218">
                  <c:v>18.166666659526527</c:v>
                </c:pt>
                <c:pt idx="219">
                  <c:v>18.249999991385266</c:v>
                </c:pt>
                <c:pt idx="220">
                  <c:v>18.333333333721384</c:v>
                </c:pt>
                <c:pt idx="221">
                  <c:v>18.416666665580124</c:v>
                </c:pt>
                <c:pt idx="222">
                  <c:v>18.499999997438863</c:v>
                </c:pt>
                <c:pt idx="223">
                  <c:v>18.583333329297602</c:v>
                </c:pt>
                <c:pt idx="224">
                  <c:v>18.666666661156341</c:v>
                </c:pt>
                <c:pt idx="225">
                  <c:v>18.749999993015081</c:v>
                </c:pt>
                <c:pt idx="226">
                  <c:v>18.83333332487382</c:v>
                </c:pt>
                <c:pt idx="227">
                  <c:v>18.916666667209938</c:v>
                </c:pt>
                <c:pt idx="228">
                  <c:v>18.999999999068677</c:v>
                </c:pt>
                <c:pt idx="229">
                  <c:v>19.083333330927417</c:v>
                </c:pt>
                <c:pt idx="230">
                  <c:v>19.166666662786156</c:v>
                </c:pt>
                <c:pt idx="231">
                  <c:v>19.249999994644895</c:v>
                </c:pt>
                <c:pt idx="232">
                  <c:v>19.333333326503634</c:v>
                </c:pt>
                <c:pt idx="233">
                  <c:v>19.416666658362374</c:v>
                </c:pt>
                <c:pt idx="234">
                  <c:v>19.500000000698492</c:v>
                </c:pt>
                <c:pt idx="235">
                  <c:v>19.583333332557231</c:v>
                </c:pt>
                <c:pt idx="236">
                  <c:v>19.66666666441597</c:v>
                </c:pt>
                <c:pt idx="237">
                  <c:v>19.74999999627471</c:v>
                </c:pt>
                <c:pt idx="238">
                  <c:v>19.833333328133449</c:v>
                </c:pt>
                <c:pt idx="239">
                  <c:v>19.916666659992188</c:v>
                </c:pt>
                <c:pt idx="240">
                  <c:v>19.999999991850927</c:v>
                </c:pt>
                <c:pt idx="241">
                  <c:v>20.083333334187046</c:v>
                </c:pt>
                <c:pt idx="242">
                  <c:v>20.166666666045785</c:v>
                </c:pt>
                <c:pt idx="243">
                  <c:v>20.249999997904524</c:v>
                </c:pt>
                <c:pt idx="244">
                  <c:v>20.333333329763263</c:v>
                </c:pt>
                <c:pt idx="245">
                  <c:v>20.416666661622003</c:v>
                </c:pt>
                <c:pt idx="246">
                  <c:v>20.499999993480742</c:v>
                </c:pt>
                <c:pt idx="247">
                  <c:v>20.583333325339481</c:v>
                </c:pt>
                <c:pt idx="248">
                  <c:v>20.666666667675599</c:v>
                </c:pt>
                <c:pt idx="249">
                  <c:v>20.749999999534339</c:v>
                </c:pt>
                <c:pt idx="250">
                  <c:v>20.833333331393078</c:v>
                </c:pt>
                <c:pt idx="251">
                  <c:v>20.916666663251817</c:v>
                </c:pt>
                <c:pt idx="252">
                  <c:v>20.999999995110556</c:v>
                </c:pt>
                <c:pt idx="253">
                  <c:v>21.083333326969296</c:v>
                </c:pt>
                <c:pt idx="254">
                  <c:v>21.166666658828035</c:v>
                </c:pt>
                <c:pt idx="255">
                  <c:v>21.250000001164153</c:v>
                </c:pt>
                <c:pt idx="256">
                  <c:v>21.333333333022892</c:v>
                </c:pt>
                <c:pt idx="257">
                  <c:v>21.416666664881632</c:v>
                </c:pt>
                <c:pt idx="258">
                  <c:v>21.499999996740371</c:v>
                </c:pt>
                <c:pt idx="259">
                  <c:v>21.58333332859911</c:v>
                </c:pt>
                <c:pt idx="260">
                  <c:v>21.66666666045785</c:v>
                </c:pt>
                <c:pt idx="261">
                  <c:v>21.749999992316589</c:v>
                </c:pt>
                <c:pt idx="262">
                  <c:v>21.833333324175328</c:v>
                </c:pt>
                <c:pt idx="263">
                  <c:v>21.916666666511446</c:v>
                </c:pt>
                <c:pt idx="264">
                  <c:v>21.999999998370185</c:v>
                </c:pt>
                <c:pt idx="265">
                  <c:v>22.083333330228925</c:v>
                </c:pt>
                <c:pt idx="266">
                  <c:v>22.166666662087664</c:v>
                </c:pt>
                <c:pt idx="267">
                  <c:v>22.249999993946403</c:v>
                </c:pt>
                <c:pt idx="268">
                  <c:v>22.333333325805143</c:v>
                </c:pt>
                <c:pt idx="269">
                  <c:v>22.416666657663882</c:v>
                </c:pt>
                <c:pt idx="270">
                  <c:v>22.5</c:v>
                </c:pt>
                <c:pt idx="271">
                  <c:v>22.583333331858739</c:v>
                </c:pt>
                <c:pt idx="272">
                  <c:v>22.666666663717479</c:v>
                </c:pt>
                <c:pt idx="273">
                  <c:v>22.749999995576218</c:v>
                </c:pt>
                <c:pt idx="274">
                  <c:v>22.833333327434957</c:v>
                </c:pt>
                <c:pt idx="275">
                  <c:v>22.916666659293696</c:v>
                </c:pt>
                <c:pt idx="276">
                  <c:v>22.999999991152436</c:v>
                </c:pt>
                <c:pt idx="277">
                  <c:v>23.083333333488554</c:v>
                </c:pt>
                <c:pt idx="278">
                  <c:v>23.166666665347293</c:v>
                </c:pt>
                <c:pt idx="279">
                  <c:v>23.249999997206032</c:v>
                </c:pt>
                <c:pt idx="280">
                  <c:v>23.333333329064772</c:v>
                </c:pt>
                <c:pt idx="281">
                  <c:v>23.416666660923511</c:v>
                </c:pt>
                <c:pt idx="282">
                  <c:v>23.49999999278225</c:v>
                </c:pt>
                <c:pt idx="283">
                  <c:v>23.583333324640989</c:v>
                </c:pt>
                <c:pt idx="284">
                  <c:v>23.666666666977108</c:v>
                </c:pt>
                <c:pt idx="285">
                  <c:v>23.749999998835847</c:v>
                </c:pt>
                <c:pt idx="286">
                  <c:v>23.833333330694586</c:v>
                </c:pt>
                <c:pt idx="287">
                  <c:v>23.916666662553325</c:v>
                </c:pt>
                <c:pt idx="288">
                  <c:v>23.999999994412065</c:v>
                </c:pt>
                <c:pt idx="289">
                  <c:v>24.083333326270804</c:v>
                </c:pt>
                <c:pt idx="290">
                  <c:v>24.166666658129543</c:v>
                </c:pt>
                <c:pt idx="291">
                  <c:v>24.250000000465661</c:v>
                </c:pt>
                <c:pt idx="292">
                  <c:v>24.333333332324401</c:v>
                </c:pt>
                <c:pt idx="293">
                  <c:v>24.41666666418314</c:v>
                </c:pt>
                <c:pt idx="294">
                  <c:v>24.499999996041879</c:v>
                </c:pt>
                <c:pt idx="295">
                  <c:v>24.583333327900618</c:v>
                </c:pt>
                <c:pt idx="296">
                  <c:v>24.666666659759358</c:v>
                </c:pt>
                <c:pt idx="297">
                  <c:v>24.749999991618097</c:v>
                </c:pt>
                <c:pt idx="298">
                  <c:v>24.833333333954215</c:v>
                </c:pt>
                <c:pt idx="299">
                  <c:v>24.916666665812954</c:v>
                </c:pt>
                <c:pt idx="300">
                  <c:v>24.999999997671694</c:v>
                </c:pt>
                <c:pt idx="301">
                  <c:v>25.083333329530433</c:v>
                </c:pt>
                <c:pt idx="302">
                  <c:v>25.166666661389172</c:v>
                </c:pt>
                <c:pt idx="303">
                  <c:v>25.249999993247911</c:v>
                </c:pt>
                <c:pt idx="304">
                  <c:v>25.333333325106651</c:v>
                </c:pt>
                <c:pt idx="305">
                  <c:v>25.416666667442769</c:v>
                </c:pt>
                <c:pt idx="306">
                  <c:v>25.499999999301508</c:v>
                </c:pt>
                <c:pt idx="307">
                  <c:v>25.583333331160247</c:v>
                </c:pt>
                <c:pt idx="308">
                  <c:v>25.666666663018987</c:v>
                </c:pt>
                <c:pt idx="309">
                  <c:v>25.749999994877726</c:v>
                </c:pt>
                <c:pt idx="310">
                  <c:v>25.833333326736465</c:v>
                </c:pt>
                <c:pt idx="311">
                  <c:v>25.916666658595204</c:v>
                </c:pt>
                <c:pt idx="312">
                  <c:v>26.000000000931323</c:v>
                </c:pt>
                <c:pt idx="313">
                  <c:v>26.083333332790062</c:v>
                </c:pt>
                <c:pt idx="314">
                  <c:v>26.166666664648801</c:v>
                </c:pt>
                <c:pt idx="315">
                  <c:v>26.24999999650754</c:v>
                </c:pt>
                <c:pt idx="316">
                  <c:v>26.33333332836628</c:v>
                </c:pt>
                <c:pt idx="317">
                  <c:v>26.416666660225019</c:v>
                </c:pt>
                <c:pt idx="318">
                  <c:v>26.499999992083758</c:v>
                </c:pt>
                <c:pt idx="319">
                  <c:v>26.583333334419876</c:v>
                </c:pt>
                <c:pt idx="320">
                  <c:v>26.666666666278616</c:v>
                </c:pt>
                <c:pt idx="321">
                  <c:v>26.749999998137355</c:v>
                </c:pt>
                <c:pt idx="322">
                  <c:v>26.833333329996094</c:v>
                </c:pt>
                <c:pt idx="323">
                  <c:v>26.916666661854833</c:v>
                </c:pt>
                <c:pt idx="324">
                  <c:v>26.999999993713573</c:v>
                </c:pt>
                <c:pt idx="325">
                  <c:v>27.083333325572312</c:v>
                </c:pt>
                <c:pt idx="326">
                  <c:v>27.166666657431051</c:v>
                </c:pt>
                <c:pt idx="327">
                  <c:v>27.249999999767169</c:v>
                </c:pt>
                <c:pt idx="328">
                  <c:v>27.333333331625909</c:v>
                </c:pt>
                <c:pt idx="329">
                  <c:v>27.416666663484648</c:v>
                </c:pt>
                <c:pt idx="330">
                  <c:v>27.499999995343387</c:v>
                </c:pt>
                <c:pt idx="331">
                  <c:v>27.583333327202126</c:v>
                </c:pt>
                <c:pt idx="332">
                  <c:v>27.666666659060866</c:v>
                </c:pt>
                <c:pt idx="333">
                  <c:v>27.749999990919605</c:v>
                </c:pt>
                <c:pt idx="334">
                  <c:v>27.833333333255723</c:v>
                </c:pt>
                <c:pt idx="335">
                  <c:v>27.916666665114462</c:v>
                </c:pt>
                <c:pt idx="336">
                  <c:v>27.999999996973202</c:v>
                </c:pt>
                <c:pt idx="337">
                  <c:v>28.083333328831941</c:v>
                </c:pt>
                <c:pt idx="338">
                  <c:v>28.16666666069068</c:v>
                </c:pt>
                <c:pt idx="339">
                  <c:v>28.249999992549419</c:v>
                </c:pt>
                <c:pt idx="340">
                  <c:v>28.333333324408159</c:v>
                </c:pt>
                <c:pt idx="341">
                  <c:v>28.416666666744277</c:v>
                </c:pt>
                <c:pt idx="342">
                  <c:v>28.499999998603016</c:v>
                </c:pt>
                <c:pt idx="343">
                  <c:v>28.583333330461755</c:v>
                </c:pt>
                <c:pt idx="344">
                  <c:v>28.666666662320495</c:v>
                </c:pt>
                <c:pt idx="345">
                  <c:v>28.749999994179234</c:v>
                </c:pt>
                <c:pt idx="346">
                  <c:v>28.833333326037973</c:v>
                </c:pt>
                <c:pt idx="347">
                  <c:v>28.916666657896712</c:v>
                </c:pt>
                <c:pt idx="348">
                  <c:v>29.000000000232831</c:v>
                </c:pt>
                <c:pt idx="349">
                  <c:v>29.08333333209157</c:v>
                </c:pt>
                <c:pt idx="350">
                  <c:v>29.166666663950309</c:v>
                </c:pt>
                <c:pt idx="351">
                  <c:v>29.249999995809048</c:v>
                </c:pt>
                <c:pt idx="352">
                  <c:v>29.333333327667788</c:v>
                </c:pt>
                <c:pt idx="353">
                  <c:v>29.416666659526527</c:v>
                </c:pt>
                <c:pt idx="354">
                  <c:v>29.499999991385266</c:v>
                </c:pt>
                <c:pt idx="355">
                  <c:v>29.583333333721384</c:v>
                </c:pt>
                <c:pt idx="356">
                  <c:v>29.666666665580124</c:v>
                </c:pt>
                <c:pt idx="357">
                  <c:v>29.749999997438863</c:v>
                </c:pt>
                <c:pt idx="358">
                  <c:v>29.833333329297602</c:v>
                </c:pt>
                <c:pt idx="359">
                  <c:v>29.916666661156341</c:v>
                </c:pt>
                <c:pt idx="360">
                  <c:v>29.999999993015081</c:v>
                </c:pt>
                <c:pt idx="361">
                  <c:v>30.08333332487382</c:v>
                </c:pt>
                <c:pt idx="362">
                  <c:v>30.166666667209938</c:v>
                </c:pt>
                <c:pt idx="363">
                  <c:v>30.249999999068677</c:v>
                </c:pt>
                <c:pt idx="364">
                  <c:v>30.333333330927417</c:v>
                </c:pt>
                <c:pt idx="365">
                  <c:v>30.416666662786156</c:v>
                </c:pt>
                <c:pt idx="366">
                  <c:v>30.499999994644895</c:v>
                </c:pt>
                <c:pt idx="367">
                  <c:v>30.583333326503634</c:v>
                </c:pt>
                <c:pt idx="368">
                  <c:v>30.666666658362374</c:v>
                </c:pt>
                <c:pt idx="369">
                  <c:v>30.750000000698492</c:v>
                </c:pt>
                <c:pt idx="370">
                  <c:v>30.833333332557231</c:v>
                </c:pt>
                <c:pt idx="371">
                  <c:v>30.91666666441597</c:v>
                </c:pt>
                <c:pt idx="372">
                  <c:v>30.99999999627471</c:v>
                </c:pt>
                <c:pt idx="373">
                  <c:v>31.083333328133449</c:v>
                </c:pt>
                <c:pt idx="374">
                  <c:v>31.166666659992188</c:v>
                </c:pt>
                <c:pt idx="375">
                  <c:v>31.249999991850927</c:v>
                </c:pt>
                <c:pt idx="376">
                  <c:v>31.333333334187046</c:v>
                </c:pt>
                <c:pt idx="377">
                  <c:v>31.416666666045785</c:v>
                </c:pt>
                <c:pt idx="378">
                  <c:v>31.499999997904524</c:v>
                </c:pt>
                <c:pt idx="379">
                  <c:v>31.583333329763263</c:v>
                </c:pt>
                <c:pt idx="380">
                  <c:v>31.666666661622003</c:v>
                </c:pt>
                <c:pt idx="381">
                  <c:v>31.749999993480742</c:v>
                </c:pt>
                <c:pt idx="382">
                  <c:v>31.833333325339481</c:v>
                </c:pt>
                <c:pt idx="383">
                  <c:v>31.916666667675599</c:v>
                </c:pt>
                <c:pt idx="384">
                  <c:v>31.999999999534339</c:v>
                </c:pt>
                <c:pt idx="385">
                  <c:v>32.083333331393078</c:v>
                </c:pt>
                <c:pt idx="386">
                  <c:v>32.166666663251817</c:v>
                </c:pt>
                <c:pt idx="387">
                  <c:v>32.249999995110556</c:v>
                </c:pt>
                <c:pt idx="388">
                  <c:v>32.333333326969296</c:v>
                </c:pt>
                <c:pt idx="389">
                  <c:v>32.416666658828035</c:v>
                </c:pt>
                <c:pt idx="390">
                  <c:v>32.500000001164153</c:v>
                </c:pt>
                <c:pt idx="391">
                  <c:v>32.583333333022892</c:v>
                </c:pt>
                <c:pt idx="392">
                  <c:v>32.666666664881632</c:v>
                </c:pt>
                <c:pt idx="393">
                  <c:v>32.749999996740371</c:v>
                </c:pt>
                <c:pt idx="394">
                  <c:v>32.83333332859911</c:v>
                </c:pt>
                <c:pt idx="395">
                  <c:v>32.91666666045785</c:v>
                </c:pt>
                <c:pt idx="396">
                  <c:v>32.999999992316589</c:v>
                </c:pt>
                <c:pt idx="397">
                  <c:v>33.083333324175328</c:v>
                </c:pt>
                <c:pt idx="398">
                  <c:v>33.166666666511446</c:v>
                </c:pt>
                <c:pt idx="399">
                  <c:v>33.249999998370185</c:v>
                </c:pt>
                <c:pt idx="400">
                  <c:v>33.333333330228925</c:v>
                </c:pt>
                <c:pt idx="401">
                  <c:v>33.416666662087664</c:v>
                </c:pt>
                <c:pt idx="402">
                  <c:v>33.499999993946403</c:v>
                </c:pt>
                <c:pt idx="403">
                  <c:v>33.583333325805143</c:v>
                </c:pt>
                <c:pt idx="404">
                  <c:v>33.666666657663882</c:v>
                </c:pt>
                <c:pt idx="405">
                  <c:v>33.75</c:v>
                </c:pt>
                <c:pt idx="406">
                  <c:v>33.833333331858739</c:v>
                </c:pt>
                <c:pt idx="407">
                  <c:v>33.916666663717479</c:v>
                </c:pt>
                <c:pt idx="408">
                  <c:v>33.999999995576218</c:v>
                </c:pt>
                <c:pt idx="409">
                  <c:v>34.083333327434957</c:v>
                </c:pt>
                <c:pt idx="410">
                  <c:v>34.166666659293696</c:v>
                </c:pt>
                <c:pt idx="411">
                  <c:v>34.249999991152436</c:v>
                </c:pt>
                <c:pt idx="412">
                  <c:v>34.333333333488554</c:v>
                </c:pt>
                <c:pt idx="413">
                  <c:v>34.416666665347293</c:v>
                </c:pt>
                <c:pt idx="414">
                  <c:v>34.499999997206032</c:v>
                </c:pt>
                <c:pt idx="415">
                  <c:v>34.583333329064772</c:v>
                </c:pt>
                <c:pt idx="416">
                  <c:v>34.666666660923511</c:v>
                </c:pt>
                <c:pt idx="417">
                  <c:v>34.74999999278225</c:v>
                </c:pt>
                <c:pt idx="418">
                  <c:v>34.833333324640989</c:v>
                </c:pt>
                <c:pt idx="419">
                  <c:v>34.916666666977108</c:v>
                </c:pt>
                <c:pt idx="420">
                  <c:v>34.999999998835847</c:v>
                </c:pt>
                <c:pt idx="421">
                  <c:v>35.083333330694586</c:v>
                </c:pt>
                <c:pt idx="422">
                  <c:v>35.166666662553325</c:v>
                </c:pt>
                <c:pt idx="423">
                  <c:v>35.249999994412065</c:v>
                </c:pt>
                <c:pt idx="424">
                  <c:v>35.333333326270804</c:v>
                </c:pt>
                <c:pt idx="425">
                  <c:v>35.416666658129543</c:v>
                </c:pt>
                <c:pt idx="426">
                  <c:v>35.500000000465661</c:v>
                </c:pt>
                <c:pt idx="427">
                  <c:v>35.583333332324401</c:v>
                </c:pt>
                <c:pt idx="428">
                  <c:v>35.66666666418314</c:v>
                </c:pt>
                <c:pt idx="429">
                  <c:v>35.749999996041879</c:v>
                </c:pt>
                <c:pt idx="430">
                  <c:v>35.833333327900618</c:v>
                </c:pt>
                <c:pt idx="431">
                  <c:v>35.916666659759358</c:v>
                </c:pt>
                <c:pt idx="432">
                  <c:v>35.999999991618097</c:v>
                </c:pt>
                <c:pt idx="433">
                  <c:v>36.083333333954215</c:v>
                </c:pt>
                <c:pt idx="434">
                  <c:v>36.166666665812954</c:v>
                </c:pt>
                <c:pt idx="435">
                  <c:v>36.249999997671694</c:v>
                </c:pt>
                <c:pt idx="436">
                  <c:v>36.333333329530433</c:v>
                </c:pt>
                <c:pt idx="437">
                  <c:v>36.416666661389172</c:v>
                </c:pt>
                <c:pt idx="438">
                  <c:v>36.499999993247911</c:v>
                </c:pt>
                <c:pt idx="439">
                  <c:v>36.583333325106651</c:v>
                </c:pt>
                <c:pt idx="440">
                  <c:v>36.666666667442769</c:v>
                </c:pt>
                <c:pt idx="441">
                  <c:v>36.749999999301508</c:v>
                </c:pt>
                <c:pt idx="442">
                  <c:v>36.833333331160247</c:v>
                </c:pt>
                <c:pt idx="443">
                  <c:v>36.916666663018987</c:v>
                </c:pt>
                <c:pt idx="444">
                  <c:v>36.999999994877726</c:v>
                </c:pt>
                <c:pt idx="445">
                  <c:v>37.083333326736465</c:v>
                </c:pt>
                <c:pt idx="446">
                  <c:v>37.166666658595204</c:v>
                </c:pt>
                <c:pt idx="447">
                  <c:v>37.250000000931323</c:v>
                </c:pt>
                <c:pt idx="448">
                  <c:v>37.333333332790062</c:v>
                </c:pt>
                <c:pt idx="449">
                  <c:v>37.416666664648801</c:v>
                </c:pt>
                <c:pt idx="450">
                  <c:v>37.49999999650754</c:v>
                </c:pt>
                <c:pt idx="451">
                  <c:v>37.58333332836628</c:v>
                </c:pt>
                <c:pt idx="452">
                  <c:v>37.666666660225019</c:v>
                </c:pt>
                <c:pt idx="453">
                  <c:v>37.749999992083758</c:v>
                </c:pt>
                <c:pt idx="454">
                  <c:v>37.833333334419876</c:v>
                </c:pt>
                <c:pt idx="455">
                  <c:v>37.916666666278616</c:v>
                </c:pt>
                <c:pt idx="456">
                  <c:v>37.999999998137355</c:v>
                </c:pt>
                <c:pt idx="457">
                  <c:v>38.083333329996094</c:v>
                </c:pt>
                <c:pt idx="458">
                  <c:v>38.166666661854833</c:v>
                </c:pt>
                <c:pt idx="459">
                  <c:v>38.249999993713573</c:v>
                </c:pt>
                <c:pt idx="460">
                  <c:v>38.333333325572312</c:v>
                </c:pt>
                <c:pt idx="461">
                  <c:v>38.416666657431051</c:v>
                </c:pt>
                <c:pt idx="462">
                  <c:v>38.499999999767169</c:v>
                </c:pt>
                <c:pt idx="463">
                  <c:v>38.583333331625909</c:v>
                </c:pt>
                <c:pt idx="464">
                  <c:v>38.666666663484648</c:v>
                </c:pt>
                <c:pt idx="465">
                  <c:v>38.749999995343387</c:v>
                </c:pt>
                <c:pt idx="466">
                  <c:v>38.833333327202126</c:v>
                </c:pt>
                <c:pt idx="467">
                  <c:v>38.916666659060866</c:v>
                </c:pt>
                <c:pt idx="468">
                  <c:v>38.999999990919605</c:v>
                </c:pt>
                <c:pt idx="469">
                  <c:v>39.083333333255723</c:v>
                </c:pt>
                <c:pt idx="470">
                  <c:v>39.166666665114462</c:v>
                </c:pt>
                <c:pt idx="471">
                  <c:v>39.249999996973202</c:v>
                </c:pt>
                <c:pt idx="472">
                  <c:v>39.333333328831941</c:v>
                </c:pt>
                <c:pt idx="473">
                  <c:v>39.41666666069068</c:v>
                </c:pt>
                <c:pt idx="474">
                  <c:v>39.499999992549419</c:v>
                </c:pt>
                <c:pt idx="475">
                  <c:v>39.583333324408159</c:v>
                </c:pt>
                <c:pt idx="476">
                  <c:v>39.666666666744277</c:v>
                </c:pt>
                <c:pt idx="477">
                  <c:v>39.749999998603016</c:v>
                </c:pt>
                <c:pt idx="478">
                  <c:v>39.833333330461755</c:v>
                </c:pt>
                <c:pt idx="479">
                  <c:v>39.916666662320495</c:v>
                </c:pt>
                <c:pt idx="480">
                  <c:v>39.999999994179234</c:v>
                </c:pt>
                <c:pt idx="481">
                  <c:v>40.083333326037973</c:v>
                </c:pt>
                <c:pt idx="482">
                  <c:v>40.166666657896712</c:v>
                </c:pt>
                <c:pt idx="483">
                  <c:v>40.250000000232831</c:v>
                </c:pt>
                <c:pt idx="484">
                  <c:v>40.33333333209157</c:v>
                </c:pt>
                <c:pt idx="485">
                  <c:v>40.416666663950309</c:v>
                </c:pt>
                <c:pt idx="486">
                  <c:v>40.499999995809048</c:v>
                </c:pt>
                <c:pt idx="487">
                  <c:v>40.583333327667788</c:v>
                </c:pt>
                <c:pt idx="488">
                  <c:v>40.666666659526527</c:v>
                </c:pt>
                <c:pt idx="489">
                  <c:v>40.749999991385266</c:v>
                </c:pt>
                <c:pt idx="490">
                  <c:v>40.833333333721384</c:v>
                </c:pt>
                <c:pt idx="491">
                  <c:v>40.916666665580124</c:v>
                </c:pt>
                <c:pt idx="492">
                  <c:v>40.999999997438863</c:v>
                </c:pt>
                <c:pt idx="493">
                  <c:v>41.083333329297602</c:v>
                </c:pt>
                <c:pt idx="494">
                  <c:v>41.166666661156341</c:v>
                </c:pt>
                <c:pt idx="495">
                  <c:v>41.249999993015081</c:v>
                </c:pt>
                <c:pt idx="496">
                  <c:v>41.33333332487382</c:v>
                </c:pt>
                <c:pt idx="497">
                  <c:v>41.416666667209938</c:v>
                </c:pt>
                <c:pt idx="498">
                  <c:v>41.499999999068677</c:v>
                </c:pt>
                <c:pt idx="499">
                  <c:v>41.583333330927417</c:v>
                </c:pt>
                <c:pt idx="500">
                  <c:v>41.666666662786156</c:v>
                </c:pt>
                <c:pt idx="501">
                  <c:v>41.749999994644895</c:v>
                </c:pt>
                <c:pt idx="502">
                  <c:v>41.833333326503634</c:v>
                </c:pt>
                <c:pt idx="503">
                  <c:v>41.916666658362374</c:v>
                </c:pt>
                <c:pt idx="504">
                  <c:v>42.000000000698492</c:v>
                </c:pt>
                <c:pt idx="505">
                  <c:v>42.083333332557231</c:v>
                </c:pt>
                <c:pt idx="506">
                  <c:v>42.16666666441597</c:v>
                </c:pt>
                <c:pt idx="507">
                  <c:v>42.24999999627471</c:v>
                </c:pt>
                <c:pt idx="508">
                  <c:v>42.333333328133449</c:v>
                </c:pt>
                <c:pt idx="509">
                  <c:v>42.416666659992188</c:v>
                </c:pt>
                <c:pt idx="510">
                  <c:v>42.499999991850927</c:v>
                </c:pt>
                <c:pt idx="511">
                  <c:v>42.583333334187046</c:v>
                </c:pt>
                <c:pt idx="512">
                  <c:v>42.666666666045785</c:v>
                </c:pt>
                <c:pt idx="513">
                  <c:v>42.749999997904524</c:v>
                </c:pt>
                <c:pt idx="514">
                  <c:v>42.833333329763263</c:v>
                </c:pt>
                <c:pt idx="515">
                  <c:v>42.916666661622003</c:v>
                </c:pt>
                <c:pt idx="516">
                  <c:v>42.999999993480742</c:v>
                </c:pt>
                <c:pt idx="517">
                  <c:v>43.083333325339481</c:v>
                </c:pt>
                <c:pt idx="518">
                  <c:v>43.166666667675599</c:v>
                </c:pt>
                <c:pt idx="519">
                  <c:v>43.249999999534339</c:v>
                </c:pt>
                <c:pt idx="520">
                  <c:v>43.333333331393078</c:v>
                </c:pt>
                <c:pt idx="521">
                  <c:v>43.416666663251817</c:v>
                </c:pt>
                <c:pt idx="522">
                  <c:v>43.499999995110556</c:v>
                </c:pt>
                <c:pt idx="523">
                  <c:v>43.583333326969296</c:v>
                </c:pt>
                <c:pt idx="524">
                  <c:v>43.666666658828035</c:v>
                </c:pt>
                <c:pt idx="525">
                  <c:v>43.750000001164153</c:v>
                </c:pt>
                <c:pt idx="526">
                  <c:v>43.833333333022892</c:v>
                </c:pt>
                <c:pt idx="527">
                  <c:v>43.916666664881632</c:v>
                </c:pt>
                <c:pt idx="528">
                  <c:v>43.999999996740371</c:v>
                </c:pt>
                <c:pt idx="529">
                  <c:v>44.08333332859911</c:v>
                </c:pt>
                <c:pt idx="530">
                  <c:v>44.16666666045785</c:v>
                </c:pt>
                <c:pt idx="531">
                  <c:v>44.249999992316589</c:v>
                </c:pt>
                <c:pt idx="532">
                  <c:v>44.333333324175328</c:v>
                </c:pt>
                <c:pt idx="533">
                  <c:v>44.416666666511446</c:v>
                </c:pt>
                <c:pt idx="534">
                  <c:v>44.499999998370185</c:v>
                </c:pt>
                <c:pt idx="535">
                  <c:v>44.583333330228925</c:v>
                </c:pt>
                <c:pt idx="536">
                  <c:v>44.666666662087664</c:v>
                </c:pt>
                <c:pt idx="537">
                  <c:v>44.749999993946403</c:v>
                </c:pt>
                <c:pt idx="538">
                  <c:v>44.833333325805143</c:v>
                </c:pt>
                <c:pt idx="539">
                  <c:v>44.916666657663882</c:v>
                </c:pt>
                <c:pt idx="540">
                  <c:v>45</c:v>
                </c:pt>
                <c:pt idx="541">
                  <c:v>45.083333331858739</c:v>
                </c:pt>
                <c:pt idx="542">
                  <c:v>45.166666663717479</c:v>
                </c:pt>
                <c:pt idx="543">
                  <c:v>45.249999995576218</c:v>
                </c:pt>
                <c:pt idx="544">
                  <c:v>45.333333327434957</c:v>
                </c:pt>
                <c:pt idx="545">
                  <c:v>45.416666659293696</c:v>
                </c:pt>
                <c:pt idx="546">
                  <c:v>45.499999991152436</c:v>
                </c:pt>
                <c:pt idx="547">
                  <c:v>45.583333333488554</c:v>
                </c:pt>
                <c:pt idx="548">
                  <c:v>45.666666665347293</c:v>
                </c:pt>
                <c:pt idx="549">
                  <c:v>45.749999997206032</c:v>
                </c:pt>
                <c:pt idx="550">
                  <c:v>45.833333329064772</c:v>
                </c:pt>
                <c:pt idx="551">
                  <c:v>45.916666660923511</c:v>
                </c:pt>
                <c:pt idx="552">
                  <c:v>45.99999999278225</c:v>
                </c:pt>
                <c:pt idx="553">
                  <c:v>46.083333324640989</c:v>
                </c:pt>
                <c:pt idx="554">
                  <c:v>46.166666666977108</c:v>
                </c:pt>
                <c:pt idx="555">
                  <c:v>46.249999998835847</c:v>
                </c:pt>
                <c:pt idx="556">
                  <c:v>46.333333330694586</c:v>
                </c:pt>
                <c:pt idx="557">
                  <c:v>46.416666662553325</c:v>
                </c:pt>
                <c:pt idx="558">
                  <c:v>46.499999994412065</c:v>
                </c:pt>
                <c:pt idx="559">
                  <c:v>46.583333326270804</c:v>
                </c:pt>
                <c:pt idx="560">
                  <c:v>46.666666658129543</c:v>
                </c:pt>
                <c:pt idx="561">
                  <c:v>46.750000000465661</c:v>
                </c:pt>
                <c:pt idx="562">
                  <c:v>46.833333332324401</c:v>
                </c:pt>
                <c:pt idx="563">
                  <c:v>46.91666666418314</c:v>
                </c:pt>
                <c:pt idx="564">
                  <c:v>46.999999996041879</c:v>
                </c:pt>
                <c:pt idx="565">
                  <c:v>47.083333327900618</c:v>
                </c:pt>
                <c:pt idx="566">
                  <c:v>47.166666659759358</c:v>
                </c:pt>
                <c:pt idx="567">
                  <c:v>47.249999991618097</c:v>
                </c:pt>
                <c:pt idx="568">
                  <c:v>47.333333333954215</c:v>
                </c:pt>
                <c:pt idx="569">
                  <c:v>47.416666665812954</c:v>
                </c:pt>
                <c:pt idx="570">
                  <c:v>47.499999997671694</c:v>
                </c:pt>
                <c:pt idx="571">
                  <c:v>47.583333329530433</c:v>
                </c:pt>
                <c:pt idx="572">
                  <c:v>47.666666661389172</c:v>
                </c:pt>
                <c:pt idx="573">
                  <c:v>47.749999993247911</c:v>
                </c:pt>
                <c:pt idx="574">
                  <c:v>47.833333325106651</c:v>
                </c:pt>
                <c:pt idx="575">
                  <c:v>47.916666667442769</c:v>
                </c:pt>
                <c:pt idx="576">
                  <c:v>47.999999999301508</c:v>
                </c:pt>
                <c:pt idx="577">
                  <c:v>48.083333331160247</c:v>
                </c:pt>
                <c:pt idx="578">
                  <c:v>48.166666663018987</c:v>
                </c:pt>
                <c:pt idx="579">
                  <c:v>48.249999994877726</c:v>
                </c:pt>
                <c:pt idx="580">
                  <c:v>48.333333326736465</c:v>
                </c:pt>
                <c:pt idx="581">
                  <c:v>48.416666658595204</c:v>
                </c:pt>
                <c:pt idx="582">
                  <c:v>48.500000000931323</c:v>
                </c:pt>
                <c:pt idx="583">
                  <c:v>48.583333332790062</c:v>
                </c:pt>
                <c:pt idx="584">
                  <c:v>48.666666664648801</c:v>
                </c:pt>
                <c:pt idx="585">
                  <c:v>48.74999999650754</c:v>
                </c:pt>
                <c:pt idx="586">
                  <c:v>48.83333332836628</c:v>
                </c:pt>
                <c:pt idx="587">
                  <c:v>48.916666660225019</c:v>
                </c:pt>
                <c:pt idx="588">
                  <c:v>48.999999992083758</c:v>
                </c:pt>
                <c:pt idx="589">
                  <c:v>49.083333334419876</c:v>
                </c:pt>
                <c:pt idx="590">
                  <c:v>49.166666666278616</c:v>
                </c:pt>
                <c:pt idx="591">
                  <c:v>49.249999998137355</c:v>
                </c:pt>
                <c:pt idx="592">
                  <c:v>49.333333329996094</c:v>
                </c:pt>
                <c:pt idx="593">
                  <c:v>49.416666661854833</c:v>
                </c:pt>
                <c:pt idx="594">
                  <c:v>49.499999993713573</c:v>
                </c:pt>
                <c:pt idx="595">
                  <c:v>49.583333325572312</c:v>
                </c:pt>
                <c:pt idx="596">
                  <c:v>49.666666657431051</c:v>
                </c:pt>
                <c:pt idx="597">
                  <c:v>49.749999999767169</c:v>
                </c:pt>
                <c:pt idx="598">
                  <c:v>49.833333331625909</c:v>
                </c:pt>
                <c:pt idx="599">
                  <c:v>49.916666663484648</c:v>
                </c:pt>
                <c:pt idx="600">
                  <c:v>49.999999995343387</c:v>
                </c:pt>
                <c:pt idx="601">
                  <c:v>50.083333327202126</c:v>
                </c:pt>
                <c:pt idx="602">
                  <c:v>50.166666659060866</c:v>
                </c:pt>
                <c:pt idx="603">
                  <c:v>50.249999990919605</c:v>
                </c:pt>
                <c:pt idx="604">
                  <c:v>50.333333333255723</c:v>
                </c:pt>
                <c:pt idx="605">
                  <c:v>50.416666665114462</c:v>
                </c:pt>
                <c:pt idx="606">
                  <c:v>50.499999996973202</c:v>
                </c:pt>
                <c:pt idx="607">
                  <c:v>50.583333328831941</c:v>
                </c:pt>
                <c:pt idx="608">
                  <c:v>50.66666666069068</c:v>
                </c:pt>
                <c:pt idx="609">
                  <c:v>50.749999992549419</c:v>
                </c:pt>
                <c:pt idx="610">
                  <c:v>50.833333324408159</c:v>
                </c:pt>
                <c:pt idx="611">
                  <c:v>50.916666666744277</c:v>
                </c:pt>
                <c:pt idx="612">
                  <c:v>50.999999998603016</c:v>
                </c:pt>
                <c:pt idx="613">
                  <c:v>51.083333330461755</c:v>
                </c:pt>
                <c:pt idx="614">
                  <c:v>51.166666662320495</c:v>
                </c:pt>
                <c:pt idx="615">
                  <c:v>51.249999994179234</c:v>
                </c:pt>
                <c:pt idx="616">
                  <c:v>51.333333326037973</c:v>
                </c:pt>
                <c:pt idx="617">
                  <c:v>51.416666657896712</c:v>
                </c:pt>
                <c:pt idx="618">
                  <c:v>51.500000000232831</c:v>
                </c:pt>
                <c:pt idx="619">
                  <c:v>51.58333333209157</c:v>
                </c:pt>
                <c:pt idx="620">
                  <c:v>51.666666663950309</c:v>
                </c:pt>
                <c:pt idx="621">
                  <c:v>51.749999995809048</c:v>
                </c:pt>
                <c:pt idx="622">
                  <c:v>51.833333327667788</c:v>
                </c:pt>
                <c:pt idx="623">
                  <c:v>51.916666659526527</c:v>
                </c:pt>
                <c:pt idx="624">
                  <c:v>51.999999991385266</c:v>
                </c:pt>
                <c:pt idx="625">
                  <c:v>52.083333333721384</c:v>
                </c:pt>
                <c:pt idx="626">
                  <c:v>52.166666665580124</c:v>
                </c:pt>
                <c:pt idx="627">
                  <c:v>52.249999997438863</c:v>
                </c:pt>
                <c:pt idx="628">
                  <c:v>52.333333329297602</c:v>
                </c:pt>
                <c:pt idx="629">
                  <c:v>52.416666661156341</c:v>
                </c:pt>
                <c:pt idx="630">
                  <c:v>52.499999993015081</c:v>
                </c:pt>
                <c:pt idx="631">
                  <c:v>52.58333332487382</c:v>
                </c:pt>
                <c:pt idx="632">
                  <c:v>52.666666667209938</c:v>
                </c:pt>
                <c:pt idx="633">
                  <c:v>52.749999999068677</c:v>
                </c:pt>
                <c:pt idx="634">
                  <c:v>52.833333330927417</c:v>
                </c:pt>
                <c:pt idx="635">
                  <c:v>52.916666662786156</c:v>
                </c:pt>
                <c:pt idx="636">
                  <c:v>52.999999994644895</c:v>
                </c:pt>
                <c:pt idx="637">
                  <c:v>53.083333326503634</c:v>
                </c:pt>
                <c:pt idx="638">
                  <c:v>53.166666658362374</c:v>
                </c:pt>
                <c:pt idx="639">
                  <c:v>53.250000000698492</c:v>
                </c:pt>
                <c:pt idx="640">
                  <c:v>53.333333332557231</c:v>
                </c:pt>
                <c:pt idx="641">
                  <c:v>53.41666666441597</c:v>
                </c:pt>
                <c:pt idx="642">
                  <c:v>53.49999999627471</c:v>
                </c:pt>
                <c:pt idx="643">
                  <c:v>53.583333328133449</c:v>
                </c:pt>
                <c:pt idx="644">
                  <c:v>53.666666659992188</c:v>
                </c:pt>
                <c:pt idx="645">
                  <c:v>53.749999991850927</c:v>
                </c:pt>
                <c:pt idx="646">
                  <c:v>53.833333334187046</c:v>
                </c:pt>
                <c:pt idx="647">
                  <c:v>53.916666666045785</c:v>
                </c:pt>
                <c:pt idx="648">
                  <c:v>53.999999997904524</c:v>
                </c:pt>
                <c:pt idx="649">
                  <c:v>54.083333329763263</c:v>
                </c:pt>
                <c:pt idx="650">
                  <c:v>54.166666661622003</c:v>
                </c:pt>
                <c:pt idx="651">
                  <c:v>54.249999993480742</c:v>
                </c:pt>
                <c:pt idx="652">
                  <c:v>54.333333325339481</c:v>
                </c:pt>
                <c:pt idx="653">
                  <c:v>54.416666667675599</c:v>
                </c:pt>
                <c:pt idx="654">
                  <c:v>54.499999999534339</c:v>
                </c:pt>
                <c:pt idx="655">
                  <c:v>54.583333331393078</c:v>
                </c:pt>
                <c:pt idx="656">
                  <c:v>54.666666663251817</c:v>
                </c:pt>
                <c:pt idx="657">
                  <c:v>54.749999995110556</c:v>
                </c:pt>
                <c:pt idx="658">
                  <c:v>54.833333326969296</c:v>
                </c:pt>
                <c:pt idx="659">
                  <c:v>54.916666658828035</c:v>
                </c:pt>
                <c:pt idx="660">
                  <c:v>55.000000001164153</c:v>
                </c:pt>
                <c:pt idx="661">
                  <c:v>55.083333333022892</c:v>
                </c:pt>
                <c:pt idx="662">
                  <c:v>55.166666664881632</c:v>
                </c:pt>
                <c:pt idx="663">
                  <c:v>55.249999996740371</c:v>
                </c:pt>
                <c:pt idx="664">
                  <c:v>55.33333332859911</c:v>
                </c:pt>
                <c:pt idx="665">
                  <c:v>55.41666666045785</c:v>
                </c:pt>
                <c:pt idx="666">
                  <c:v>55.499999992316589</c:v>
                </c:pt>
                <c:pt idx="667">
                  <c:v>55.583333324175328</c:v>
                </c:pt>
                <c:pt idx="668">
                  <c:v>55.666666666511446</c:v>
                </c:pt>
                <c:pt idx="669">
                  <c:v>55.749999998370185</c:v>
                </c:pt>
                <c:pt idx="670">
                  <c:v>55.833333330228925</c:v>
                </c:pt>
                <c:pt idx="671">
                  <c:v>55.916666662087664</c:v>
                </c:pt>
                <c:pt idx="672">
                  <c:v>55.999999993946403</c:v>
                </c:pt>
                <c:pt idx="673">
                  <c:v>56.083333325805143</c:v>
                </c:pt>
                <c:pt idx="674">
                  <c:v>56.166666657663882</c:v>
                </c:pt>
                <c:pt idx="675">
                  <c:v>56.25</c:v>
                </c:pt>
                <c:pt idx="676">
                  <c:v>56.333333331858739</c:v>
                </c:pt>
                <c:pt idx="677">
                  <c:v>56.416666663717479</c:v>
                </c:pt>
                <c:pt idx="678">
                  <c:v>56.499999995576218</c:v>
                </c:pt>
                <c:pt idx="679">
                  <c:v>56.583333327434957</c:v>
                </c:pt>
                <c:pt idx="680">
                  <c:v>56.666666659293696</c:v>
                </c:pt>
                <c:pt idx="681">
                  <c:v>56.749999991152436</c:v>
                </c:pt>
                <c:pt idx="682">
                  <c:v>56.833333333488554</c:v>
                </c:pt>
                <c:pt idx="683">
                  <c:v>56.916666665347293</c:v>
                </c:pt>
                <c:pt idx="684">
                  <c:v>56.999999997206032</c:v>
                </c:pt>
                <c:pt idx="685">
                  <c:v>57.083333329064772</c:v>
                </c:pt>
                <c:pt idx="686">
                  <c:v>57.166666660923511</c:v>
                </c:pt>
                <c:pt idx="687">
                  <c:v>57.24999999278225</c:v>
                </c:pt>
                <c:pt idx="688">
                  <c:v>57.333333324640989</c:v>
                </c:pt>
                <c:pt idx="689">
                  <c:v>57.416666666977108</c:v>
                </c:pt>
                <c:pt idx="690">
                  <c:v>57.499999998835847</c:v>
                </c:pt>
                <c:pt idx="691">
                  <c:v>57.583333330694586</c:v>
                </c:pt>
                <c:pt idx="692">
                  <c:v>57.666666662553325</c:v>
                </c:pt>
                <c:pt idx="693">
                  <c:v>57.749999994412065</c:v>
                </c:pt>
                <c:pt idx="694">
                  <c:v>57.833333326270804</c:v>
                </c:pt>
                <c:pt idx="695">
                  <c:v>57.916666658129543</c:v>
                </c:pt>
                <c:pt idx="696">
                  <c:v>58.000000000465661</c:v>
                </c:pt>
                <c:pt idx="697">
                  <c:v>58.083333332324401</c:v>
                </c:pt>
                <c:pt idx="698">
                  <c:v>58.16666666418314</c:v>
                </c:pt>
                <c:pt idx="699">
                  <c:v>58.249999996041879</c:v>
                </c:pt>
                <c:pt idx="700">
                  <c:v>58.333333327900618</c:v>
                </c:pt>
                <c:pt idx="701">
                  <c:v>58.416666659759358</c:v>
                </c:pt>
                <c:pt idx="702">
                  <c:v>58.499999991618097</c:v>
                </c:pt>
                <c:pt idx="703">
                  <c:v>58.583333333954215</c:v>
                </c:pt>
                <c:pt idx="704">
                  <c:v>58.666666665812954</c:v>
                </c:pt>
                <c:pt idx="705">
                  <c:v>58.749999997671694</c:v>
                </c:pt>
                <c:pt idx="706">
                  <c:v>58.833333329530433</c:v>
                </c:pt>
                <c:pt idx="707">
                  <c:v>58.916666661389172</c:v>
                </c:pt>
                <c:pt idx="708">
                  <c:v>58.999999993247911</c:v>
                </c:pt>
                <c:pt idx="709">
                  <c:v>59.083333325106651</c:v>
                </c:pt>
                <c:pt idx="710">
                  <c:v>59.166666667442769</c:v>
                </c:pt>
                <c:pt idx="711">
                  <c:v>59.249999999301508</c:v>
                </c:pt>
                <c:pt idx="712">
                  <c:v>59.333333331160247</c:v>
                </c:pt>
                <c:pt idx="713">
                  <c:v>59.416666663018987</c:v>
                </c:pt>
                <c:pt idx="714">
                  <c:v>59.499999994877726</c:v>
                </c:pt>
              </c:numCache>
            </c:numRef>
          </c:xVal>
          <c:yVal>
            <c:numRef>
              <c:f>'AEEMs-1'!$G$34:$G$2003</c:f>
              <c:numCache>
                <c:formatCode>0.00</c:formatCode>
                <c:ptCount val="1970"/>
                <c:pt idx="0">
                  <c:v>7.83</c:v>
                </c:pt>
                <c:pt idx="1">
                  <c:v>7.83</c:v>
                </c:pt>
                <c:pt idx="2">
                  <c:v>7.83</c:v>
                </c:pt>
                <c:pt idx="3">
                  <c:v>7.83</c:v>
                </c:pt>
                <c:pt idx="4">
                  <c:v>7.83</c:v>
                </c:pt>
                <c:pt idx="5">
                  <c:v>7.83</c:v>
                </c:pt>
                <c:pt idx="6">
                  <c:v>7.83</c:v>
                </c:pt>
                <c:pt idx="7">
                  <c:v>7.83</c:v>
                </c:pt>
                <c:pt idx="8">
                  <c:v>7.82</c:v>
                </c:pt>
                <c:pt idx="9">
                  <c:v>7.81</c:v>
                </c:pt>
                <c:pt idx="10">
                  <c:v>7.8</c:v>
                </c:pt>
                <c:pt idx="11">
                  <c:v>7.78</c:v>
                </c:pt>
                <c:pt idx="12">
                  <c:v>7.77</c:v>
                </c:pt>
                <c:pt idx="13">
                  <c:v>7.75</c:v>
                </c:pt>
                <c:pt idx="14">
                  <c:v>7.73</c:v>
                </c:pt>
                <c:pt idx="15">
                  <c:v>7.72</c:v>
                </c:pt>
                <c:pt idx="16">
                  <c:v>7.7</c:v>
                </c:pt>
                <c:pt idx="17">
                  <c:v>7.68</c:v>
                </c:pt>
                <c:pt idx="18">
                  <c:v>7.66</c:v>
                </c:pt>
                <c:pt idx="19">
                  <c:v>7.64</c:v>
                </c:pt>
                <c:pt idx="20">
                  <c:v>7.62</c:v>
                </c:pt>
                <c:pt idx="21">
                  <c:v>7.6</c:v>
                </c:pt>
                <c:pt idx="22">
                  <c:v>7.58</c:v>
                </c:pt>
                <c:pt idx="23">
                  <c:v>7.56</c:v>
                </c:pt>
                <c:pt idx="24">
                  <c:v>7.54</c:v>
                </c:pt>
                <c:pt idx="25">
                  <c:v>7.52</c:v>
                </c:pt>
                <c:pt idx="26">
                  <c:v>7.5</c:v>
                </c:pt>
                <c:pt idx="27">
                  <c:v>7.48</c:v>
                </c:pt>
                <c:pt idx="28">
                  <c:v>7.46</c:v>
                </c:pt>
                <c:pt idx="29">
                  <c:v>7.44</c:v>
                </c:pt>
                <c:pt idx="30">
                  <c:v>7.42</c:v>
                </c:pt>
                <c:pt idx="31">
                  <c:v>7.41</c:v>
                </c:pt>
                <c:pt idx="32">
                  <c:v>7.39</c:v>
                </c:pt>
                <c:pt idx="33">
                  <c:v>7.37</c:v>
                </c:pt>
                <c:pt idx="34">
                  <c:v>7.35</c:v>
                </c:pt>
                <c:pt idx="35">
                  <c:v>7.34</c:v>
                </c:pt>
                <c:pt idx="36">
                  <c:v>7.32</c:v>
                </c:pt>
                <c:pt idx="37">
                  <c:v>7.31</c:v>
                </c:pt>
                <c:pt idx="38">
                  <c:v>7.3</c:v>
                </c:pt>
                <c:pt idx="39">
                  <c:v>7.28</c:v>
                </c:pt>
                <c:pt idx="40">
                  <c:v>7.27</c:v>
                </c:pt>
                <c:pt idx="41">
                  <c:v>7.26</c:v>
                </c:pt>
                <c:pt idx="42">
                  <c:v>7.24</c:v>
                </c:pt>
                <c:pt idx="43">
                  <c:v>7.23</c:v>
                </c:pt>
                <c:pt idx="44">
                  <c:v>7.22</c:v>
                </c:pt>
                <c:pt idx="45">
                  <c:v>7.21</c:v>
                </c:pt>
                <c:pt idx="46">
                  <c:v>7.19</c:v>
                </c:pt>
                <c:pt idx="47">
                  <c:v>7.18</c:v>
                </c:pt>
                <c:pt idx="48">
                  <c:v>7.17</c:v>
                </c:pt>
                <c:pt idx="49">
                  <c:v>7.16</c:v>
                </c:pt>
                <c:pt idx="50">
                  <c:v>7.15</c:v>
                </c:pt>
                <c:pt idx="51">
                  <c:v>7.14</c:v>
                </c:pt>
                <c:pt idx="52">
                  <c:v>7.13</c:v>
                </c:pt>
                <c:pt idx="53">
                  <c:v>7.12</c:v>
                </c:pt>
                <c:pt idx="54">
                  <c:v>7.11</c:v>
                </c:pt>
                <c:pt idx="55">
                  <c:v>7.1</c:v>
                </c:pt>
                <c:pt idx="56">
                  <c:v>7.1</c:v>
                </c:pt>
                <c:pt idx="57">
                  <c:v>7.09</c:v>
                </c:pt>
                <c:pt idx="58">
                  <c:v>7.08</c:v>
                </c:pt>
                <c:pt idx="59">
                  <c:v>7.07</c:v>
                </c:pt>
                <c:pt idx="60">
                  <c:v>7.06</c:v>
                </c:pt>
                <c:pt idx="61">
                  <c:v>7.05</c:v>
                </c:pt>
                <c:pt idx="62">
                  <c:v>7.05</c:v>
                </c:pt>
                <c:pt idx="63">
                  <c:v>7.04</c:v>
                </c:pt>
                <c:pt idx="64">
                  <c:v>7.03</c:v>
                </c:pt>
                <c:pt idx="65">
                  <c:v>7.02</c:v>
                </c:pt>
                <c:pt idx="66">
                  <c:v>7.02</c:v>
                </c:pt>
                <c:pt idx="67">
                  <c:v>7.01</c:v>
                </c:pt>
                <c:pt idx="68">
                  <c:v>7</c:v>
                </c:pt>
                <c:pt idx="69">
                  <c:v>7</c:v>
                </c:pt>
                <c:pt idx="70">
                  <c:v>6.99</c:v>
                </c:pt>
                <c:pt idx="71">
                  <c:v>6.98</c:v>
                </c:pt>
                <c:pt idx="72">
                  <c:v>6.98</c:v>
                </c:pt>
                <c:pt idx="73">
                  <c:v>6.97</c:v>
                </c:pt>
                <c:pt idx="74">
                  <c:v>6.96</c:v>
                </c:pt>
                <c:pt idx="75">
                  <c:v>6.96</c:v>
                </c:pt>
                <c:pt idx="76">
                  <c:v>6.95</c:v>
                </c:pt>
                <c:pt idx="77">
                  <c:v>6.95</c:v>
                </c:pt>
                <c:pt idx="78">
                  <c:v>6.94</c:v>
                </c:pt>
                <c:pt idx="79">
                  <c:v>6.93</c:v>
                </c:pt>
                <c:pt idx="80">
                  <c:v>6.93</c:v>
                </c:pt>
                <c:pt idx="81">
                  <c:v>6.92</c:v>
                </c:pt>
                <c:pt idx="82">
                  <c:v>6.92</c:v>
                </c:pt>
                <c:pt idx="83">
                  <c:v>6.91</c:v>
                </c:pt>
                <c:pt idx="84">
                  <c:v>6.91</c:v>
                </c:pt>
                <c:pt idx="85">
                  <c:v>6.9</c:v>
                </c:pt>
                <c:pt idx="86">
                  <c:v>6.9</c:v>
                </c:pt>
                <c:pt idx="87">
                  <c:v>6.89</c:v>
                </c:pt>
                <c:pt idx="88">
                  <c:v>6.89</c:v>
                </c:pt>
                <c:pt idx="89">
                  <c:v>6.88</c:v>
                </c:pt>
                <c:pt idx="90">
                  <c:v>6.88</c:v>
                </c:pt>
                <c:pt idx="91">
                  <c:v>6.87</c:v>
                </c:pt>
                <c:pt idx="92">
                  <c:v>6.87</c:v>
                </c:pt>
                <c:pt idx="93">
                  <c:v>6.86</c:v>
                </c:pt>
                <c:pt idx="94">
                  <c:v>6.86</c:v>
                </c:pt>
                <c:pt idx="95">
                  <c:v>6.85</c:v>
                </c:pt>
                <c:pt idx="96">
                  <c:v>6.85</c:v>
                </c:pt>
                <c:pt idx="97">
                  <c:v>6.84</c:v>
                </c:pt>
                <c:pt idx="98">
                  <c:v>6.84</c:v>
                </c:pt>
                <c:pt idx="99">
                  <c:v>6.84</c:v>
                </c:pt>
                <c:pt idx="100">
                  <c:v>6.83</c:v>
                </c:pt>
                <c:pt idx="101">
                  <c:v>6.83</c:v>
                </c:pt>
                <c:pt idx="102">
                  <c:v>6.82</c:v>
                </c:pt>
                <c:pt idx="103">
                  <c:v>6.82</c:v>
                </c:pt>
                <c:pt idx="104">
                  <c:v>6.82</c:v>
                </c:pt>
                <c:pt idx="105">
                  <c:v>6.81</c:v>
                </c:pt>
                <c:pt idx="106">
                  <c:v>6.81</c:v>
                </c:pt>
                <c:pt idx="107">
                  <c:v>6.8</c:v>
                </c:pt>
                <c:pt idx="108">
                  <c:v>6.8</c:v>
                </c:pt>
                <c:pt idx="109">
                  <c:v>6.8</c:v>
                </c:pt>
                <c:pt idx="110">
                  <c:v>6.79</c:v>
                </c:pt>
                <c:pt idx="111">
                  <c:v>6.79</c:v>
                </c:pt>
                <c:pt idx="112">
                  <c:v>6.79</c:v>
                </c:pt>
                <c:pt idx="113">
                  <c:v>6.78</c:v>
                </c:pt>
                <c:pt idx="114">
                  <c:v>6.78</c:v>
                </c:pt>
                <c:pt idx="115">
                  <c:v>6.78</c:v>
                </c:pt>
                <c:pt idx="116">
                  <c:v>6.77</c:v>
                </c:pt>
                <c:pt idx="117">
                  <c:v>6.77</c:v>
                </c:pt>
                <c:pt idx="118">
                  <c:v>6.77</c:v>
                </c:pt>
                <c:pt idx="119">
                  <c:v>6.76</c:v>
                </c:pt>
                <c:pt idx="120">
                  <c:v>6.76</c:v>
                </c:pt>
                <c:pt idx="121">
                  <c:v>6.76</c:v>
                </c:pt>
                <c:pt idx="122">
                  <c:v>6.75</c:v>
                </c:pt>
                <c:pt idx="123">
                  <c:v>6.75</c:v>
                </c:pt>
                <c:pt idx="124">
                  <c:v>6.75</c:v>
                </c:pt>
                <c:pt idx="125">
                  <c:v>6.74</c:v>
                </c:pt>
                <c:pt idx="126">
                  <c:v>6.74</c:v>
                </c:pt>
                <c:pt idx="127">
                  <c:v>6.74</c:v>
                </c:pt>
                <c:pt idx="128">
                  <c:v>6.74</c:v>
                </c:pt>
                <c:pt idx="129">
                  <c:v>6.73</c:v>
                </c:pt>
                <c:pt idx="130">
                  <c:v>6.73</c:v>
                </c:pt>
                <c:pt idx="131">
                  <c:v>6.73</c:v>
                </c:pt>
                <c:pt idx="132">
                  <c:v>6.72</c:v>
                </c:pt>
                <c:pt idx="133">
                  <c:v>6.72</c:v>
                </c:pt>
                <c:pt idx="134">
                  <c:v>6.72</c:v>
                </c:pt>
                <c:pt idx="135">
                  <c:v>6.72</c:v>
                </c:pt>
                <c:pt idx="136">
                  <c:v>6.71</c:v>
                </c:pt>
                <c:pt idx="137">
                  <c:v>6.71</c:v>
                </c:pt>
                <c:pt idx="138">
                  <c:v>6.71</c:v>
                </c:pt>
                <c:pt idx="139">
                  <c:v>6.71</c:v>
                </c:pt>
                <c:pt idx="140">
                  <c:v>6.7</c:v>
                </c:pt>
                <c:pt idx="141">
                  <c:v>6.7</c:v>
                </c:pt>
                <c:pt idx="142">
                  <c:v>6.7</c:v>
                </c:pt>
                <c:pt idx="143">
                  <c:v>6.7</c:v>
                </c:pt>
                <c:pt idx="144">
                  <c:v>6.69</c:v>
                </c:pt>
                <c:pt idx="145">
                  <c:v>6.69</c:v>
                </c:pt>
                <c:pt idx="146">
                  <c:v>6.69</c:v>
                </c:pt>
                <c:pt idx="147">
                  <c:v>6.69</c:v>
                </c:pt>
                <c:pt idx="148">
                  <c:v>6.68</c:v>
                </c:pt>
                <c:pt idx="149">
                  <c:v>6.68</c:v>
                </c:pt>
                <c:pt idx="150">
                  <c:v>6.68</c:v>
                </c:pt>
                <c:pt idx="151">
                  <c:v>6.68</c:v>
                </c:pt>
                <c:pt idx="152">
                  <c:v>6.67</c:v>
                </c:pt>
                <c:pt idx="153">
                  <c:v>6.67</c:v>
                </c:pt>
                <c:pt idx="154">
                  <c:v>6.67</c:v>
                </c:pt>
                <c:pt idx="155">
                  <c:v>6.67</c:v>
                </c:pt>
                <c:pt idx="156">
                  <c:v>6.67</c:v>
                </c:pt>
                <c:pt idx="157">
                  <c:v>6.66</c:v>
                </c:pt>
                <c:pt idx="158">
                  <c:v>6.66</c:v>
                </c:pt>
                <c:pt idx="159">
                  <c:v>6.66</c:v>
                </c:pt>
                <c:pt idx="160">
                  <c:v>6.66</c:v>
                </c:pt>
                <c:pt idx="161">
                  <c:v>6.66</c:v>
                </c:pt>
                <c:pt idx="162">
                  <c:v>6.65</c:v>
                </c:pt>
                <c:pt idx="163">
                  <c:v>6.65</c:v>
                </c:pt>
                <c:pt idx="164">
                  <c:v>6.65</c:v>
                </c:pt>
                <c:pt idx="165">
                  <c:v>6.65</c:v>
                </c:pt>
                <c:pt idx="166">
                  <c:v>6.65</c:v>
                </c:pt>
                <c:pt idx="167">
                  <c:v>6.64</c:v>
                </c:pt>
                <c:pt idx="168">
                  <c:v>6.64</c:v>
                </c:pt>
                <c:pt idx="169">
                  <c:v>6.64</c:v>
                </c:pt>
                <c:pt idx="170">
                  <c:v>6.64</c:v>
                </c:pt>
                <c:pt idx="171">
                  <c:v>6.64</c:v>
                </c:pt>
                <c:pt idx="172">
                  <c:v>6.64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6.62</c:v>
                </c:pt>
                <c:pt idx="179">
                  <c:v>6.62</c:v>
                </c:pt>
                <c:pt idx="180">
                  <c:v>6.62</c:v>
                </c:pt>
                <c:pt idx="181">
                  <c:v>6.62</c:v>
                </c:pt>
                <c:pt idx="182">
                  <c:v>6.62</c:v>
                </c:pt>
                <c:pt idx="183">
                  <c:v>6.62</c:v>
                </c:pt>
                <c:pt idx="184">
                  <c:v>6.61</c:v>
                </c:pt>
                <c:pt idx="185">
                  <c:v>6.61</c:v>
                </c:pt>
                <c:pt idx="186">
                  <c:v>6.61</c:v>
                </c:pt>
                <c:pt idx="187">
                  <c:v>6.61</c:v>
                </c:pt>
                <c:pt idx="188">
                  <c:v>6.61</c:v>
                </c:pt>
                <c:pt idx="189">
                  <c:v>6.61</c:v>
                </c:pt>
                <c:pt idx="190">
                  <c:v>6.61</c:v>
                </c:pt>
                <c:pt idx="191">
                  <c:v>6.6</c:v>
                </c:pt>
                <c:pt idx="192">
                  <c:v>6.6</c:v>
                </c:pt>
                <c:pt idx="193">
                  <c:v>6.6</c:v>
                </c:pt>
                <c:pt idx="194">
                  <c:v>6.6</c:v>
                </c:pt>
                <c:pt idx="195">
                  <c:v>6.6</c:v>
                </c:pt>
                <c:pt idx="196">
                  <c:v>6.6</c:v>
                </c:pt>
                <c:pt idx="197">
                  <c:v>6.6</c:v>
                </c:pt>
                <c:pt idx="198">
                  <c:v>6.59</c:v>
                </c:pt>
                <c:pt idx="199">
                  <c:v>6.59</c:v>
                </c:pt>
                <c:pt idx="200">
                  <c:v>6.59</c:v>
                </c:pt>
                <c:pt idx="201">
                  <c:v>6.59</c:v>
                </c:pt>
                <c:pt idx="202">
                  <c:v>6.59</c:v>
                </c:pt>
                <c:pt idx="203">
                  <c:v>6.59</c:v>
                </c:pt>
                <c:pt idx="204">
                  <c:v>6.59</c:v>
                </c:pt>
                <c:pt idx="205">
                  <c:v>6.59</c:v>
                </c:pt>
                <c:pt idx="206">
                  <c:v>6.58</c:v>
                </c:pt>
                <c:pt idx="207">
                  <c:v>6.58</c:v>
                </c:pt>
                <c:pt idx="208">
                  <c:v>6.58</c:v>
                </c:pt>
                <c:pt idx="209">
                  <c:v>6.58</c:v>
                </c:pt>
                <c:pt idx="210">
                  <c:v>6.58</c:v>
                </c:pt>
                <c:pt idx="211">
                  <c:v>6.58</c:v>
                </c:pt>
                <c:pt idx="212">
                  <c:v>6.58</c:v>
                </c:pt>
                <c:pt idx="213">
                  <c:v>6.57</c:v>
                </c:pt>
                <c:pt idx="214">
                  <c:v>6.57</c:v>
                </c:pt>
                <c:pt idx="215">
                  <c:v>6.57</c:v>
                </c:pt>
                <c:pt idx="216">
                  <c:v>6.57</c:v>
                </c:pt>
                <c:pt idx="217">
                  <c:v>6.57</c:v>
                </c:pt>
                <c:pt idx="218">
                  <c:v>6.57</c:v>
                </c:pt>
                <c:pt idx="219">
                  <c:v>6.57</c:v>
                </c:pt>
                <c:pt idx="220">
                  <c:v>6.57</c:v>
                </c:pt>
                <c:pt idx="221">
                  <c:v>6.57</c:v>
                </c:pt>
                <c:pt idx="222">
                  <c:v>6.56</c:v>
                </c:pt>
                <c:pt idx="223">
                  <c:v>6.56</c:v>
                </c:pt>
                <c:pt idx="224">
                  <c:v>6.56</c:v>
                </c:pt>
                <c:pt idx="225">
                  <c:v>6.56</c:v>
                </c:pt>
                <c:pt idx="226">
                  <c:v>6.56</c:v>
                </c:pt>
                <c:pt idx="227">
                  <c:v>6.56</c:v>
                </c:pt>
                <c:pt idx="228">
                  <c:v>6.56</c:v>
                </c:pt>
                <c:pt idx="229">
                  <c:v>6.55</c:v>
                </c:pt>
                <c:pt idx="230">
                  <c:v>6.55</c:v>
                </c:pt>
                <c:pt idx="231">
                  <c:v>6.55</c:v>
                </c:pt>
                <c:pt idx="232">
                  <c:v>6.55</c:v>
                </c:pt>
                <c:pt idx="233">
                  <c:v>6.55</c:v>
                </c:pt>
                <c:pt idx="234">
                  <c:v>6.55</c:v>
                </c:pt>
                <c:pt idx="235">
                  <c:v>6.55</c:v>
                </c:pt>
                <c:pt idx="236">
                  <c:v>6.55</c:v>
                </c:pt>
                <c:pt idx="237">
                  <c:v>6.55</c:v>
                </c:pt>
                <c:pt idx="238">
                  <c:v>6.54</c:v>
                </c:pt>
                <c:pt idx="239">
                  <c:v>6.54</c:v>
                </c:pt>
                <c:pt idx="240">
                  <c:v>6.54</c:v>
                </c:pt>
                <c:pt idx="241">
                  <c:v>6.54</c:v>
                </c:pt>
                <c:pt idx="242">
                  <c:v>6.54</c:v>
                </c:pt>
                <c:pt idx="243">
                  <c:v>6.54</c:v>
                </c:pt>
                <c:pt idx="244">
                  <c:v>6.53</c:v>
                </c:pt>
                <c:pt idx="245">
                  <c:v>6.53</c:v>
                </c:pt>
                <c:pt idx="246">
                  <c:v>6.53</c:v>
                </c:pt>
                <c:pt idx="247">
                  <c:v>6.53</c:v>
                </c:pt>
                <c:pt idx="248">
                  <c:v>6.53</c:v>
                </c:pt>
                <c:pt idx="249">
                  <c:v>6.53</c:v>
                </c:pt>
                <c:pt idx="250">
                  <c:v>6.53</c:v>
                </c:pt>
                <c:pt idx="251">
                  <c:v>6.53</c:v>
                </c:pt>
                <c:pt idx="252">
                  <c:v>6.52</c:v>
                </c:pt>
                <c:pt idx="253">
                  <c:v>6.52</c:v>
                </c:pt>
                <c:pt idx="254">
                  <c:v>6.52</c:v>
                </c:pt>
                <c:pt idx="255">
                  <c:v>6.52</c:v>
                </c:pt>
                <c:pt idx="256">
                  <c:v>6.52</c:v>
                </c:pt>
                <c:pt idx="257">
                  <c:v>6.52</c:v>
                </c:pt>
                <c:pt idx="258">
                  <c:v>6.52</c:v>
                </c:pt>
                <c:pt idx="259">
                  <c:v>6.52</c:v>
                </c:pt>
                <c:pt idx="260">
                  <c:v>6.52</c:v>
                </c:pt>
                <c:pt idx="261">
                  <c:v>6.51</c:v>
                </c:pt>
                <c:pt idx="262">
                  <c:v>6.51</c:v>
                </c:pt>
                <c:pt idx="263">
                  <c:v>6.51</c:v>
                </c:pt>
                <c:pt idx="264">
                  <c:v>6.51</c:v>
                </c:pt>
                <c:pt idx="265">
                  <c:v>6.51</c:v>
                </c:pt>
                <c:pt idx="266">
                  <c:v>6.51</c:v>
                </c:pt>
                <c:pt idx="267">
                  <c:v>6.51</c:v>
                </c:pt>
                <c:pt idx="268">
                  <c:v>6.51</c:v>
                </c:pt>
                <c:pt idx="269">
                  <c:v>6.51</c:v>
                </c:pt>
                <c:pt idx="270">
                  <c:v>6.51</c:v>
                </c:pt>
                <c:pt idx="271">
                  <c:v>6.51</c:v>
                </c:pt>
                <c:pt idx="272">
                  <c:v>6.5</c:v>
                </c:pt>
                <c:pt idx="273">
                  <c:v>6.5</c:v>
                </c:pt>
                <c:pt idx="274">
                  <c:v>6.5</c:v>
                </c:pt>
                <c:pt idx="275">
                  <c:v>6.5</c:v>
                </c:pt>
                <c:pt idx="276">
                  <c:v>6.5</c:v>
                </c:pt>
                <c:pt idx="277">
                  <c:v>6.5</c:v>
                </c:pt>
                <c:pt idx="278">
                  <c:v>6.5</c:v>
                </c:pt>
                <c:pt idx="279">
                  <c:v>6.5</c:v>
                </c:pt>
                <c:pt idx="280">
                  <c:v>6.5</c:v>
                </c:pt>
                <c:pt idx="281">
                  <c:v>6.5</c:v>
                </c:pt>
                <c:pt idx="282">
                  <c:v>6.5</c:v>
                </c:pt>
                <c:pt idx="283">
                  <c:v>6.5</c:v>
                </c:pt>
                <c:pt idx="284">
                  <c:v>6.5</c:v>
                </c:pt>
                <c:pt idx="285">
                  <c:v>6.51</c:v>
                </c:pt>
                <c:pt idx="286">
                  <c:v>6.51</c:v>
                </c:pt>
                <c:pt idx="287">
                  <c:v>6.51</c:v>
                </c:pt>
                <c:pt idx="288">
                  <c:v>6.51</c:v>
                </c:pt>
                <c:pt idx="289">
                  <c:v>6.51</c:v>
                </c:pt>
                <c:pt idx="290">
                  <c:v>6.51</c:v>
                </c:pt>
                <c:pt idx="291">
                  <c:v>6.51</c:v>
                </c:pt>
                <c:pt idx="292">
                  <c:v>6.51</c:v>
                </c:pt>
                <c:pt idx="293">
                  <c:v>6.51</c:v>
                </c:pt>
                <c:pt idx="294">
                  <c:v>6.51</c:v>
                </c:pt>
                <c:pt idx="295">
                  <c:v>6.51</c:v>
                </c:pt>
                <c:pt idx="296">
                  <c:v>6.5</c:v>
                </c:pt>
                <c:pt idx="297">
                  <c:v>6.5</c:v>
                </c:pt>
                <c:pt idx="298">
                  <c:v>6.5</c:v>
                </c:pt>
                <c:pt idx="299">
                  <c:v>6.5</c:v>
                </c:pt>
                <c:pt idx="300">
                  <c:v>6.5</c:v>
                </c:pt>
                <c:pt idx="301">
                  <c:v>6.5</c:v>
                </c:pt>
                <c:pt idx="302">
                  <c:v>6.5</c:v>
                </c:pt>
                <c:pt idx="303">
                  <c:v>6.51</c:v>
                </c:pt>
                <c:pt idx="304">
                  <c:v>6.52</c:v>
                </c:pt>
                <c:pt idx="305">
                  <c:v>6.52</c:v>
                </c:pt>
                <c:pt idx="306">
                  <c:v>6.51</c:v>
                </c:pt>
                <c:pt idx="307">
                  <c:v>6.51</c:v>
                </c:pt>
                <c:pt idx="308">
                  <c:v>6.51</c:v>
                </c:pt>
                <c:pt idx="309">
                  <c:v>6.51</c:v>
                </c:pt>
                <c:pt idx="310">
                  <c:v>6.51</c:v>
                </c:pt>
                <c:pt idx="311">
                  <c:v>6.51</c:v>
                </c:pt>
                <c:pt idx="312">
                  <c:v>6.51</c:v>
                </c:pt>
                <c:pt idx="313">
                  <c:v>6.51</c:v>
                </c:pt>
                <c:pt idx="314">
                  <c:v>6.51</c:v>
                </c:pt>
                <c:pt idx="315">
                  <c:v>6.51</c:v>
                </c:pt>
                <c:pt idx="316">
                  <c:v>6.51</c:v>
                </c:pt>
                <c:pt idx="317">
                  <c:v>6.51</c:v>
                </c:pt>
                <c:pt idx="318">
                  <c:v>6.51</c:v>
                </c:pt>
                <c:pt idx="319">
                  <c:v>6.51</c:v>
                </c:pt>
                <c:pt idx="320">
                  <c:v>6.51</c:v>
                </c:pt>
                <c:pt idx="321">
                  <c:v>6.51</c:v>
                </c:pt>
                <c:pt idx="322">
                  <c:v>6.5</c:v>
                </c:pt>
                <c:pt idx="323">
                  <c:v>6.5</c:v>
                </c:pt>
                <c:pt idx="324">
                  <c:v>6.5</c:v>
                </c:pt>
                <c:pt idx="325">
                  <c:v>6.5</c:v>
                </c:pt>
                <c:pt idx="326">
                  <c:v>6.5</c:v>
                </c:pt>
                <c:pt idx="327">
                  <c:v>6.5</c:v>
                </c:pt>
                <c:pt idx="328">
                  <c:v>6.5</c:v>
                </c:pt>
                <c:pt idx="329">
                  <c:v>6.5</c:v>
                </c:pt>
                <c:pt idx="330">
                  <c:v>6.5</c:v>
                </c:pt>
                <c:pt idx="331">
                  <c:v>6.5</c:v>
                </c:pt>
                <c:pt idx="332">
                  <c:v>6.5</c:v>
                </c:pt>
                <c:pt idx="333">
                  <c:v>6.5</c:v>
                </c:pt>
                <c:pt idx="334">
                  <c:v>6.5</c:v>
                </c:pt>
                <c:pt idx="335">
                  <c:v>6.5</c:v>
                </c:pt>
                <c:pt idx="336">
                  <c:v>6.5</c:v>
                </c:pt>
                <c:pt idx="337">
                  <c:v>6.5</c:v>
                </c:pt>
                <c:pt idx="338">
                  <c:v>6.5</c:v>
                </c:pt>
                <c:pt idx="339">
                  <c:v>6.49</c:v>
                </c:pt>
                <c:pt idx="340">
                  <c:v>6.49</c:v>
                </c:pt>
                <c:pt idx="341">
                  <c:v>6.49</c:v>
                </c:pt>
                <c:pt idx="342">
                  <c:v>6.49</c:v>
                </c:pt>
                <c:pt idx="343">
                  <c:v>6.49</c:v>
                </c:pt>
                <c:pt idx="344">
                  <c:v>6.49</c:v>
                </c:pt>
                <c:pt idx="345">
                  <c:v>6.49</c:v>
                </c:pt>
                <c:pt idx="346">
                  <c:v>6.48</c:v>
                </c:pt>
                <c:pt idx="347">
                  <c:v>6.48</c:v>
                </c:pt>
                <c:pt idx="348">
                  <c:v>6.48</c:v>
                </c:pt>
                <c:pt idx="349">
                  <c:v>6.48</c:v>
                </c:pt>
                <c:pt idx="350">
                  <c:v>6.48</c:v>
                </c:pt>
                <c:pt idx="351">
                  <c:v>6.48</c:v>
                </c:pt>
                <c:pt idx="352">
                  <c:v>6.48</c:v>
                </c:pt>
                <c:pt idx="353">
                  <c:v>6.48</c:v>
                </c:pt>
                <c:pt idx="354">
                  <c:v>6.48</c:v>
                </c:pt>
                <c:pt idx="355">
                  <c:v>6.48</c:v>
                </c:pt>
                <c:pt idx="356">
                  <c:v>6.48</c:v>
                </c:pt>
                <c:pt idx="357">
                  <c:v>6.48</c:v>
                </c:pt>
                <c:pt idx="358">
                  <c:v>6.48</c:v>
                </c:pt>
                <c:pt idx="359">
                  <c:v>6.48</c:v>
                </c:pt>
                <c:pt idx="360">
                  <c:v>6.48</c:v>
                </c:pt>
                <c:pt idx="361">
                  <c:v>6.48</c:v>
                </c:pt>
                <c:pt idx="362">
                  <c:v>6.48</c:v>
                </c:pt>
                <c:pt idx="363">
                  <c:v>6.48</c:v>
                </c:pt>
                <c:pt idx="364">
                  <c:v>6.48</c:v>
                </c:pt>
                <c:pt idx="365">
                  <c:v>6.48</c:v>
                </c:pt>
                <c:pt idx="366">
                  <c:v>6.49</c:v>
                </c:pt>
                <c:pt idx="367">
                  <c:v>6.49</c:v>
                </c:pt>
                <c:pt idx="368">
                  <c:v>6.49</c:v>
                </c:pt>
                <c:pt idx="369">
                  <c:v>6.49</c:v>
                </c:pt>
                <c:pt idx="370">
                  <c:v>6.49</c:v>
                </c:pt>
                <c:pt idx="371">
                  <c:v>6.49</c:v>
                </c:pt>
                <c:pt idx="372">
                  <c:v>6.49</c:v>
                </c:pt>
                <c:pt idx="373">
                  <c:v>6.49</c:v>
                </c:pt>
                <c:pt idx="374">
                  <c:v>6.49</c:v>
                </c:pt>
                <c:pt idx="375">
                  <c:v>6.49</c:v>
                </c:pt>
                <c:pt idx="376">
                  <c:v>6.49</c:v>
                </c:pt>
                <c:pt idx="377">
                  <c:v>6.49</c:v>
                </c:pt>
                <c:pt idx="378">
                  <c:v>6.49</c:v>
                </c:pt>
                <c:pt idx="379">
                  <c:v>6.49</c:v>
                </c:pt>
                <c:pt idx="380">
                  <c:v>6.49</c:v>
                </c:pt>
                <c:pt idx="381">
                  <c:v>6.48</c:v>
                </c:pt>
                <c:pt idx="382">
                  <c:v>6.48</c:v>
                </c:pt>
                <c:pt idx="383">
                  <c:v>6.48</c:v>
                </c:pt>
                <c:pt idx="384">
                  <c:v>6.48</c:v>
                </c:pt>
                <c:pt idx="385">
                  <c:v>6.48</c:v>
                </c:pt>
                <c:pt idx="386">
                  <c:v>6.48</c:v>
                </c:pt>
                <c:pt idx="387">
                  <c:v>6.48</c:v>
                </c:pt>
                <c:pt idx="388">
                  <c:v>6.48</c:v>
                </c:pt>
                <c:pt idx="389">
                  <c:v>6.48</c:v>
                </c:pt>
                <c:pt idx="390">
                  <c:v>6.48</c:v>
                </c:pt>
                <c:pt idx="391">
                  <c:v>6.47</c:v>
                </c:pt>
                <c:pt idx="392">
                  <c:v>6.47</c:v>
                </c:pt>
                <c:pt idx="393">
                  <c:v>6.47</c:v>
                </c:pt>
                <c:pt idx="394">
                  <c:v>6.47</c:v>
                </c:pt>
                <c:pt idx="395">
                  <c:v>6.47</c:v>
                </c:pt>
                <c:pt idx="396">
                  <c:v>6.47</c:v>
                </c:pt>
                <c:pt idx="397">
                  <c:v>6.47</c:v>
                </c:pt>
                <c:pt idx="398">
                  <c:v>6.47</c:v>
                </c:pt>
                <c:pt idx="399">
                  <c:v>6.47</c:v>
                </c:pt>
                <c:pt idx="400">
                  <c:v>6.47</c:v>
                </c:pt>
                <c:pt idx="401">
                  <c:v>6.47</c:v>
                </c:pt>
                <c:pt idx="402">
                  <c:v>6.47</c:v>
                </c:pt>
                <c:pt idx="403">
                  <c:v>6.47</c:v>
                </c:pt>
                <c:pt idx="404">
                  <c:v>6.47</c:v>
                </c:pt>
                <c:pt idx="405">
                  <c:v>6.47</c:v>
                </c:pt>
                <c:pt idx="406">
                  <c:v>6.47</c:v>
                </c:pt>
                <c:pt idx="407">
                  <c:v>6.47</c:v>
                </c:pt>
                <c:pt idx="408">
                  <c:v>6.47</c:v>
                </c:pt>
                <c:pt idx="409">
                  <c:v>6.47</c:v>
                </c:pt>
                <c:pt idx="410">
                  <c:v>6.47</c:v>
                </c:pt>
                <c:pt idx="411">
                  <c:v>6.47</c:v>
                </c:pt>
                <c:pt idx="412">
                  <c:v>6.47</c:v>
                </c:pt>
                <c:pt idx="413">
                  <c:v>6.47</c:v>
                </c:pt>
                <c:pt idx="414">
                  <c:v>6.47</c:v>
                </c:pt>
                <c:pt idx="415">
                  <c:v>6.47</c:v>
                </c:pt>
                <c:pt idx="416">
                  <c:v>6.47</c:v>
                </c:pt>
                <c:pt idx="417">
                  <c:v>6.47</c:v>
                </c:pt>
                <c:pt idx="418">
                  <c:v>6.47</c:v>
                </c:pt>
                <c:pt idx="419">
                  <c:v>6.47</c:v>
                </c:pt>
                <c:pt idx="420">
                  <c:v>6.47</c:v>
                </c:pt>
                <c:pt idx="421">
                  <c:v>6.46</c:v>
                </c:pt>
                <c:pt idx="422">
                  <c:v>6.46</c:v>
                </c:pt>
                <c:pt idx="423">
                  <c:v>6.46</c:v>
                </c:pt>
                <c:pt idx="424">
                  <c:v>6.46</c:v>
                </c:pt>
                <c:pt idx="425">
                  <c:v>6.46</c:v>
                </c:pt>
                <c:pt idx="426">
                  <c:v>6.46</c:v>
                </c:pt>
                <c:pt idx="427">
                  <c:v>6.46</c:v>
                </c:pt>
                <c:pt idx="428">
                  <c:v>6.46</c:v>
                </c:pt>
                <c:pt idx="429">
                  <c:v>6.49</c:v>
                </c:pt>
                <c:pt idx="430">
                  <c:v>6.49</c:v>
                </c:pt>
                <c:pt idx="431">
                  <c:v>6.49</c:v>
                </c:pt>
                <c:pt idx="432">
                  <c:v>6.49</c:v>
                </c:pt>
                <c:pt idx="433">
                  <c:v>6.49</c:v>
                </c:pt>
                <c:pt idx="434">
                  <c:v>6.49</c:v>
                </c:pt>
                <c:pt idx="435">
                  <c:v>6.49</c:v>
                </c:pt>
                <c:pt idx="436">
                  <c:v>6.49</c:v>
                </c:pt>
                <c:pt idx="437">
                  <c:v>6.49</c:v>
                </c:pt>
                <c:pt idx="438">
                  <c:v>6.49</c:v>
                </c:pt>
                <c:pt idx="439">
                  <c:v>6.49</c:v>
                </c:pt>
                <c:pt idx="440">
                  <c:v>6.49</c:v>
                </c:pt>
                <c:pt idx="441">
                  <c:v>6.49</c:v>
                </c:pt>
                <c:pt idx="442">
                  <c:v>6.49</c:v>
                </c:pt>
                <c:pt idx="443">
                  <c:v>6.48</c:v>
                </c:pt>
                <c:pt idx="444">
                  <c:v>6.49</c:v>
                </c:pt>
                <c:pt idx="445">
                  <c:v>6.49</c:v>
                </c:pt>
                <c:pt idx="446">
                  <c:v>6.49</c:v>
                </c:pt>
                <c:pt idx="447">
                  <c:v>6.48</c:v>
                </c:pt>
                <c:pt idx="448">
                  <c:v>6.48</c:v>
                </c:pt>
                <c:pt idx="449">
                  <c:v>6.48</c:v>
                </c:pt>
                <c:pt idx="450">
                  <c:v>6.48</c:v>
                </c:pt>
                <c:pt idx="451">
                  <c:v>6.48</c:v>
                </c:pt>
                <c:pt idx="452">
                  <c:v>6.48</c:v>
                </c:pt>
                <c:pt idx="453">
                  <c:v>6.48</c:v>
                </c:pt>
                <c:pt idx="454">
                  <c:v>6.48</c:v>
                </c:pt>
                <c:pt idx="455">
                  <c:v>6.48</c:v>
                </c:pt>
                <c:pt idx="456">
                  <c:v>6.48</c:v>
                </c:pt>
                <c:pt idx="457">
                  <c:v>6.48</c:v>
                </c:pt>
                <c:pt idx="458">
                  <c:v>6.48</c:v>
                </c:pt>
                <c:pt idx="459">
                  <c:v>6.48</c:v>
                </c:pt>
                <c:pt idx="460">
                  <c:v>6.48</c:v>
                </c:pt>
                <c:pt idx="461">
                  <c:v>6.48</c:v>
                </c:pt>
                <c:pt idx="462">
                  <c:v>6.48</c:v>
                </c:pt>
                <c:pt idx="463">
                  <c:v>6.48</c:v>
                </c:pt>
                <c:pt idx="464">
                  <c:v>6.48</c:v>
                </c:pt>
                <c:pt idx="465">
                  <c:v>6.48</c:v>
                </c:pt>
                <c:pt idx="466">
                  <c:v>6.48</c:v>
                </c:pt>
                <c:pt idx="467">
                  <c:v>6.48</c:v>
                </c:pt>
                <c:pt idx="468">
                  <c:v>6.48</c:v>
                </c:pt>
                <c:pt idx="469">
                  <c:v>6.48</c:v>
                </c:pt>
                <c:pt idx="470">
                  <c:v>6.48</c:v>
                </c:pt>
                <c:pt idx="471">
                  <c:v>6.48</c:v>
                </c:pt>
                <c:pt idx="472">
                  <c:v>6.47</c:v>
                </c:pt>
                <c:pt idx="473">
                  <c:v>6.48</c:v>
                </c:pt>
                <c:pt idx="474">
                  <c:v>6.48</c:v>
                </c:pt>
                <c:pt idx="475">
                  <c:v>6.48</c:v>
                </c:pt>
                <c:pt idx="476">
                  <c:v>6.48</c:v>
                </c:pt>
                <c:pt idx="477">
                  <c:v>6.48</c:v>
                </c:pt>
                <c:pt idx="478">
                  <c:v>6.48</c:v>
                </c:pt>
                <c:pt idx="479">
                  <c:v>6.48</c:v>
                </c:pt>
                <c:pt idx="480">
                  <c:v>6.48</c:v>
                </c:pt>
                <c:pt idx="481">
                  <c:v>6.48</c:v>
                </c:pt>
                <c:pt idx="482">
                  <c:v>6.48</c:v>
                </c:pt>
                <c:pt idx="483">
                  <c:v>6.48</c:v>
                </c:pt>
                <c:pt idx="484">
                  <c:v>6.49</c:v>
                </c:pt>
                <c:pt idx="485">
                  <c:v>6.49</c:v>
                </c:pt>
                <c:pt idx="486">
                  <c:v>6.49</c:v>
                </c:pt>
                <c:pt idx="487">
                  <c:v>6.49</c:v>
                </c:pt>
                <c:pt idx="488">
                  <c:v>6.49</c:v>
                </c:pt>
                <c:pt idx="489">
                  <c:v>6.49</c:v>
                </c:pt>
                <c:pt idx="490">
                  <c:v>6.48</c:v>
                </c:pt>
                <c:pt idx="491">
                  <c:v>6.48</c:v>
                </c:pt>
                <c:pt idx="492">
                  <c:v>6.48</c:v>
                </c:pt>
                <c:pt idx="493">
                  <c:v>6.48</c:v>
                </c:pt>
                <c:pt idx="494">
                  <c:v>6.48</c:v>
                </c:pt>
                <c:pt idx="495">
                  <c:v>6.48</c:v>
                </c:pt>
                <c:pt idx="496">
                  <c:v>6.48</c:v>
                </c:pt>
                <c:pt idx="497">
                  <c:v>6.48</c:v>
                </c:pt>
                <c:pt idx="498">
                  <c:v>6.48</c:v>
                </c:pt>
                <c:pt idx="499">
                  <c:v>6.48</c:v>
                </c:pt>
                <c:pt idx="500">
                  <c:v>6.48</c:v>
                </c:pt>
                <c:pt idx="501">
                  <c:v>6.49</c:v>
                </c:pt>
                <c:pt idx="502">
                  <c:v>6.48</c:v>
                </c:pt>
                <c:pt idx="503">
                  <c:v>6.48</c:v>
                </c:pt>
                <c:pt idx="504">
                  <c:v>6.48</c:v>
                </c:pt>
                <c:pt idx="505">
                  <c:v>6.48</c:v>
                </c:pt>
                <c:pt idx="506">
                  <c:v>6.48</c:v>
                </c:pt>
                <c:pt idx="507">
                  <c:v>6.48</c:v>
                </c:pt>
                <c:pt idx="508">
                  <c:v>6.48</c:v>
                </c:pt>
                <c:pt idx="509">
                  <c:v>6.48</c:v>
                </c:pt>
                <c:pt idx="510">
                  <c:v>6.48</c:v>
                </c:pt>
                <c:pt idx="511">
                  <c:v>6.48</c:v>
                </c:pt>
                <c:pt idx="512">
                  <c:v>6.48</c:v>
                </c:pt>
                <c:pt idx="513">
                  <c:v>6.48</c:v>
                </c:pt>
                <c:pt idx="514">
                  <c:v>6.48</c:v>
                </c:pt>
                <c:pt idx="515">
                  <c:v>6.48</c:v>
                </c:pt>
                <c:pt idx="516">
                  <c:v>6.48</c:v>
                </c:pt>
                <c:pt idx="517">
                  <c:v>6.48</c:v>
                </c:pt>
                <c:pt idx="518">
                  <c:v>6.48</c:v>
                </c:pt>
                <c:pt idx="519">
                  <c:v>6.48</c:v>
                </c:pt>
                <c:pt idx="520">
                  <c:v>6.48</c:v>
                </c:pt>
                <c:pt idx="521">
                  <c:v>6.48</c:v>
                </c:pt>
                <c:pt idx="522">
                  <c:v>6.48</c:v>
                </c:pt>
                <c:pt idx="523">
                  <c:v>6.48</c:v>
                </c:pt>
                <c:pt idx="524">
                  <c:v>6.48</c:v>
                </c:pt>
                <c:pt idx="525">
                  <c:v>6.48</c:v>
                </c:pt>
                <c:pt idx="526">
                  <c:v>6.48</c:v>
                </c:pt>
                <c:pt idx="527">
                  <c:v>6.48</c:v>
                </c:pt>
                <c:pt idx="528">
                  <c:v>6.48</c:v>
                </c:pt>
                <c:pt idx="529">
                  <c:v>6.48</c:v>
                </c:pt>
                <c:pt idx="530">
                  <c:v>6.48</c:v>
                </c:pt>
                <c:pt idx="531">
                  <c:v>6.48</c:v>
                </c:pt>
                <c:pt idx="532">
                  <c:v>6.48</c:v>
                </c:pt>
                <c:pt idx="533">
                  <c:v>6.48</c:v>
                </c:pt>
                <c:pt idx="534">
                  <c:v>6.48</c:v>
                </c:pt>
                <c:pt idx="535">
                  <c:v>6.48</c:v>
                </c:pt>
                <c:pt idx="536">
                  <c:v>6.48</c:v>
                </c:pt>
                <c:pt idx="537">
                  <c:v>6.48</c:v>
                </c:pt>
                <c:pt idx="538">
                  <c:v>6.48</c:v>
                </c:pt>
                <c:pt idx="539">
                  <c:v>6.48</c:v>
                </c:pt>
                <c:pt idx="540">
                  <c:v>6.48</c:v>
                </c:pt>
                <c:pt idx="541">
                  <c:v>6.49</c:v>
                </c:pt>
                <c:pt idx="542">
                  <c:v>6.49</c:v>
                </c:pt>
                <c:pt idx="543">
                  <c:v>6.49</c:v>
                </c:pt>
                <c:pt idx="544">
                  <c:v>6.49</c:v>
                </c:pt>
                <c:pt idx="545">
                  <c:v>6.49</c:v>
                </c:pt>
                <c:pt idx="546">
                  <c:v>6.49</c:v>
                </c:pt>
                <c:pt idx="547">
                  <c:v>6.49</c:v>
                </c:pt>
                <c:pt idx="548">
                  <c:v>6.49</c:v>
                </c:pt>
                <c:pt idx="549">
                  <c:v>6.49</c:v>
                </c:pt>
                <c:pt idx="550">
                  <c:v>6.49</c:v>
                </c:pt>
                <c:pt idx="551">
                  <c:v>6.49</c:v>
                </c:pt>
                <c:pt idx="552">
                  <c:v>6.49</c:v>
                </c:pt>
                <c:pt idx="553">
                  <c:v>6.49</c:v>
                </c:pt>
                <c:pt idx="554">
                  <c:v>6.49</c:v>
                </c:pt>
                <c:pt idx="555">
                  <c:v>6.49</c:v>
                </c:pt>
                <c:pt idx="556">
                  <c:v>6.49</c:v>
                </c:pt>
                <c:pt idx="557">
                  <c:v>6.49</c:v>
                </c:pt>
                <c:pt idx="558">
                  <c:v>6.49</c:v>
                </c:pt>
                <c:pt idx="559">
                  <c:v>6.49</c:v>
                </c:pt>
                <c:pt idx="560">
                  <c:v>6.49</c:v>
                </c:pt>
                <c:pt idx="561">
                  <c:v>6.49</c:v>
                </c:pt>
                <c:pt idx="562">
                  <c:v>6.49</c:v>
                </c:pt>
                <c:pt idx="563">
                  <c:v>6.49</c:v>
                </c:pt>
                <c:pt idx="564">
                  <c:v>6.49</c:v>
                </c:pt>
                <c:pt idx="565">
                  <c:v>6.48</c:v>
                </c:pt>
                <c:pt idx="566">
                  <c:v>6.48</c:v>
                </c:pt>
                <c:pt idx="567">
                  <c:v>6.49</c:v>
                </c:pt>
                <c:pt idx="568">
                  <c:v>6.49</c:v>
                </c:pt>
                <c:pt idx="569">
                  <c:v>6.49</c:v>
                </c:pt>
                <c:pt idx="570">
                  <c:v>6.49</c:v>
                </c:pt>
                <c:pt idx="571">
                  <c:v>6.49</c:v>
                </c:pt>
                <c:pt idx="572">
                  <c:v>6.49</c:v>
                </c:pt>
                <c:pt idx="573">
                  <c:v>6.49</c:v>
                </c:pt>
                <c:pt idx="574">
                  <c:v>6.49</c:v>
                </c:pt>
                <c:pt idx="575">
                  <c:v>6.49</c:v>
                </c:pt>
                <c:pt idx="576">
                  <c:v>6.49</c:v>
                </c:pt>
                <c:pt idx="577">
                  <c:v>6.49</c:v>
                </c:pt>
                <c:pt idx="578">
                  <c:v>6.49</c:v>
                </c:pt>
                <c:pt idx="579">
                  <c:v>6.49</c:v>
                </c:pt>
                <c:pt idx="580">
                  <c:v>6.49</c:v>
                </c:pt>
                <c:pt idx="581">
                  <c:v>6.49</c:v>
                </c:pt>
                <c:pt idx="582">
                  <c:v>6.49</c:v>
                </c:pt>
                <c:pt idx="583">
                  <c:v>6.49</c:v>
                </c:pt>
                <c:pt idx="584">
                  <c:v>6.49</c:v>
                </c:pt>
                <c:pt idx="585">
                  <c:v>6.49</c:v>
                </c:pt>
                <c:pt idx="586">
                  <c:v>6.49</c:v>
                </c:pt>
                <c:pt idx="587">
                  <c:v>6.49</c:v>
                </c:pt>
                <c:pt idx="588">
                  <c:v>6.48</c:v>
                </c:pt>
                <c:pt idx="589">
                  <c:v>6.48</c:v>
                </c:pt>
                <c:pt idx="590">
                  <c:v>6.48</c:v>
                </c:pt>
                <c:pt idx="591">
                  <c:v>6.48</c:v>
                </c:pt>
                <c:pt idx="592">
                  <c:v>6.48</c:v>
                </c:pt>
                <c:pt idx="593">
                  <c:v>6.48</c:v>
                </c:pt>
                <c:pt idx="594">
                  <c:v>6.48</c:v>
                </c:pt>
                <c:pt idx="595">
                  <c:v>6.48</c:v>
                </c:pt>
                <c:pt idx="596">
                  <c:v>6.48</c:v>
                </c:pt>
                <c:pt idx="597">
                  <c:v>6.48</c:v>
                </c:pt>
                <c:pt idx="598">
                  <c:v>6.48</c:v>
                </c:pt>
                <c:pt idx="599">
                  <c:v>6.48</c:v>
                </c:pt>
                <c:pt idx="600">
                  <c:v>6.48</c:v>
                </c:pt>
                <c:pt idx="601">
                  <c:v>6.48</c:v>
                </c:pt>
                <c:pt idx="602">
                  <c:v>6.48</c:v>
                </c:pt>
                <c:pt idx="603">
                  <c:v>6.48</c:v>
                </c:pt>
                <c:pt idx="604">
                  <c:v>6.48</c:v>
                </c:pt>
                <c:pt idx="605">
                  <c:v>6.49</c:v>
                </c:pt>
                <c:pt idx="606">
                  <c:v>6.49</c:v>
                </c:pt>
                <c:pt idx="607">
                  <c:v>6.49</c:v>
                </c:pt>
                <c:pt idx="608">
                  <c:v>6.49</c:v>
                </c:pt>
                <c:pt idx="609">
                  <c:v>6.49</c:v>
                </c:pt>
                <c:pt idx="610">
                  <c:v>6.49</c:v>
                </c:pt>
                <c:pt idx="611">
                  <c:v>6.49</c:v>
                </c:pt>
                <c:pt idx="612">
                  <c:v>6.49</c:v>
                </c:pt>
                <c:pt idx="613">
                  <c:v>6.49</c:v>
                </c:pt>
                <c:pt idx="614">
                  <c:v>6.49</c:v>
                </c:pt>
                <c:pt idx="615">
                  <c:v>6.49</c:v>
                </c:pt>
                <c:pt idx="616">
                  <c:v>6.49</c:v>
                </c:pt>
                <c:pt idx="617">
                  <c:v>6.49</c:v>
                </c:pt>
                <c:pt idx="618">
                  <c:v>6.49</c:v>
                </c:pt>
                <c:pt idx="619">
                  <c:v>6.49</c:v>
                </c:pt>
                <c:pt idx="620">
                  <c:v>6.49</c:v>
                </c:pt>
                <c:pt idx="621">
                  <c:v>6.49</c:v>
                </c:pt>
                <c:pt idx="622">
                  <c:v>6.5</c:v>
                </c:pt>
                <c:pt idx="623">
                  <c:v>6.5</c:v>
                </c:pt>
                <c:pt idx="624">
                  <c:v>6.5</c:v>
                </c:pt>
                <c:pt idx="625">
                  <c:v>6.5</c:v>
                </c:pt>
                <c:pt idx="626">
                  <c:v>6.5</c:v>
                </c:pt>
                <c:pt idx="627">
                  <c:v>6.5</c:v>
                </c:pt>
                <c:pt idx="628">
                  <c:v>6.5</c:v>
                </c:pt>
                <c:pt idx="629">
                  <c:v>6.5</c:v>
                </c:pt>
                <c:pt idx="630">
                  <c:v>6.5</c:v>
                </c:pt>
                <c:pt idx="631">
                  <c:v>6.5</c:v>
                </c:pt>
                <c:pt idx="632">
                  <c:v>6.5</c:v>
                </c:pt>
                <c:pt idx="633">
                  <c:v>6.5</c:v>
                </c:pt>
                <c:pt idx="634">
                  <c:v>6.5</c:v>
                </c:pt>
                <c:pt idx="635">
                  <c:v>6.5</c:v>
                </c:pt>
                <c:pt idx="636">
                  <c:v>6.5</c:v>
                </c:pt>
                <c:pt idx="637">
                  <c:v>6.5</c:v>
                </c:pt>
                <c:pt idx="638">
                  <c:v>6.5</c:v>
                </c:pt>
                <c:pt idx="639">
                  <c:v>6.5</c:v>
                </c:pt>
                <c:pt idx="640">
                  <c:v>6.5</c:v>
                </c:pt>
                <c:pt idx="641">
                  <c:v>6.5</c:v>
                </c:pt>
                <c:pt idx="642">
                  <c:v>6.5</c:v>
                </c:pt>
                <c:pt idx="643">
                  <c:v>6.5</c:v>
                </c:pt>
                <c:pt idx="644">
                  <c:v>6.5</c:v>
                </c:pt>
                <c:pt idx="645">
                  <c:v>6.5</c:v>
                </c:pt>
                <c:pt idx="646">
                  <c:v>6.5</c:v>
                </c:pt>
                <c:pt idx="647">
                  <c:v>6.5</c:v>
                </c:pt>
                <c:pt idx="648">
                  <c:v>6.5</c:v>
                </c:pt>
                <c:pt idx="649">
                  <c:v>6.5</c:v>
                </c:pt>
                <c:pt idx="650">
                  <c:v>6.5</c:v>
                </c:pt>
                <c:pt idx="651">
                  <c:v>6.5</c:v>
                </c:pt>
                <c:pt idx="652">
                  <c:v>6.5</c:v>
                </c:pt>
                <c:pt idx="653">
                  <c:v>6.5</c:v>
                </c:pt>
                <c:pt idx="654">
                  <c:v>6.5</c:v>
                </c:pt>
                <c:pt idx="655">
                  <c:v>6.5</c:v>
                </c:pt>
                <c:pt idx="656">
                  <c:v>6.5</c:v>
                </c:pt>
                <c:pt idx="657">
                  <c:v>6.5</c:v>
                </c:pt>
                <c:pt idx="658">
                  <c:v>6.5</c:v>
                </c:pt>
                <c:pt idx="659">
                  <c:v>6.5</c:v>
                </c:pt>
                <c:pt idx="660">
                  <c:v>6.5</c:v>
                </c:pt>
                <c:pt idx="661">
                  <c:v>6.5</c:v>
                </c:pt>
                <c:pt idx="662">
                  <c:v>6.5</c:v>
                </c:pt>
                <c:pt idx="663">
                  <c:v>6.5</c:v>
                </c:pt>
                <c:pt idx="664">
                  <c:v>6.5</c:v>
                </c:pt>
                <c:pt idx="665">
                  <c:v>6.5</c:v>
                </c:pt>
                <c:pt idx="666">
                  <c:v>6.5</c:v>
                </c:pt>
                <c:pt idx="667">
                  <c:v>6.5</c:v>
                </c:pt>
                <c:pt idx="668">
                  <c:v>6.5</c:v>
                </c:pt>
                <c:pt idx="669">
                  <c:v>6.5</c:v>
                </c:pt>
                <c:pt idx="670">
                  <c:v>6.5</c:v>
                </c:pt>
                <c:pt idx="671">
                  <c:v>6.5</c:v>
                </c:pt>
                <c:pt idx="672">
                  <c:v>6.5</c:v>
                </c:pt>
                <c:pt idx="673">
                  <c:v>6.5</c:v>
                </c:pt>
                <c:pt idx="674">
                  <c:v>6.5</c:v>
                </c:pt>
                <c:pt idx="675">
                  <c:v>6.5</c:v>
                </c:pt>
                <c:pt idx="676">
                  <c:v>6.5</c:v>
                </c:pt>
                <c:pt idx="677">
                  <c:v>6.5</c:v>
                </c:pt>
                <c:pt idx="678">
                  <c:v>6.5</c:v>
                </c:pt>
                <c:pt idx="679">
                  <c:v>6.5</c:v>
                </c:pt>
                <c:pt idx="680">
                  <c:v>6.5</c:v>
                </c:pt>
                <c:pt idx="681">
                  <c:v>6.5</c:v>
                </c:pt>
                <c:pt idx="682">
                  <c:v>6.5</c:v>
                </c:pt>
                <c:pt idx="683">
                  <c:v>6.5</c:v>
                </c:pt>
                <c:pt idx="684">
                  <c:v>6.5</c:v>
                </c:pt>
                <c:pt idx="685">
                  <c:v>6.5</c:v>
                </c:pt>
                <c:pt idx="686">
                  <c:v>6.5</c:v>
                </c:pt>
                <c:pt idx="687">
                  <c:v>6.5</c:v>
                </c:pt>
                <c:pt idx="688">
                  <c:v>6.5</c:v>
                </c:pt>
                <c:pt idx="689">
                  <c:v>6.5</c:v>
                </c:pt>
                <c:pt idx="690">
                  <c:v>6.5</c:v>
                </c:pt>
                <c:pt idx="691">
                  <c:v>6.5</c:v>
                </c:pt>
                <c:pt idx="692">
                  <c:v>6.5</c:v>
                </c:pt>
                <c:pt idx="693">
                  <c:v>6.5</c:v>
                </c:pt>
                <c:pt idx="694">
                  <c:v>6.5</c:v>
                </c:pt>
                <c:pt idx="695">
                  <c:v>6.5</c:v>
                </c:pt>
                <c:pt idx="696">
                  <c:v>6.5</c:v>
                </c:pt>
                <c:pt idx="697">
                  <c:v>6.5</c:v>
                </c:pt>
                <c:pt idx="698">
                  <c:v>6.5</c:v>
                </c:pt>
                <c:pt idx="699">
                  <c:v>6.49</c:v>
                </c:pt>
                <c:pt idx="700">
                  <c:v>6.49</c:v>
                </c:pt>
                <c:pt idx="701">
                  <c:v>6.49</c:v>
                </c:pt>
                <c:pt idx="702">
                  <c:v>6.49</c:v>
                </c:pt>
                <c:pt idx="703">
                  <c:v>6.49</c:v>
                </c:pt>
                <c:pt idx="704">
                  <c:v>6.49</c:v>
                </c:pt>
                <c:pt idx="705">
                  <c:v>6.49</c:v>
                </c:pt>
                <c:pt idx="706">
                  <c:v>6.49</c:v>
                </c:pt>
                <c:pt idx="707">
                  <c:v>6.49</c:v>
                </c:pt>
                <c:pt idx="708">
                  <c:v>6.49</c:v>
                </c:pt>
                <c:pt idx="709">
                  <c:v>6.49</c:v>
                </c:pt>
                <c:pt idx="710">
                  <c:v>6.49</c:v>
                </c:pt>
                <c:pt idx="711">
                  <c:v>6.49</c:v>
                </c:pt>
                <c:pt idx="712">
                  <c:v>6.5</c:v>
                </c:pt>
                <c:pt idx="713">
                  <c:v>6.5</c:v>
                </c:pt>
                <c:pt idx="714">
                  <c:v>6.49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95-4176-89DB-3425334163E7}"/>
            </c:ext>
          </c:extLst>
        </c:ser>
        <c:ser>
          <c:idx val="2"/>
          <c:order val="2"/>
          <c:tx>
            <c:v>Acid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B050"/>
              </a:solidFill>
              <a:ln>
                <a:noFill/>
              </a:ln>
            </c:spPr>
          </c:marker>
          <c:xVal>
            <c:numRef>
              <c:f>'AEEMs-1'!$C$34:$C$2003</c:f>
              <c:numCache>
                <c:formatCode>0.00</c:formatCode>
                <c:ptCount val="1970"/>
                <c:pt idx="0">
                  <c:v>0</c:v>
                </c:pt>
                <c:pt idx="1">
                  <c:v>8.3333331858739257E-2</c:v>
                </c:pt>
                <c:pt idx="2">
                  <c:v>0.16666666371747851</c:v>
                </c:pt>
                <c:pt idx="3">
                  <c:v>0.24999999557621777</c:v>
                </c:pt>
                <c:pt idx="4">
                  <c:v>0.33333332743495703</c:v>
                </c:pt>
                <c:pt idx="5">
                  <c:v>0.41666665929369628</c:v>
                </c:pt>
                <c:pt idx="6">
                  <c:v>0.49999999115243554</c:v>
                </c:pt>
                <c:pt idx="7">
                  <c:v>0.58333333348855376</c:v>
                </c:pt>
                <c:pt idx="8">
                  <c:v>0.66666666534729302</c:v>
                </c:pt>
                <c:pt idx="9">
                  <c:v>0.74999999720603228</c:v>
                </c:pt>
                <c:pt idx="10">
                  <c:v>0.83333332906477153</c:v>
                </c:pt>
                <c:pt idx="11">
                  <c:v>0.91666666092351079</c:v>
                </c:pt>
                <c:pt idx="12">
                  <c:v>0.99999999278225005</c:v>
                </c:pt>
                <c:pt idx="13">
                  <c:v>1.0833333246409893</c:v>
                </c:pt>
                <c:pt idx="14">
                  <c:v>1.1666666669771075</c:v>
                </c:pt>
                <c:pt idx="15">
                  <c:v>1.2499999988358468</c:v>
                </c:pt>
                <c:pt idx="16">
                  <c:v>1.333333330694586</c:v>
                </c:pt>
                <c:pt idx="17">
                  <c:v>1.4166666625533253</c:v>
                </c:pt>
                <c:pt idx="18">
                  <c:v>1.4999999944120646</c:v>
                </c:pt>
                <c:pt idx="19">
                  <c:v>1.5833333262708038</c:v>
                </c:pt>
                <c:pt idx="20">
                  <c:v>1.6666666581295431</c:v>
                </c:pt>
                <c:pt idx="21">
                  <c:v>1.7500000004656613</c:v>
                </c:pt>
                <c:pt idx="22">
                  <c:v>1.8333333323244005</c:v>
                </c:pt>
                <c:pt idx="23">
                  <c:v>1.9166666641831398</c:v>
                </c:pt>
                <c:pt idx="24">
                  <c:v>1.9999999960418791</c:v>
                </c:pt>
                <c:pt idx="25">
                  <c:v>2.0833333279006183</c:v>
                </c:pt>
                <c:pt idx="26">
                  <c:v>2.1666666597593576</c:v>
                </c:pt>
                <c:pt idx="27">
                  <c:v>2.2499999916180968</c:v>
                </c:pt>
                <c:pt idx="28">
                  <c:v>2.333333333954215</c:v>
                </c:pt>
                <c:pt idx="29">
                  <c:v>2.4166666658129543</c:v>
                </c:pt>
                <c:pt idx="30">
                  <c:v>2.4999999976716936</c:v>
                </c:pt>
                <c:pt idx="31">
                  <c:v>2.5833333295304328</c:v>
                </c:pt>
                <c:pt idx="32">
                  <c:v>2.6666666613891721</c:v>
                </c:pt>
                <c:pt idx="33">
                  <c:v>2.7499999932479113</c:v>
                </c:pt>
                <c:pt idx="34">
                  <c:v>2.8333333251066506</c:v>
                </c:pt>
                <c:pt idx="35">
                  <c:v>2.9166666674427688</c:v>
                </c:pt>
                <c:pt idx="36">
                  <c:v>2.9999999993015081</c:v>
                </c:pt>
                <c:pt idx="37">
                  <c:v>3.0833333311602473</c:v>
                </c:pt>
                <c:pt idx="38">
                  <c:v>3.1666666630189866</c:v>
                </c:pt>
                <c:pt idx="39">
                  <c:v>3.2499999948777258</c:v>
                </c:pt>
                <c:pt idx="40">
                  <c:v>3.3333333267364651</c:v>
                </c:pt>
                <c:pt idx="41">
                  <c:v>3.4166666585952044</c:v>
                </c:pt>
                <c:pt idx="42">
                  <c:v>3.5000000009313226</c:v>
                </c:pt>
                <c:pt idx="43">
                  <c:v>3.5833333327900618</c:v>
                </c:pt>
                <c:pt idx="44">
                  <c:v>3.6666666646488011</c:v>
                </c:pt>
                <c:pt idx="45">
                  <c:v>3.7499999965075403</c:v>
                </c:pt>
                <c:pt idx="46">
                  <c:v>3.8333333283662796</c:v>
                </c:pt>
                <c:pt idx="47">
                  <c:v>3.9166666602250189</c:v>
                </c:pt>
                <c:pt idx="48">
                  <c:v>3.9999999920837581</c:v>
                </c:pt>
                <c:pt idx="49">
                  <c:v>4.0833333344198763</c:v>
                </c:pt>
                <c:pt idx="50">
                  <c:v>4.1666666662786156</c:v>
                </c:pt>
                <c:pt idx="51">
                  <c:v>4.2499999981373549</c:v>
                </c:pt>
                <c:pt idx="52">
                  <c:v>4.3333333299960941</c:v>
                </c:pt>
                <c:pt idx="53">
                  <c:v>4.4166666618548334</c:v>
                </c:pt>
                <c:pt idx="54">
                  <c:v>4.4999999937135726</c:v>
                </c:pt>
                <c:pt idx="55">
                  <c:v>4.5833333255723119</c:v>
                </c:pt>
                <c:pt idx="56">
                  <c:v>4.6666666574310511</c:v>
                </c:pt>
                <c:pt idx="57">
                  <c:v>4.7499999997671694</c:v>
                </c:pt>
                <c:pt idx="58">
                  <c:v>4.8333333316259086</c:v>
                </c:pt>
                <c:pt idx="59">
                  <c:v>4.9166666634846479</c:v>
                </c:pt>
                <c:pt idx="60">
                  <c:v>4.9999999953433871</c:v>
                </c:pt>
                <c:pt idx="61">
                  <c:v>5.0833333272021264</c:v>
                </c:pt>
                <c:pt idx="62">
                  <c:v>5.1666666590608656</c:v>
                </c:pt>
                <c:pt idx="63">
                  <c:v>5.2499999909196049</c:v>
                </c:pt>
                <c:pt idx="64">
                  <c:v>5.3333333332557231</c:v>
                </c:pt>
                <c:pt idx="65">
                  <c:v>5.4166666651144624</c:v>
                </c:pt>
                <c:pt idx="66">
                  <c:v>5.4999999969732016</c:v>
                </c:pt>
                <c:pt idx="67">
                  <c:v>5.5833333288319409</c:v>
                </c:pt>
                <c:pt idx="68">
                  <c:v>5.6666666606906801</c:v>
                </c:pt>
                <c:pt idx="69">
                  <c:v>5.7499999925494194</c:v>
                </c:pt>
                <c:pt idx="70">
                  <c:v>5.8333333244081587</c:v>
                </c:pt>
                <c:pt idx="71">
                  <c:v>5.9166666667442769</c:v>
                </c:pt>
                <c:pt idx="72">
                  <c:v>5.9999999986030161</c:v>
                </c:pt>
                <c:pt idx="73">
                  <c:v>6.0833333304617554</c:v>
                </c:pt>
                <c:pt idx="74">
                  <c:v>6.1666666623204947</c:v>
                </c:pt>
                <c:pt idx="75">
                  <c:v>6.2499999941792339</c:v>
                </c:pt>
                <c:pt idx="76">
                  <c:v>6.3333333260379732</c:v>
                </c:pt>
                <c:pt idx="77">
                  <c:v>6.4166666578967124</c:v>
                </c:pt>
                <c:pt idx="78">
                  <c:v>6.5000000002328306</c:v>
                </c:pt>
                <c:pt idx="79">
                  <c:v>6.5833333320915699</c:v>
                </c:pt>
                <c:pt idx="80">
                  <c:v>6.6666666639503092</c:v>
                </c:pt>
                <c:pt idx="81">
                  <c:v>6.7499999958090484</c:v>
                </c:pt>
                <c:pt idx="82">
                  <c:v>6.8333333276677877</c:v>
                </c:pt>
                <c:pt idx="83">
                  <c:v>6.9166666595265269</c:v>
                </c:pt>
                <c:pt idx="84">
                  <c:v>6.9999999913852662</c:v>
                </c:pt>
                <c:pt idx="85">
                  <c:v>7.0833333337213844</c:v>
                </c:pt>
                <c:pt idx="86">
                  <c:v>7.1666666655801237</c:v>
                </c:pt>
                <c:pt idx="87">
                  <c:v>7.2499999974388629</c:v>
                </c:pt>
                <c:pt idx="88">
                  <c:v>7.3333333292976022</c:v>
                </c:pt>
                <c:pt idx="89">
                  <c:v>7.4166666611563414</c:v>
                </c:pt>
                <c:pt idx="90">
                  <c:v>7.4999999930150807</c:v>
                </c:pt>
                <c:pt idx="91">
                  <c:v>7.5833333248738199</c:v>
                </c:pt>
                <c:pt idx="92">
                  <c:v>7.6666666672099382</c:v>
                </c:pt>
                <c:pt idx="93">
                  <c:v>7.7499999990686774</c:v>
                </c:pt>
                <c:pt idx="94">
                  <c:v>7.8333333309274167</c:v>
                </c:pt>
                <c:pt idx="95">
                  <c:v>7.9166666627861559</c:v>
                </c:pt>
                <c:pt idx="96">
                  <c:v>7.9999999946448952</c:v>
                </c:pt>
                <c:pt idx="97">
                  <c:v>8.0833333265036345</c:v>
                </c:pt>
                <c:pt idx="98">
                  <c:v>8.1666666583623737</c:v>
                </c:pt>
                <c:pt idx="99">
                  <c:v>8.2500000006984919</c:v>
                </c:pt>
                <c:pt idx="100">
                  <c:v>8.3333333325572312</c:v>
                </c:pt>
                <c:pt idx="101">
                  <c:v>8.4166666644159704</c:v>
                </c:pt>
                <c:pt idx="102">
                  <c:v>8.4999999962747097</c:v>
                </c:pt>
                <c:pt idx="103">
                  <c:v>8.583333328133449</c:v>
                </c:pt>
                <c:pt idx="104">
                  <c:v>8.6666666599921882</c:v>
                </c:pt>
                <c:pt idx="105">
                  <c:v>8.7499999918509275</c:v>
                </c:pt>
                <c:pt idx="106">
                  <c:v>8.8333333341870457</c:v>
                </c:pt>
                <c:pt idx="107">
                  <c:v>8.916666666045785</c:v>
                </c:pt>
                <c:pt idx="108">
                  <c:v>8.9999999979045242</c:v>
                </c:pt>
                <c:pt idx="109">
                  <c:v>9.0833333297632635</c:v>
                </c:pt>
                <c:pt idx="110">
                  <c:v>9.1666666616220027</c:v>
                </c:pt>
                <c:pt idx="111">
                  <c:v>9.249999993480742</c:v>
                </c:pt>
                <c:pt idx="112">
                  <c:v>9.3333333253394812</c:v>
                </c:pt>
                <c:pt idx="113">
                  <c:v>9.4166666676755995</c:v>
                </c:pt>
                <c:pt idx="114">
                  <c:v>9.4999999995343387</c:v>
                </c:pt>
                <c:pt idx="115">
                  <c:v>9.583333331393078</c:v>
                </c:pt>
                <c:pt idx="116">
                  <c:v>9.6666666632518172</c:v>
                </c:pt>
                <c:pt idx="117">
                  <c:v>9.7499999951105565</c:v>
                </c:pt>
                <c:pt idx="118">
                  <c:v>9.8333333269692957</c:v>
                </c:pt>
                <c:pt idx="119">
                  <c:v>9.916666658828035</c:v>
                </c:pt>
                <c:pt idx="120">
                  <c:v>10.000000001164153</c:v>
                </c:pt>
                <c:pt idx="121">
                  <c:v>10.083333333022892</c:v>
                </c:pt>
                <c:pt idx="122">
                  <c:v>10.166666664881632</c:v>
                </c:pt>
                <c:pt idx="123">
                  <c:v>10.249999996740371</c:v>
                </c:pt>
                <c:pt idx="124">
                  <c:v>10.33333332859911</c:v>
                </c:pt>
                <c:pt idx="125">
                  <c:v>10.41666666045785</c:v>
                </c:pt>
                <c:pt idx="126">
                  <c:v>10.499999992316589</c:v>
                </c:pt>
                <c:pt idx="127">
                  <c:v>10.583333324175328</c:v>
                </c:pt>
                <c:pt idx="128">
                  <c:v>10.666666666511446</c:v>
                </c:pt>
                <c:pt idx="129">
                  <c:v>10.749999998370185</c:v>
                </c:pt>
                <c:pt idx="130">
                  <c:v>10.833333330228925</c:v>
                </c:pt>
                <c:pt idx="131">
                  <c:v>10.916666662087664</c:v>
                </c:pt>
                <c:pt idx="132">
                  <c:v>10.999999993946403</c:v>
                </c:pt>
                <c:pt idx="133">
                  <c:v>11.083333325805143</c:v>
                </c:pt>
                <c:pt idx="134">
                  <c:v>11.166666657663882</c:v>
                </c:pt>
                <c:pt idx="135">
                  <c:v>11.25</c:v>
                </c:pt>
                <c:pt idx="136">
                  <c:v>11.333333331858739</c:v>
                </c:pt>
                <c:pt idx="137">
                  <c:v>11.416666663717479</c:v>
                </c:pt>
                <c:pt idx="138">
                  <c:v>11.499999995576218</c:v>
                </c:pt>
                <c:pt idx="139">
                  <c:v>11.583333327434957</c:v>
                </c:pt>
                <c:pt idx="140">
                  <c:v>11.666666659293696</c:v>
                </c:pt>
                <c:pt idx="141">
                  <c:v>11.749999991152436</c:v>
                </c:pt>
                <c:pt idx="142">
                  <c:v>11.833333333488554</c:v>
                </c:pt>
                <c:pt idx="143">
                  <c:v>11.916666665347293</c:v>
                </c:pt>
                <c:pt idx="144">
                  <c:v>11.999999997206032</c:v>
                </c:pt>
                <c:pt idx="145">
                  <c:v>12.083333329064772</c:v>
                </c:pt>
                <c:pt idx="146">
                  <c:v>12.166666660923511</c:v>
                </c:pt>
                <c:pt idx="147">
                  <c:v>12.24999999278225</c:v>
                </c:pt>
                <c:pt idx="148">
                  <c:v>12.333333324640989</c:v>
                </c:pt>
                <c:pt idx="149">
                  <c:v>12.416666666977108</c:v>
                </c:pt>
                <c:pt idx="150">
                  <c:v>12.499999998835847</c:v>
                </c:pt>
                <c:pt idx="151">
                  <c:v>12.583333330694586</c:v>
                </c:pt>
                <c:pt idx="152">
                  <c:v>12.666666662553325</c:v>
                </c:pt>
                <c:pt idx="153">
                  <c:v>12.749999994412065</c:v>
                </c:pt>
                <c:pt idx="154">
                  <c:v>12.833333326270804</c:v>
                </c:pt>
                <c:pt idx="155">
                  <c:v>12.916666658129543</c:v>
                </c:pt>
                <c:pt idx="156">
                  <c:v>13.000000000465661</c:v>
                </c:pt>
                <c:pt idx="157">
                  <c:v>13.083333332324401</c:v>
                </c:pt>
                <c:pt idx="158">
                  <c:v>13.16666666418314</c:v>
                </c:pt>
                <c:pt idx="159">
                  <c:v>13.249999996041879</c:v>
                </c:pt>
                <c:pt idx="160">
                  <c:v>13.333333327900618</c:v>
                </c:pt>
                <c:pt idx="161">
                  <c:v>13.416666659759358</c:v>
                </c:pt>
                <c:pt idx="162">
                  <c:v>13.499999991618097</c:v>
                </c:pt>
                <c:pt idx="163">
                  <c:v>13.583333333954215</c:v>
                </c:pt>
                <c:pt idx="164">
                  <c:v>13.666666665812954</c:v>
                </c:pt>
                <c:pt idx="165">
                  <c:v>13.749999997671694</c:v>
                </c:pt>
                <c:pt idx="166">
                  <c:v>13.833333329530433</c:v>
                </c:pt>
                <c:pt idx="167">
                  <c:v>13.916666661389172</c:v>
                </c:pt>
                <c:pt idx="168">
                  <c:v>13.999999993247911</c:v>
                </c:pt>
                <c:pt idx="169">
                  <c:v>14.083333325106651</c:v>
                </c:pt>
                <c:pt idx="170">
                  <c:v>14.166666667442769</c:v>
                </c:pt>
                <c:pt idx="171">
                  <c:v>14.249999999301508</c:v>
                </c:pt>
                <c:pt idx="172">
                  <c:v>14.333333331160247</c:v>
                </c:pt>
                <c:pt idx="173">
                  <c:v>14.416666663018987</c:v>
                </c:pt>
                <c:pt idx="174">
                  <c:v>14.499999994877726</c:v>
                </c:pt>
                <c:pt idx="175">
                  <c:v>14.583333326736465</c:v>
                </c:pt>
                <c:pt idx="176">
                  <c:v>14.666666658595204</c:v>
                </c:pt>
                <c:pt idx="177">
                  <c:v>14.750000000931323</c:v>
                </c:pt>
                <c:pt idx="178">
                  <c:v>14.833333332790062</c:v>
                </c:pt>
                <c:pt idx="179">
                  <c:v>14.916666664648801</c:v>
                </c:pt>
                <c:pt idx="180">
                  <c:v>14.99999999650754</c:v>
                </c:pt>
                <c:pt idx="181">
                  <c:v>15.08333332836628</c:v>
                </c:pt>
                <c:pt idx="182">
                  <c:v>15.166666660225019</c:v>
                </c:pt>
                <c:pt idx="183">
                  <c:v>15.249999992083758</c:v>
                </c:pt>
                <c:pt idx="184">
                  <c:v>15.333333334419876</c:v>
                </c:pt>
                <c:pt idx="185">
                  <c:v>15.416666666278616</c:v>
                </c:pt>
                <c:pt idx="186">
                  <c:v>15.499999998137355</c:v>
                </c:pt>
                <c:pt idx="187">
                  <c:v>15.583333329996094</c:v>
                </c:pt>
                <c:pt idx="188">
                  <c:v>15.666666661854833</c:v>
                </c:pt>
                <c:pt idx="189">
                  <c:v>15.749999993713573</c:v>
                </c:pt>
                <c:pt idx="190">
                  <c:v>15.833333325572312</c:v>
                </c:pt>
                <c:pt idx="191">
                  <c:v>15.916666657431051</c:v>
                </c:pt>
                <c:pt idx="192">
                  <c:v>15.999999999767169</c:v>
                </c:pt>
                <c:pt idx="193">
                  <c:v>16.083333331625909</c:v>
                </c:pt>
                <c:pt idx="194">
                  <c:v>16.166666663484648</c:v>
                </c:pt>
                <c:pt idx="195">
                  <c:v>16.249999995343387</c:v>
                </c:pt>
                <c:pt idx="196">
                  <c:v>16.333333327202126</c:v>
                </c:pt>
                <c:pt idx="197">
                  <c:v>16.416666659060866</c:v>
                </c:pt>
                <c:pt idx="198">
                  <c:v>16.499999990919605</c:v>
                </c:pt>
                <c:pt idx="199">
                  <c:v>16.583333333255723</c:v>
                </c:pt>
                <c:pt idx="200">
                  <c:v>16.666666665114462</c:v>
                </c:pt>
                <c:pt idx="201">
                  <c:v>16.749999996973202</c:v>
                </c:pt>
                <c:pt idx="202">
                  <c:v>16.833333328831941</c:v>
                </c:pt>
                <c:pt idx="203">
                  <c:v>16.91666666069068</c:v>
                </c:pt>
                <c:pt idx="204">
                  <c:v>16.999999992549419</c:v>
                </c:pt>
                <c:pt idx="205">
                  <c:v>17.083333324408159</c:v>
                </c:pt>
                <c:pt idx="206">
                  <c:v>17.166666666744277</c:v>
                </c:pt>
                <c:pt idx="207">
                  <c:v>17.249999998603016</c:v>
                </c:pt>
                <c:pt idx="208">
                  <c:v>17.333333330461755</c:v>
                </c:pt>
                <c:pt idx="209">
                  <c:v>17.416666662320495</c:v>
                </c:pt>
                <c:pt idx="210">
                  <c:v>17.499999994179234</c:v>
                </c:pt>
                <c:pt idx="211">
                  <c:v>17.583333326037973</c:v>
                </c:pt>
                <c:pt idx="212">
                  <c:v>17.666666657896712</c:v>
                </c:pt>
                <c:pt idx="213">
                  <c:v>17.750000000232831</c:v>
                </c:pt>
                <c:pt idx="214">
                  <c:v>17.83333333209157</c:v>
                </c:pt>
                <c:pt idx="215">
                  <c:v>17.916666663950309</c:v>
                </c:pt>
                <c:pt idx="216">
                  <c:v>17.999999995809048</c:v>
                </c:pt>
                <c:pt idx="217">
                  <c:v>18.083333327667788</c:v>
                </c:pt>
                <c:pt idx="218">
                  <c:v>18.166666659526527</c:v>
                </c:pt>
                <c:pt idx="219">
                  <c:v>18.249999991385266</c:v>
                </c:pt>
                <c:pt idx="220">
                  <c:v>18.333333333721384</c:v>
                </c:pt>
                <c:pt idx="221">
                  <c:v>18.416666665580124</c:v>
                </c:pt>
                <c:pt idx="222">
                  <c:v>18.499999997438863</c:v>
                </c:pt>
                <c:pt idx="223">
                  <c:v>18.583333329297602</c:v>
                </c:pt>
                <c:pt idx="224">
                  <c:v>18.666666661156341</c:v>
                </c:pt>
                <c:pt idx="225">
                  <c:v>18.749999993015081</c:v>
                </c:pt>
                <c:pt idx="226">
                  <c:v>18.83333332487382</c:v>
                </c:pt>
                <c:pt idx="227">
                  <c:v>18.916666667209938</c:v>
                </c:pt>
                <c:pt idx="228">
                  <c:v>18.999999999068677</c:v>
                </c:pt>
                <c:pt idx="229">
                  <c:v>19.083333330927417</c:v>
                </c:pt>
                <c:pt idx="230">
                  <c:v>19.166666662786156</c:v>
                </c:pt>
                <c:pt idx="231">
                  <c:v>19.249999994644895</c:v>
                </c:pt>
                <c:pt idx="232">
                  <c:v>19.333333326503634</c:v>
                </c:pt>
                <c:pt idx="233">
                  <c:v>19.416666658362374</c:v>
                </c:pt>
                <c:pt idx="234">
                  <c:v>19.500000000698492</c:v>
                </c:pt>
                <c:pt idx="235">
                  <c:v>19.583333332557231</c:v>
                </c:pt>
                <c:pt idx="236">
                  <c:v>19.66666666441597</c:v>
                </c:pt>
                <c:pt idx="237">
                  <c:v>19.74999999627471</c:v>
                </c:pt>
                <c:pt idx="238">
                  <c:v>19.833333328133449</c:v>
                </c:pt>
                <c:pt idx="239">
                  <c:v>19.916666659992188</c:v>
                </c:pt>
                <c:pt idx="240">
                  <c:v>19.999999991850927</c:v>
                </c:pt>
                <c:pt idx="241">
                  <c:v>20.083333334187046</c:v>
                </c:pt>
                <c:pt idx="242">
                  <c:v>20.166666666045785</c:v>
                </c:pt>
                <c:pt idx="243">
                  <c:v>20.249999997904524</c:v>
                </c:pt>
                <c:pt idx="244">
                  <c:v>20.333333329763263</c:v>
                </c:pt>
                <c:pt idx="245">
                  <c:v>20.416666661622003</c:v>
                </c:pt>
                <c:pt idx="246">
                  <c:v>20.499999993480742</c:v>
                </c:pt>
                <c:pt idx="247">
                  <c:v>20.583333325339481</c:v>
                </c:pt>
                <c:pt idx="248">
                  <c:v>20.666666667675599</c:v>
                </c:pt>
                <c:pt idx="249">
                  <c:v>20.749999999534339</c:v>
                </c:pt>
                <c:pt idx="250">
                  <c:v>20.833333331393078</c:v>
                </c:pt>
                <c:pt idx="251">
                  <c:v>20.916666663251817</c:v>
                </c:pt>
                <c:pt idx="252">
                  <c:v>20.999999995110556</c:v>
                </c:pt>
                <c:pt idx="253">
                  <c:v>21.083333326969296</c:v>
                </c:pt>
                <c:pt idx="254">
                  <c:v>21.166666658828035</c:v>
                </c:pt>
                <c:pt idx="255">
                  <c:v>21.250000001164153</c:v>
                </c:pt>
                <c:pt idx="256">
                  <c:v>21.333333333022892</c:v>
                </c:pt>
                <c:pt idx="257">
                  <c:v>21.416666664881632</c:v>
                </c:pt>
                <c:pt idx="258">
                  <c:v>21.499999996740371</c:v>
                </c:pt>
                <c:pt idx="259">
                  <c:v>21.58333332859911</c:v>
                </c:pt>
                <c:pt idx="260">
                  <c:v>21.66666666045785</c:v>
                </c:pt>
                <c:pt idx="261">
                  <c:v>21.749999992316589</c:v>
                </c:pt>
                <c:pt idx="262">
                  <c:v>21.833333324175328</c:v>
                </c:pt>
                <c:pt idx="263">
                  <c:v>21.916666666511446</c:v>
                </c:pt>
                <c:pt idx="264">
                  <c:v>21.999999998370185</c:v>
                </c:pt>
                <c:pt idx="265">
                  <c:v>22.083333330228925</c:v>
                </c:pt>
                <c:pt idx="266">
                  <c:v>22.166666662087664</c:v>
                </c:pt>
                <c:pt idx="267">
                  <c:v>22.249999993946403</c:v>
                </c:pt>
                <c:pt idx="268">
                  <c:v>22.333333325805143</c:v>
                </c:pt>
                <c:pt idx="269">
                  <c:v>22.416666657663882</c:v>
                </c:pt>
                <c:pt idx="270">
                  <c:v>22.5</c:v>
                </c:pt>
                <c:pt idx="271">
                  <c:v>22.583333331858739</c:v>
                </c:pt>
                <c:pt idx="272">
                  <c:v>22.666666663717479</c:v>
                </c:pt>
                <c:pt idx="273">
                  <c:v>22.749999995576218</c:v>
                </c:pt>
                <c:pt idx="274">
                  <c:v>22.833333327434957</c:v>
                </c:pt>
                <c:pt idx="275">
                  <c:v>22.916666659293696</c:v>
                </c:pt>
                <c:pt idx="276">
                  <c:v>22.999999991152436</c:v>
                </c:pt>
                <c:pt idx="277">
                  <c:v>23.083333333488554</c:v>
                </c:pt>
                <c:pt idx="278">
                  <c:v>23.166666665347293</c:v>
                </c:pt>
                <c:pt idx="279">
                  <c:v>23.249999997206032</c:v>
                </c:pt>
                <c:pt idx="280">
                  <c:v>23.333333329064772</c:v>
                </c:pt>
                <c:pt idx="281">
                  <c:v>23.416666660923511</c:v>
                </c:pt>
                <c:pt idx="282">
                  <c:v>23.49999999278225</c:v>
                </c:pt>
                <c:pt idx="283">
                  <c:v>23.583333324640989</c:v>
                </c:pt>
                <c:pt idx="284">
                  <c:v>23.666666666977108</c:v>
                </c:pt>
                <c:pt idx="285">
                  <c:v>23.749999998835847</c:v>
                </c:pt>
                <c:pt idx="286">
                  <c:v>23.833333330694586</c:v>
                </c:pt>
                <c:pt idx="287">
                  <c:v>23.916666662553325</c:v>
                </c:pt>
                <c:pt idx="288">
                  <c:v>23.999999994412065</c:v>
                </c:pt>
                <c:pt idx="289">
                  <c:v>24.083333326270804</c:v>
                </c:pt>
                <c:pt idx="290">
                  <c:v>24.166666658129543</c:v>
                </c:pt>
                <c:pt idx="291">
                  <c:v>24.250000000465661</c:v>
                </c:pt>
                <c:pt idx="292">
                  <c:v>24.333333332324401</c:v>
                </c:pt>
                <c:pt idx="293">
                  <c:v>24.41666666418314</c:v>
                </c:pt>
                <c:pt idx="294">
                  <c:v>24.499999996041879</c:v>
                </c:pt>
                <c:pt idx="295">
                  <c:v>24.583333327900618</c:v>
                </c:pt>
                <c:pt idx="296">
                  <c:v>24.666666659759358</c:v>
                </c:pt>
                <c:pt idx="297">
                  <c:v>24.749999991618097</c:v>
                </c:pt>
                <c:pt idx="298">
                  <c:v>24.833333333954215</c:v>
                </c:pt>
                <c:pt idx="299">
                  <c:v>24.916666665812954</c:v>
                </c:pt>
                <c:pt idx="300">
                  <c:v>24.999999997671694</c:v>
                </c:pt>
                <c:pt idx="301">
                  <c:v>25.083333329530433</c:v>
                </c:pt>
                <c:pt idx="302">
                  <c:v>25.166666661389172</c:v>
                </c:pt>
                <c:pt idx="303">
                  <c:v>25.249999993247911</c:v>
                </c:pt>
                <c:pt idx="304">
                  <c:v>25.333333325106651</c:v>
                </c:pt>
                <c:pt idx="305">
                  <c:v>25.416666667442769</c:v>
                </c:pt>
                <c:pt idx="306">
                  <c:v>25.499999999301508</c:v>
                </c:pt>
                <c:pt idx="307">
                  <c:v>25.583333331160247</c:v>
                </c:pt>
                <c:pt idx="308">
                  <c:v>25.666666663018987</c:v>
                </c:pt>
                <c:pt idx="309">
                  <c:v>25.749999994877726</c:v>
                </c:pt>
                <c:pt idx="310">
                  <c:v>25.833333326736465</c:v>
                </c:pt>
                <c:pt idx="311">
                  <c:v>25.916666658595204</c:v>
                </c:pt>
                <c:pt idx="312">
                  <c:v>26.000000000931323</c:v>
                </c:pt>
                <c:pt idx="313">
                  <c:v>26.083333332790062</c:v>
                </c:pt>
                <c:pt idx="314">
                  <c:v>26.166666664648801</c:v>
                </c:pt>
                <c:pt idx="315">
                  <c:v>26.24999999650754</c:v>
                </c:pt>
                <c:pt idx="316">
                  <c:v>26.33333332836628</c:v>
                </c:pt>
                <c:pt idx="317">
                  <c:v>26.416666660225019</c:v>
                </c:pt>
                <c:pt idx="318">
                  <c:v>26.499999992083758</c:v>
                </c:pt>
                <c:pt idx="319">
                  <c:v>26.583333334419876</c:v>
                </c:pt>
                <c:pt idx="320">
                  <c:v>26.666666666278616</c:v>
                </c:pt>
                <c:pt idx="321">
                  <c:v>26.749999998137355</c:v>
                </c:pt>
                <c:pt idx="322">
                  <c:v>26.833333329996094</c:v>
                </c:pt>
                <c:pt idx="323">
                  <c:v>26.916666661854833</c:v>
                </c:pt>
                <c:pt idx="324">
                  <c:v>26.999999993713573</c:v>
                </c:pt>
                <c:pt idx="325">
                  <c:v>27.083333325572312</c:v>
                </c:pt>
                <c:pt idx="326">
                  <c:v>27.166666657431051</c:v>
                </c:pt>
                <c:pt idx="327">
                  <c:v>27.249999999767169</c:v>
                </c:pt>
                <c:pt idx="328">
                  <c:v>27.333333331625909</c:v>
                </c:pt>
                <c:pt idx="329">
                  <c:v>27.416666663484648</c:v>
                </c:pt>
                <c:pt idx="330">
                  <c:v>27.499999995343387</c:v>
                </c:pt>
                <c:pt idx="331">
                  <c:v>27.583333327202126</c:v>
                </c:pt>
                <c:pt idx="332">
                  <c:v>27.666666659060866</c:v>
                </c:pt>
                <c:pt idx="333">
                  <c:v>27.749999990919605</c:v>
                </c:pt>
                <c:pt idx="334">
                  <c:v>27.833333333255723</c:v>
                </c:pt>
                <c:pt idx="335">
                  <c:v>27.916666665114462</c:v>
                </c:pt>
                <c:pt idx="336">
                  <c:v>27.999999996973202</c:v>
                </c:pt>
                <c:pt idx="337">
                  <c:v>28.083333328831941</c:v>
                </c:pt>
                <c:pt idx="338">
                  <c:v>28.16666666069068</c:v>
                </c:pt>
                <c:pt idx="339">
                  <c:v>28.249999992549419</c:v>
                </c:pt>
                <c:pt idx="340">
                  <c:v>28.333333324408159</c:v>
                </c:pt>
                <c:pt idx="341">
                  <c:v>28.416666666744277</c:v>
                </c:pt>
                <c:pt idx="342">
                  <c:v>28.499999998603016</c:v>
                </c:pt>
                <c:pt idx="343">
                  <c:v>28.583333330461755</c:v>
                </c:pt>
                <c:pt idx="344">
                  <c:v>28.666666662320495</c:v>
                </c:pt>
                <c:pt idx="345">
                  <c:v>28.749999994179234</c:v>
                </c:pt>
                <c:pt idx="346">
                  <c:v>28.833333326037973</c:v>
                </c:pt>
                <c:pt idx="347">
                  <c:v>28.916666657896712</c:v>
                </c:pt>
                <c:pt idx="348">
                  <c:v>29.000000000232831</c:v>
                </c:pt>
                <c:pt idx="349">
                  <c:v>29.08333333209157</c:v>
                </c:pt>
                <c:pt idx="350">
                  <c:v>29.166666663950309</c:v>
                </c:pt>
                <c:pt idx="351">
                  <c:v>29.249999995809048</c:v>
                </c:pt>
                <c:pt idx="352">
                  <c:v>29.333333327667788</c:v>
                </c:pt>
                <c:pt idx="353">
                  <c:v>29.416666659526527</c:v>
                </c:pt>
                <c:pt idx="354">
                  <c:v>29.499999991385266</c:v>
                </c:pt>
                <c:pt idx="355">
                  <c:v>29.583333333721384</c:v>
                </c:pt>
                <c:pt idx="356">
                  <c:v>29.666666665580124</c:v>
                </c:pt>
                <c:pt idx="357">
                  <c:v>29.749999997438863</c:v>
                </c:pt>
                <c:pt idx="358">
                  <c:v>29.833333329297602</c:v>
                </c:pt>
                <c:pt idx="359">
                  <c:v>29.916666661156341</c:v>
                </c:pt>
                <c:pt idx="360">
                  <c:v>29.999999993015081</c:v>
                </c:pt>
                <c:pt idx="361">
                  <c:v>30.08333332487382</c:v>
                </c:pt>
                <c:pt idx="362">
                  <c:v>30.166666667209938</c:v>
                </c:pt>
                <c:pt idx="363">
                  <c:v>30.249999999068677</c:v>
                </c:pt>
                <c:pt idx="364">
                  <c:v>30.333333330927417</c:v>
                </c:pt>
                <c:pt idx="365">
                  <c:v>30.416666662786156</c:v>
                </c:pt>
                <c:pt idx="366">
                  <c:v>30.499999994644895</c:v>
                </c:pt>
                <c:pt idx="367">
                  <c:v>30.583333326503634</c:v>
                </c:pt>
                <c:pt idx="368">
                  <c:v>30.666666658362374</c:v>
                </c:pt>
                <c:pt idx="369">
                  <c:v>30.750000000698492</c:v>
                </c:pt>
                <c:pt idx="370">
                  <c:v>30.833333332557231</c:v>
                </c:pt>
                <c:pt idx="371">
                  <c:v>30.91666666441597</c:v>
                </c:pt>
                <c:pt idx="372">
                  <c:v>30.99999999627471</c:v>
                </c:pt>
                <c:pt idx="373">
                  <c:v>31.083333328133449</c:v>
                </c:pt>
                <c:pt idx="374">
                  <c:v>31.166666659992188</c:v>
                </c:pt>
                <c:pt idx="375">
                  <c:v>31.249999991850927</c:v>
                </c:pt>
                <c:pt idx="376">
                  <c:v>31.333333334187046</c:v>
                </c:pt>
                <c:pt idx="377">
                  <c:v>31.416666666045785</c:v>
                </c:pt>
                <c:pt idx="378">
                  <c:v>31.499999997904524</c:v>
                </c:pt>
                <c:pt idx="379">
                  <c:v>31.583333329763263</c:v>
                </c:pt>
                <c:pt idx="380">
                  <c:v>31.666666661622003</c:v>
                </c:pt>
                <c:pt idx="381">
                  <c:v>31.749999993480742</c:v>
                </c:pt>
                <c:pt idx="382">
                  <c:v>31.833333325339481</c:v>
                </c:pt>
                <c:pt idx="383">
                  <c:v>31.916666667675599</c:v>
                </c:pt>
                <c:pt idx="384">
                  <c:v>31.999999999534339</c:v>
                </c:pt>
                <c:pt idx="385">
                  <c:v>32.083333331393078</c:v>
                </c:pt>
                <c:pt idx="386">
                  <c:v>32.166666663251817</c:v>
                </c:pt>
                <c:pt idx="387">
                  <c:v>32.249999995110556</c:v>
                </c:pt>
                <c:pt idx="388">
                  <c:v>32.333333326969296</c:v>
                </c:pt>
                <c:pt idx="389">
                  <c:v>32.416666658828035</c:v>
                </c:pt>
                <c:pt idx="390">
                  <c:v>32.500000001164153</c:v>
                </c:pt>
                <c:pt idx="391">
                  <c:v>32.583333333022892</c:v>
                </c:pt>
                <c:pt idx="392">
                  <c:v>32.666666664881632</c:v>
                </c:pt>
                <c:pt idx="393">
                  <c:v>32.749999996740371</c:v>
                </c:pt>
                <c:pt idx="394">
                  <c:v>32.83333332859911</c:v>
                </c:pt>
                <c:pt idx="395">
                  <c:v>32.91666666045785</c:v>
                </c:pt>
                <c:pt idx="396">
                  <c:v>32.999999992316589</c:v>
                </c:pt>
                <c:pt idx="397">
                  <c:v>33.083333324175328</c:v>
                </c:pt>
                <c:pt idx="398">
                  <c:v>33.166666666511446</c:v>
                </c:pt>
                <c:pt idx="399">
                  <c:v>33.249999998370185</c:v>
                </c:pt>
                <c:pt idx="400">
                  <c:v>33.333333330228925</c:v>
                </c:pt>
                <c:pt idx="401">
                  <c:v>33.416666662087664</c:v>
                </c:pt>
                <c:pt idx="402">
                  <c:v>33.499999993946403</c:v>
                </c:pt>
                <c:pt idx="403">
                  <c:v>33.583333325805143</c:v>
                </c:pt>
                <c:pt idx="404">
                  <c:v>33.666666657663882</c:v>
                </c:pt>
                <c:pt idx="405">
                  <c:v>33.75</c:v>
                </c:pt>
                <c:pt idx="406">
                  <c:v>33.833333331858739</c:v>
                </c:pt>
                <c:pt idx="407">
                  <c:v>33.916666663717479</c:v>
                </c:pt>
                <c:pt idx="408">
                  <c:v>33.999999995576218</c:v>
                </c:pt>
                <c:pt idx="409">
                  <c:v>34.083333327434957</c:v>
                </c:pt>
                <c:pt idx="410">
                  <c:v>34.166666659293696</c:v>
                </c:pt>
                <c:pt idx="411">
                  <c:v>34.249999991152436</c:v>
                </c:pt>
                <c:pt idx="412">
                  <c:v>34.333333333488554</c:v>
                </c:pt>
                <c:pt idx="413">
                  <c:v>34.416666665347293</c:v>
                </c:pt>
                <c:pt idx="414">
                  <c:v>34.499999997206032</c:v>
                </c:pt>
                <c:pt idx="415">
                  <c:v>34.583333329064772</c:v>
                </c:pt>
                <c:pt idx="416">
                  <c:v>34.666666660923511</c:v>
                </c:pt>
                <c:pt idx="417">
                  <c:v>34.74999999278225</c:v>
                </c:pt>
                <c:pt idx="418">
                  <c:v>34.833333324640989</c:v>
                </c:pt>
                <c:pt idx="419">
                  <c:v>34.916666666977108</c:v>
                </c:pt>
                <c:pt idx="420">
                  <c:v>34.999999998835847</c:v>
                </c:pt>
                <c:pt idx="421">
                  <c:v>35.083333330694586</c:v>
                </c:pt>
                <c:pt idx="422">
                  <c:v>35.166666662553325</c:v>
                </c:pt>
                <c:pt idx="423">
                  <c:v>35.249999994412065</c:v>
                </c:pt>
                <c:pt idx="424">
                  <c:v>35.333333326270804</c:v>
                </c:pt>
                <c:pt idx="425">
                  <c:v>35.416666658129543</c:v>
                </c:pt>
                <c:pt idx="426">
                  <c:v>35.500000000465661</c:v>
                </c:pt>
                <c:pt idx="427">
                  <c:v>35.583333332324401</c:v>
                </c:pt>
                <c:pt idx="428">
                  <c:v>35.66666666418314</c:v>
                </c:pt>
                <c:pt idx="429">
                  <c:v>35.749999996041879</c:v>
                </c:pt>
                <c:pt idx="430">
                  <c:v>35.833333327900618</c:v>
                </c:pt>
                <c:pt idx="431">
                  <c:v>35.916666659759358</c:v>
                </c:pt>
                <c:pt idx="432">
                  <c:v>35.999999991618097</c:v>
                </c:pt>
                <c:pt idx="433">
                  <c:v>36.083333333954215</c:v>
                </c:pt>
                <c:pt idx="434">
                  <c:v>36.166666665812954</c:v>
                </c:pt>
                <c:pt idx="435">
                  <c:v>36.249999997671694</c:v>
                </c:pt>
                <c:pt idx="436">
                  <c:v>36.333333329530433</c:v>
                </c:pt>
                <c:pt idx="437">
                  <c:v>36.416666661389172</c:v>
                </c:pt>
                <c:pt idx="438">
                  <c:v>36.499999993247911</c:v>
                </c:pt>
                <c:pt idx="439">
                  <c:v>36.583333325106651</c:v>
                </c:pt>
                <c:pt idx="440">
                  <c:v>36.666666667442769</c:v>
                </c:pt>
                <c:pt idx="441">
                  <c:v>36.749999999301508</c:v>
                </c:pt>
                <c:pt idx="442">
                  <c:v>36.833333331160247</c:v>
                </c:pt>
                <c:pt idx="443">
                  <c:v>36.916666663018987</c:v>
                </c:pt>
                <c:pt idx="444">
                  <c:v>36.999999994877726</c:v>
                </c:pt>
                <c:pt idx="445">
                  <c:v>37.083333326736465</c:v>
                </c:pt>
                <c:pt idx="446">
                  <c:v>37.166666658595204</c:v>
                </c:pt>
                <c:pt idx="447">
                  <c:v>37.250000000931323</c:v>
                </c:pt>
                <c:pt idx="448">
                  <c:v>37.333333332790062</c:v>
                </c:pt>
                <c:pt idx="449">
                  <c:v>37.416666664648801</c:v>
                </c:pt>
                <c:pt idx="450">
                  <c:v>37.49999999650754</c:v>
                </c:pt>
                <c:pt idx="451">
                  <c:v>37.58333332836628</c:v>
                </c:pt>
                <c:pt idx="452">
                  <c:v>37.666666660225019</c:v>
                </c:pt>
                <c:pt idx="453">
                  <c:v>37.749999992083758</c:v>
                </c:pt>
                <c:pt idx="454">
                  <c:v>37.833333334419876</c:v>
                </c:pt>
                <c:pt idx="455">
                  <c:v>37.916666666278616</c:v>
                </c:pt>
                <c:pt idx="456">
                  <c:v>37.999999998137355</c:v>
                </c:pt>
                <c:pt idx="457">
                  <c:v>38.083333329996094</c:v>
                </c:pt>
                <c:pt idx="458">
                  <c:v>38.166666661854833</c:v>
                </c:pt>
                <c:pt idx="459">
                  <c:v>38.249999993713573</c:v>
                </c:pt>
                <c:pt idx="460">
                  <c:v>38.333333325572312</c:v>
                </c:pt>
                <c:pt idx="461">
                  <c:v>38.416666657431051</c:v>
                </c:pt>
                <c:pt idx="462">
                  <c:v>38.499999999767169</c:v>
                </c:pt>
                <c:pt idx="463">
                  <c:v>38.583333331625909</c:v>
                </c:pt>
                <c:pt idx="464">
                  <c:v>38.666666663484648</c:v>
                </c:pt>
                <c:pt idx="465">
                  <c:v>38.749999995343387</c:v>
                </c:pt>
                <c:pt idx="466">
                  <c:v>38.833333327202126</c:v>
                </c:pt>
                <c:pt idx="467">
                  <c:v>38.916666659060866</c:v>
                </c:pt>
                <c:pt idx="468">
                  <c:v>38.999999990919605</c:v>
                </c:pt>
                <c:pt idx="469">
                  <c:v>39.083333333255723</c:v>
                </c:pt>
                <c:pt idx="470">
                  <c:v>39.166666665114462</c:v>
                </c:pt>
                <c:pt idx="471">
                  <c:v>39.249999996973202</c:v>
                </c:pt>
                <c:pt idx="472">
                  <c:v>39.333333328831941</c:v>
                </c:pt>
                <c:pt idx="473">
                  <c:v>39.41666666069068</c:v>
                </c:pt>
                <c:pt idx="474">
                  <c:v>39.499999992549419</c:v>
                </c:pt>
                <c:pt idx="475">
                  <c:v>39.583333324408159</c:v>
                </c:pt>
                <c:pt idx="476">
                  <c:v>39.666666666744277</c:v>
                </c:pt>
                <c:pt idx="477">
                  <c:v>39.749999998603016</c:v>
                </c:pt>
                <c:pt idx="478">
                  <c:v>39.833333330461755</c:v>
                </c:pt>
                <c:pt idx="479">
                  <c:v>39.916666662320495</c:v>
                </c:pt>
                <c:pt idx="480">
                  <c:v>39.999999994179234</c:v>
                </c:pt>
                <c:pt idx="481">
                  <c:v>40.083333326037973</c:v>
                </c:pt>
                <c:pt idx="482">
                  <c:v>40.166666657896712</c:v>
                </c:pt>
                <c:pt idx="483">
                  <c:v>40.250000000232831</c:v>
                </c:pt>
                <c:pt idx="484">
                  <c:v>40.33333333209157</c:v>
                </c:pt>
                <c:pt idx="485">
                  <c:v>40.416666663950309</c:v>
                </c:pt>
                <c:pt idx="486">
                  <c:v>40.499999995809048</c:v>
                </c:pt>
                <c:pt idx="487">
                  <c:v>40.583333327667788</c:v>
                </c:pt>
                <c:pt idx="488">
                  <c:v>40.666666659526527</c:v>
                </c:pt>
                <c:pt idx="489">
                  <c:v>40.749999991385266</c:v>
                </c:pt>
                <c:pt idx="490">
                  <c:v>40.833333333721384</c:v>
                </c:pt>
                <c:pt idx="491">
                  <c:v>40.916666665580124</c:v>
                </c:pt>
                <c:pt idx="492">
                  <c:v>40.999999997438863</c:v>
                </c:pt>
                <c:pt idx="493">
                  <c:v>41.083333329297602</c:v>
                </c:pt>
                <c:pt idx="494">
                  <c:v>41.166666661156341</c:v>
                </c:pt>
                <c:pt idx="495">
                  <c:v>41.249999993015081</c:v>
                </c:pt>
                <c:pt idx="496">
                  <c:v>41.33333332487382</c:v>
                </c:pt>
                <c:pt idx="497">
                  <c:v>41.416666667209938</c:v>
                </c:pt>
                <c:pt idx="498">
                  <c:v>41.499999999068677</c:v>
                </c:pt>
                <c:pt idx="499">
                  <c:v>41.583333330927417</c:v>
                </c:pt>
                <c:pt idx="500">
                  <c:v>41.666666662786156</c:v>
                </c:pt>
                <c:pt idx="501">
                  <c:v>41.749999994644895</c:v>
                </c:pt>
                <c:pt idx="502">
                  <c:v>41.833333326503634</c:v>
                </c:pt>
                <c:pt idx="503">
                  <c:v>41.916666658362374</c:v>
                </c:pt>
                <c:pt idx="504">
                  <c:v>42.000000000698492</c:v>
                </c:pt>
                <c:pt idx="505">
                  <c:v>42.083333332557231</c:v>
                </c:pt>
                <c:pt idx="506">
                  <c:v>42.16666666441597</c:v>
                </c:pt>
                <c:pt idx="507">
                  <c:v>42.24999999627471</c:v>
                </c:pt>
                <c:pt idx="508">
                  <c:v>42.333333328133449</c:v>
                </c:pt>
                <c:pt idx="509">
                  <c:v>42.416666659992188</c:v>
                </c:pt>
                <c:pt idx="510">
                  <c:v>42.499999991850927</c:v>
                </c:pt>
                <c:pt idx="511">
                  <c:v>42.583333334187046</c:v>
                </c:pt>
                <c:pt idx="512">
                  <c:v>42.666666666045785</c:v>
                </c:pt>
                <c:pt idx="513">
                  <c:v>42.749999997904524</c:v>
                </c:pt>
                <c:pt idx="514">
                  <c:v>42.833333329763263</c:v>
                </c:pt>
                <c:pt idx="515">
                  <c:v>42.916666661622003</c:v>
                </c:pt>
                <c:pt idx="516">
                  <c:v>42.999999993480742</c:v>
                </c:pt>
                <c:pt idx="517">
                  <c:v>43.083333325339481</c:v>
                </c:pt>
                <c:pt idx="518">
                  <c:v>43.166666667675599</c:v>
                </c:pt>
                <c:pt idx="519">
                  <c:v>43.249999999534339</c:v>
                </c:pt>
                <c:pt idx="520">
                  <c:v>43.333333331393078</c:v>
                </c:pt>
                <c:pt idx="521">
                  <c:v>43.416666663251817</c:v>
                </c:pt>
                <c:pt idx="522">
                  <c:v>43.499999995110556</c:v>
                </c:pt>
                <c:pt idx="523">
                  <c:v>43.583333326969296</c:v>
                </c:pt>
                <c:pt idx="524">
                  <c:v>43.666666658828035</c:v>
                </c:pt>
                <c:pt idx="525">
                  <c:v>43.750000001164153</c:v>
                </c:pt>
                <c:pt idx="526">
                  <c:v>43.833333333022892</c:v>
                </c:pt>
                <c:pt idx="527">
                  <c:v>43.916666664881632</c:v>
                </c:pt>
                <c:pt idx="528">
                  <c:v>43.999999996740371</c:v>
                </c:pt>
                <c:pt idx="529">
                  <c:v>44.08333332859911</c:v>
                </c:pt>
                <c:pt idx="530">
                  <c:v>44.16666666045785</c:v>
                </c:pt>
                <c:pt idx="531">
                  <c:v>44.249999992316589</c:v>
                </c:pt>
                <c:pt idx="532">
                  <c:v>44.333333324175328</c:v>
                </c:pt>
                <c:pt idx="533">
                  <c:v>44.416666666511446</c:v>
                </c:pt>
                <c:pt idx="534">
                  <c:v>44.499999998370185</c:v>
                </c:pt>
                <c:pt idx="535">
                  <c:v>44.583333330228925</c:v>
                </c:pt>
                <c:pt idx="536">
                  <c:v>44.666666662087664</c:v>
                </c:pt>
                <c:pt idx="537">
                  <c:v>44.749999993946403</c:v>
                </c:pt>
                <c:pt idx="538">
                  <c:v>44.833333325805143</c:v>
                </c:pt>
                <c:pt idx="539">
                  <c:v>44.916666657663882</c:v>
                </c:pt>
                <c:pt idx="540">
                  <c:v>45</c:v>
                </c:pt>
                <c:pt idx="541">
                  <c:v>45.083333331858739</c:v>
                </c:pt>
                <c:pt idx="542">
                  <c:v>45.166666663717479</c:v>
                </c:pt>
                <c:pt idx="543">
                  <c:v>45.249999995576218</c:v>
                </c:pt>
                <c:pt idx="544">
                  <c:v>45.333333327434957</c:v>
                </c:pt>
                <c:pt idx="545">
                  <c:v>45.416666659293696</c:v>
                </c:pt>
                <c:pt idx="546">
                  <c:v>45.499999991152436</c:v>
                </c:pt>
                <c:pt idx="547">
                  <c:v>45.583333333488554</c:v>
                </c:pt>
                <c:pt idx="548">
                  <c:v>45.666666665347293</c:v>
                </c:pt>
                <c:pt idx="549">
                  <c:v>45.749999997206032</c:v>
                </c:pt>
                <c:pt idx="550">
                  <c:v>45.833333329064772</c:v>
                </c:pt>
                <c:pt idx="551">
                  <c:v>45.916666660923511</c:v>
                </c:pt>
                <c:pt idx="552">
                  <c:v>45.99999999278225</c:v>
                </c:pt>
                <c:pt idx="553">
                  <c:v>46.083333324640989</c:v>
                </c:pt>
                <c:pt idx="554">
                  <c:v>46.166666666977108</c:v>
                </c:pt>
                <c:pt idx="555">
                  <c:v>46.249999998835847</c:v>
                </c:pt>
                <c:pt idx="556">
                  <c:v>46.333333330694586</c:v>
                </c:pt>
                <c:pt idx="557">
                  <c:v>46.416666662553325</c:v>
                </c:pt>
                <c:pt idx="558">
                  <c:v>46.499999994412065</c:v>
                </c:pt>
                <c:pt idx="559">
                  <c:v>46.583333326270804</c:v>
                </c:pt>
                <c:pt idx="560">
                  <c:v>46.666666658129543</c:v>
                </c:pt>
                <c:pt idx="561">
                  <c:v>46.750000000465661</c:v>
                </c:pt>
                <c:pt idx="562">
                  <c:v>46.833333332324401</c:v>
                </c:pt>
                <c:pt idx="563">
                  <c:v>46.91666666418314</c:v>
                </c:pt>
                <c:pt idx="564">
                  <c:v>46.999999996041879</c:v>
                </c:pt>
                <c:pt idx="565">
                  <c:v>47.083333327900618</c:v>
                </c:pt>
                <c:pt idx="566">
                  <c:v>47.166666659759358</c:v>
                </c:pt>
                <c:pt idx="567">
                  <c:v>47.249999991618097</c:v>
                </c:pt>
                <c:pt idx="568">
                  <c:v>47.333333333954215</c:v>
                </c:pt>
                <c:pt idx="569">
                  <c:v>47.416666665812954</c:v>
                </c:pt>
                <c:pt idx="570">
                  <c:v>47.499999997671694</c:v>
                </c:pt>
                <c:pt idx="571">
                  <c:v>47.583333329530433</c:v>
                </c:pt>
                <c:pt idx="572">
                  <c:v>47.666666661389172</c:v>
                </c:pt>
                <c:pt idx="573">
                  <c:v>47.749999993247911</c:v>
                </c:pt>
                <c:pt idx="574">
                  <c:v>47.833333325106651</c:v>
                </c:pt>
                <c:pt idx="575">
                  <c:v>47.916666667442769</c:v>
                </c:pt>
                <c:pt idx="576">
                  <c:v>47.999999999301508</c:v>
                </c:pt>
                <c:pt idx="577">
                  <c:v>48.083333331160247</c:v>
                </c:pt>
                <c:pt idx="578">
                  <c:v>48.166666663018987</c:v>
                </c:pt>
                <c:pt idx="579">
                  <c:v>48.249999994877726</c:v>
                </c:pt>
                <c:pt idx="580">
                  <c:v>48.333333326736465</c:v>
                </c:pt>
                <c:pt idx="581">
                  <c:v>48.416666658595204</c:v>
                </c:pt>
                <c:pt idx="582">
                  <c:v>48.500000000931323</c:v>
                </c:pt>
                <c:pt idx="583">
                  <c:v>48.583333332790062</c:v>
                </c:pt>
                <c:pt idx="584">
                  <c:v>48.666666664648801</c:v>
                </c:pt>
                <c:pt idx="585">
                  <c:v>48.74999999650754</c:v>
                </c:pt>
                <c:pt idx="586">
                  <c:v>48.83333332836628</c:v>
                </c:pt>
                <c:pt idx="587">
                  <c:v>48.916666660225019</c:v>
                </c:pt>
                <c:pt idx="588">
                  <c:v>48.999999992083758</c:v>
                </c:pt>
                <c:pt idx="589">
                  <c:v>49.083333334419876</c:v>
                </c:pt>
                <c:pt idx="590">
                  <c:v>49.166666666278616</c:v>
                </c:pt>
                <c:pt idx="591">
                  <c:v>49.249999998137355</c:v>
                </c:pt>
                <c:pt idx="592">
                  <c:v>49.333333329996094</c:v>
                </c:pt>
                <c:pt idx="593">
                  <c:v>49.416666661854833</c:v>
                </c:pt>
                <c:pt idx="594">
                  <c:v>49.499999993713573</c:v>
                </c:pt>
                <c:pt idx="595">
                  <c:v>49.583333325572312</c:v>
                </c:pt>
                <c:pt idx="596">
                  <c:v>49.666666657431051</c:v>
                </c:pt>
                <c:pt idx="597">
                  <c:v>49.749999999767169</c:v>
                </c:pt>
                <c:pt idx="598">
                  <c:v>49.833333331625909</c:v>
                </c:pt>
                <c:pt idx="599">
                  <c:v>49.916666663484648</c:v>
                </c:pt>
                <c:pt idx="600">
                  <c:v>49.999999995343387</c:v>
                </c:pt>
                <c:pt idx="601">
                  <c:v>50.083333327202126</c:v>
                </c:pt>
                <c:pt idx="602">
                  <c:v>50.166666659060866</c:v>
                </c:pt>
                <c:pt idx="603">
                  <c:v>50.249999990919605</c:v>
                </c:pt>
                <c:pt idx="604">
                  <c:v>50.333333333255723</c:v>
                </c:pt>
                <c:pt idx="605">
                  <c:v>50.416666665114462</c:v>
                </c:pt>
                <c:pt idx="606">
                  <c:v>50.499999996973202</c:v>
                </c:pt>
                <c:pt idx="607">
                  <c:v>50.583333328831941</c:v>
                </c:pt>
                <c:pt idx="608">
                  <c:v>50.66666666069068</c:v>
                </c:pt>
                <c:pt idx="609">
                  <c:v>50.749999992549419</c:v>
                </c:pt>
                <c:pt idx="610">
                  <c:v>50.833333324408159</c:v>
                </c:pt>
                <c:pt idx="611">
                  <c:v>50.916666666744277</c:v>
                </c:pt>
                <c:pt idx="612">
                  <c:v>50.999999998603016</c:v>
                </c:pt>
                <c:pt idx="613">
                  <c:v>51.083333330461755</c:v>
                </c:pt>
                <c:pt idx="614">
                  <c:v>51.166666662320495</c:v>
                </c:pt>
                <c:pt idx="615">
                  <c:v>51.249999994179234</c:v>
                </c:pt>
                <c:pt idx="616">
                  <c:v>51.333333326037973</c:v>
                </c:pt>
                <c:pt idx="617">
                  <c:v>51.416666657896712</c:v>
                </c:pt>
                <c:pt idx="618">
                  <c:v>51.500000000232831</c:v>
                </c:pt>
                <c:pt idx="619">
                  <c:v>51.58333333209157</c:v>
                </c:pt>
                <c:pt idx="620">
                  <c:v>51.666666663950309</c:v>
                </c:pt>
                <c:pt idx="621">
                  <c:v>51.749999995809048</c:v>
                </c:pt>
                <c:pt idx="622">
                  <c:v>51.833333327667788</c:v>
                </c:pt>
                <c:pt idx="623">
                  <c:v>51.916666659526527</c:v>
                </c:pt>
                <c:pt idx="624">
                  <c:v>51.999999991385266</c:v>
                </c:pt>
                <c:pt idx="625">
                  <c:v>52.083333333721384</c:v>
                </c:pt>
                <c:pt idx="626">
                  <c:v>52.166666665580124</c:v>
                </c:pt>
                <c:pt idx="627">
                  <c:v>52.249999997438863</c:v>
                </c:pt>
                <c:pt idx="628">
                  <c:v>52.333333329297602</c:v>
                </c:pt>
                <c:pt idx="629">
                  <c:v>52.416666661156341</c:v>
                </c:pt>
                <c:pt idx="630">
                  <c:v>52.499999993015081</c:v>
                </c:pt>
                <c:pt idx="631">
                  <c:v>52.58333332487382</c:v>
                </c:pt>
                <c:pt idx="632">
                  <c:v>52.666666667209938</c:v>
                </c:pt>
                <c:pt idx="633">
                  <c:v>52.749999999068677</c:v>
                </c:pt>
                <c:pt idx="634">
                  <c:v>52.833333330927417</c:v>
                </c:pt>
                <c:pt idx="635">
                  <c:v>52.916666662786156</c:v>
                </c:pt>
                <c:pt idx="636">
                  <c:v>52.999999994644895</c:v>
                </c:pt>
                <c:pt idx="637">
                  <c:v>53.083333326503634</c:v>
                </c:pt>
                <c:pt idx="638">
                  <c:v>53.166666658362374</c:v>
                </c:pt>
                <c:pt idx="639">
                  <c:v>53.250000000698492</c:v>
                </c:pt>
                <c:pt idx="640">
                  <c:v>53.333333332557231</c:v>
                </c:pt>
                <c:pt idx="641">
                  <c:v>53.41666666441597</c:v>
                </c:pt>
                <c:pt idx="642">
                  <c:v>53.49999999627471</c:v>
                </c:pt>
                <c:pt idx="643">
                  <c:v>53.583333328133449</c:v>
                </c:pt>
                <c:pt idx="644">
                  <c:v>53.666666659992188</c:v>
                </c:pt>
                <c:pt idx="645">
                  <c:v>53.749999991850927</c:v>
                </c:pt>
                <c:pt idx="646">
                  <c:v>53.833333334187046</c:v>
                </c:pt>
                <c:pt idx="647">
                  <c:v>53.916666666045785</c:v>
                </c:pt>
                <c:pt idx="648">
                  <c:v>53.999999997904524</c:v>
                </c:pt>
                <c:pt idx="649">
                  <c:v>54.083333329763263</c:v>
                </c:pt>
                <c:pt idx="650">
                  <c:v>54.166666661622003</c:v>
                </c:pt>
                <c:pt idx="651">
                  <c:v>54.249999993480742</c:v>
                </c:pt>
                <c:pt idx="652">
                  <c:v>54.333333325339481</c:v>
                </c:pt>
                <c:pt idx="653">
                  <c:v>54.416666667675599</c:v>
                </c:pt>
                <c:pt idx="654">
                  <c:v>54.499999999534339</c:v>
                </c:pt>
                <c:pt idx="655">
                  <c:v>54.583333331393078</c:v>
                </c:pt>
                <c:pt idx="656">
                  <c:v>54.666666663251817</c:v>
                </c:pt>
                <c:pt idx="657">
                  <c:v>54.749999995110556</c:v>
                </c:pt>
                <c:pt idx="658">
                  <c:v>54.833333326969296</c:v>
                </c:pt>
                <c:pt idx="659">
                  <c:v>54.916666658828035</c:v>
                </c:pt>
                <c:pt idx="660">
                  <c:v>55.000000001164153</c:v>
                </c:pt>
                <c:pt idx="661">
                  <c:v>55.083333333022892</c:v>
                </c:pt>
                <c:pt idx="662">
                  <c:v>55.166666664881632</c:v>
                </c:pt>
                <c:pt idx="663">
                  <c:v>55.249999996740371</c:v>
                </c:pt>
                <c:pt idx="664">
                  <c:v>55.33333332859911</c:v>
                </c:pt>
                <c:pt idx="665">
                  <c:v>55.41666666045785</c:v>
                </c:pt>
                <c:pt idx="666">
                  <c:v>55.499999992316589</c:v>
                </c:pt>
                <c:pt idx="667">
                  <c:v>55.583333324175328</c:v>
                </c:pt>
                <c:pt idx="668">
                  <c:v>55.666666666511446</c:v>
                </c:pt>
                <c:pt idx="669">
                  <c:v>55.749999998370185</c:v>
                </c:pt>
                <c:pt idx="670">
                  <c:v>55.833333330228925</c:v>
                </c:pt>
                <c:pt idx="671">
                  <c:v>55.916666662087664</c:v>
                </c:pt>
                <c:pt idx="672">
                  <c:v>55.999999993946403</c:v>
                </c:pt>
                <c:pt idx="673">
                  <c:v>56.083333325805143</c:v>
                </c:pt>
                <c:pt idx="674">
                  <c:v>56.166666657663882</c:v>
                </c:pt>
                <c:pt idx="675">
                  <c:v>56.25</c:v>
                </c:pt>
                <c:pt idx="676">
                  <c:v>56.333333331858739</c:v>
                </c:pt>
                <c:pt idx="677">
                  <c:v>56.416666663717479</c:v>
                </c:pt>
                <c:pt idx="678">
                  <c:v>56.499999995576218</c:v>
                </c:pt>
                <c:pt idx="679">
                  <c:v>56.583333327434957</c:v>
                </c:pt>
                <c:pt idx="680">
                  <c:v>56.666666659293696</c:v>
                </c:pt>
                <c:pt idx="681">
                  <c:v>56.749999991152436</c:v>
                </c:pt>
                <c:pt idx="682">
                  <c:v>56.833333333488554</c:v>
                </c:pt>
                <c:pt idx="683">
                  <c:v>56.916666665347293</c:v>
                </c:pt>
                <c:pt idx="684">
                  <c:v>56.999999997206032</c:v>
                </c:pt>
                <c:pt idx="685">
                  <c:v>57.083333329064772</c:v>
                </c:pt>
                <c:pt idx="686">
                  <c:v>57.166666660923511</c:v>
                </c:pt>
                <c:pt idx="687">
                  <c:v>57.24999999278225</c:v>
                </c:pt>
                <c:pt idx="688">
                  <c:v>57.333333324640989</c:v>
                </c:pt>
                <c:pt idx="689">
                  <c:v>57.416666666977108</c:v>
                </c:pt>
                <c:pt idx="690">
                  <c:v>57.499999998835847</c:v>
                </c:pt>
                <c:pt idx="691">
                  <c:v>57.583333330694586</c:v>
                </c:pt>
                <c:pt idx="692">
                  <c:v>57.666666662553325</c:v>
                </c:pt>
                <c:pt idx="693">
                  <c:v>57.749999994412065</c:v>
                </c:pt>
                <c:pt idx="694">
                  <c:v>57.833333326270804</c:v>
                </c:pt>
                <c:pt idx="695">
                  <c:v>57.916666658129543</c:v>
                </c:pt>
                <c:pt idx="696">
                  <c:v>58.000000000465661</c:v>
                </c:pt>
                <c:pt idx="697">
                  <c:v>58.083333332324401</c:v>
                </c:pt>
                <c:pt idx="698">
                  <c:v>58.16666666418314</c:v>
                </c:pt>
                <c:pt idx="699">
                  <c:v>58.249999996041879</c:v>
                </c:pt>
                <c:pt idx="700">
                  <c:v>58.333333327900618</c:v>
                </c:pt>
                <c:pt idx="701">
                  <c:v>58.416666659759358</c:v>
                </c:pt>
                <c:pt idx="702">
                  <c:v>58.499999991618097</c:v>
                </c:pt>
                <c:pt idx="703">
                  <c:v>58.583333333954215</c:v>
                </c:pt>
                <c:pt idx="704">
                  <c:v>58.666666665812954</c:v>
                </c:pt>
                <c:pt idx="705">
                  <c:v>58.749999997671694</c:v>
                </c:pt>
                <c:pt idx="706">
                  <c:v>58.833333329530433</c:v>
                </c:pt>
                <c:pt idx="707">
                  <c:v>58.916666661389172</c:v>
                </c:pt>
                <c:pt idx="708">
                  <c:v>58.999999993247911</c:v>
                </c:pt>
                <c:pt idx="709">
                  <c:v>59.083333325106651</c:v>
                </c:pt>
                <c:pt idx="710">
                  <c:v>59.166666667442769</c:v>
                </c:pt>
                <c:pt idx="711">
                  <c:v>59.249999999301508</c:v>
                </c:pt>
                <c:pt idx="712">
                  <c:v>59.333333331160247</c:v>
                </c:pt>
                <c:pt idx="713">
                  <c:v>59.416666663018987</c:v>
                </c:pt>
                <c:pt idx="714">
                  <c:v>59.499999994877726</c:v>
                </c:pt>
              </c:numCache>
            </c:numRef>
          </c:xVal>
          <c:yVal>
            <c:numRef>
              <c:f>'AEEMs-1'!$H$34:$H$2003</c:f>
              <c:numCache>
                <c:formatCode>0.00</c:formatCode>
                <c:ptCount val="1970"/>
                <c:pt idx="0">
                  <c:v>7.85</c:v>
                </c:pt>
                <c:pt idx="1">
                  <c:v>7.85</c:v>
                </c:pt>
                <c:pt idx="2">
                  <c:v>7.85</c:v>
                </c:pt>
                <c:pt idx="3">
                  <c:v>7.85</c:v>
                </c:pt>
                <c:pt idx="4">
                  <c:v>7.85</c:v>
                </c:pt>
                <c:pt idx="5">
                  <c:v>7.85</c:v>
                </c:pt>
                <c:pt idx="6">
                  <c:v>7.85</c:v>
                </c:pt>
                <c:pt idx="7">
                  <c:v>7.85</c:v>
                </c:pt>
                <c:pt idx="8">
                  <c:v>7.85</c:v>
                </c:pt>
                <c:pt idx="9">
                  <c:v>7.85</c:v>
                </c:pt>
                <c:pt idx="10">
                  <c:v>7.86</c:v>
                </c:pt>
                <c:pt idx="11">
                  <c:v>7.88</c:v>
                </c:pt>
                <c:pt idx="12">
                  <c:v>7.89</c:v>
                </c:pt>
                <c:pt idx="13">
                  <c:v>7.91</c:v>
                </c:pt>
                <c:pt idx="14">
                  <c:v>7.93</c:v>
                </c:pt>
                <c:pt idx="15">
                  <c:v>7.94</c:v>
                </c:pt>
                <c:pt idx="16">
                  <c:v>7.96</c:v>
                </c:pt>
                <c:pt idx="17">
                  <c:v>7.98</c:v>
                </c:pt>
                <c:pt idx="18">
                  <c:v>8</c:v>
                </c:pt>
                <c:pt idx="19">
                  <c:v>8.01</c:v>
                </c:pt>
                <c:pt idx="20">
                  <c:v>8.0299999999999994</c:v>
                </c:pt>
                <c:pt idx="21">
                  <c:v>8.0500000000000007</c:v>
                </c:pt>
                <c:pt idx="22">
                  <c:v>8.06</c:v>
                </c:pt>
                <c:pt idx="23">
                  <c:v>8.08</c:v>
                </c:pt>
                <c:pt idx="24">
                  <c:v>8.09</c:v>
                </c:pt>
                <c:pt idx="25">
                  <c:v>8.11</c:v>
                </c:pt>
                <c:pt idx="26">
                  <c:v>8.1199999999999992</c:v>
                </c:pt>
                <c:pt idx="27">
                  <c:v>8.14</c:v>
                </c:pt>
                <c:pt idx="28">
                  <c:v>8.15</c:v>
                </c:pt>
                <c:pt idx="29">
                  <c:v>8.17</c:v>
                </c:pt>
                <c:pt idx="30">
                  <c:v>8.18</c:v>
                </c:pt>
                <c:pt idx="31">
                  <c:v>8.19</c:v>
                </c:pt>
                <c:pt idx="32">
                  <c:v>8.2100000000000009</c:v>
                </c:pt>
                <c:pt idx="33">
                  <c:v>8.2200000000000006</c:v>
                </c:pt>
                <c:pt idx="34">
                  <c:v>8.23</c:v>
                </c:pt>
                <c:pt idx="35">
                  <c:v>8.24</c:v>
                </c:pt>
                <c:pt idx="36">
                  <c:v>8.25</c:v>
                </c:pt>
                <c:pt idx="37">
                  <c:v>8.26</c:v>
                </c:pt>
                <c:pt idx="38">
                  <c:v>8.2799999999999994</c:v>
                </c:pt>
                <c:pt idx="39">
                  <c:v>8.2899999999999991</c:v>
                </c:pt>
                <c:pt idx="40">
                  <c:v>8.3000000000000007</c:v>
                </c:pt>
                <c:pt idx="41">
                  <c:v>8.31</c:v>
                </c:pt>
                <c:pt idx="42">
                  <c:v>8.32</c:v>
                </c:pt>
                <c:pt idx="43">
                  <c:v>8.33</c:v>
                </c:pt>
                <c:pt idx="44">
                  <c:v>8.34</c:v>
                </c:pt>
                <c:pt idx="45">
                  <c:v>8.35</c:v>
                </c:pt>
                <c:pt idx="46">
                  <c:v>8.36</c:v>
                </c:pt>
                <c:pt idx="47">
                  <c:v>8.3699999999999992</c:v>
                </c:pt>
                <c:pt idx="48">
                  <c:v>8.3699999999999992</c:v>
                </c:pt>
                <c:pt idx="49">
                  <c:v>8.3800000000000008</c:v>
                </c:pt>
                <c:pt idx="50">
                  <c:v>8.39</c:v>
                </c:pt>
                <c:pt idx="51">
                  <c:v>8.4</c:v>
                </c:pt>
                <c:pt idx="52">
                  <c:v>8.41</c:v>
                </c:pt>
                <c:pt idx="53">
                  <c:v>8.42</c:v>
                </c:pt>
                <c:pt idx="54">
                  <c:v>8.42</c:v>
                </c:pt>
                <c:pt idx="55">
                  <c:v>8.43</c:v>
                </c:pt>
                <c:pt idx="56">
                  <c:v>8.44</c:v>
                </c:pt>
                <c:pt idx="57">
                  <c:v>8.4499999999999993</c:v>
                </c:pt>
                <c:pt idx="58">
                  <c:v>8.4499999999999993</c:v>
                </c:pt>
                <c:pt idx="59">
                  <c:v>8.4600000000000009</c:v>
                </c:pt>
                <c:pt idx="60">
                  <c:v>8.4700000000000006</c:v>
                </c:pt>
                <c:pt idx="61">
                  <c:v>8.48</c:v>
                </c:pt>
                <c:pt idx="62">
                  <c:v>8.48</c:v>
                </c:pt>
                <c:pt idx="63">
                  <c:v>8.49</c:v>
                </c:pt>
                <c:pt idx="64">
                  <c:v>8.5</c:v>
                </c:pt>
                <c:pt idx="65">
                  <c:v>8.5</c:v>
                </c:pt>
                <c:pt idx="66">
                  <c:v>8.51</c:v>
                </c:pt>
                <c:pt idx="67">
                  <c:v>8.51</c:v>
                </c:pt>
                <c:pt idx="68">
                  <c:v>8.52</c:v>
                </c:pt>
                <c:pt idx="69">
                  <c:v>8.5299999999999994</c:v>
                </c:pt>
                <c:pt idx="70">
                  <c:v>8.5299999999999994</c:v>
                </c:pt>
                <c:pt idx="71">
                  <c:v>8.5399999999999991</c:v>
                </c:pt>
                <c:pt idx="72">
                  <c:v>8.5399999999999991</c:v>
                </c:pt>
                <c:pt idx="73">
                  <c:v>8.5500000000000007</c:v>
                </c:pt>
                <c:pt idx="74">
                  <c:v>8.5500000000000007</c:v>
                </c:pt>
                <c:pt idx="75">
                  <c:v>8.56</c:v>
                </c:pt>
                <c:pt idx="76">
                  <c:v>8.57</c:v>
                </c:pt>
                <c:pt idx="77">
                  <c:v>8.57</c:v>
                </c:pt>
                <c:pt idx="78">
                  <c:v>8.58</c:v>
                </c:pt>
                <c:pt idx="79">
                  <c:v>8.58</c:v>
                </c:pt>
                <c:pt idx="80">
                  <c:v>8.59</c:v>
                </c:pt>
                <c:pt idx="81">
                  <c:v>8.59</c:v>
                </c:pt>
                <c:pt idx="82">
                  <c:v>8.59</c:v>
                </c:pt>
                <c:pt idx="83">
                  <c:v>8.6</c:v>
                </c:pt>
                <c:pt idx="84">
                  <c:v>8.6</c:v>
                </c:pt>
                <c:pt idx="85">
                  <c:v>8.61</c:v>
                </c:pt>
                <c:pt idx="86">
                  <c:v>8.61</c:v>
                </c:pt>
                <c:pt idx="87">
                  <c:v>8.6199999999999992</c:v>
                </c:pt>
                <c:pt idx="88">
                  <c:v>8.6199999999999992</c:v>
                </c:pt>
                <c:pt idx="89">
                  <c:v>8.6300000000000008</c:v>
                </c:pt>
                <c:pt idx="90">
                  <c:v>8.6300000000000008</c:v>
                </c:pt>
                <c:pt idx="91">
                  <c:v>8.64</c:v>
                </c:pt>
                <c:pt idx="92">
                  <c:v>8.64</c:v>
                </c:pt>
                <c:pt idx="93">
                  <c:v>8.64</c:v>
                </c:pt>
                <c:pt idx="94">
                  <c:v>8.65</c:v>
                </c:pt>
                <c:pt idx="95">
                  <c:v>8.65</c:v>
                </c:pt>
                <c:pt idx="96">
                  <c:v>8.66</c:v>
                </c:pt>
                <c:pt idx="97">
                  <c:v>8.66</c:v>
                </c:pt>
                <c:pt idx="98">
                  <c:v>8.66</c:v>
                </c:pt>
                <c:pt idx="99">
                  <c:v>8.67</c:v>
                </c:pt>
                <c:pt idx="100">
                  <c:v>8.67</c:v>
                </c:pt>
                <c:pt idx="101">
                  <c:v>8.67</c:v>
                </c:pt>
                <c:pt idx="102">
                  <c:v>8.68</c:v>
                </c:pt>
                <c:pt idx="103">
                  <c:v>8.68</c:v>
                </c:pt>
                <c:pt idx="104">
                  <c:v>8.69</c:v>
                </c:pt>
                <c:pt idx="105">
                  <c:v>8.69</c:v>
                </c:pt>
                <c:pt idx="106">
                  <c:v>8.69</c:v>
                </c:pt>
                <c:pt idx="107">
                  <c:v>8.6999999999999993</c:v>
                </c:pt>
                <c:pt idx="108">
                  <c:v>8.6999999999999993</c:v>
                </c:pt>
                <c:pt idx="109">
                  <c:v>8.6999999999999993</c:v>
                </c:pt>
                <c:pt idx="110">
                  <c:v>8.7100000000000009</c:v>
                </c:pt>
                <c:pt idx="111">
                  <c:v>8.7100000000000009</c:v>
                </c:pt>
                <c:pt idx="112">
                  <c:v>8.7100000000000009</c:v>
                </c:pt>
                <c:pt idx="113">
                  <c:v>8.7200000000000006</c:v>
                </c:pt>
                <c:pt idx="114">
                  <c:v>8.7200000000000006</c:v>
                </c:pt>
                <c:pt idx="115">
                  <c:v>8.7200000000000006</c:v>
                </c:pt>
                <c:pt idx="116">
                  <c:v>8.73</c:v>
                </c:pt>
                <c:pt idx="117">
                  <c:v>8.73</c:v>
                </c:pt>
                <c:pt idx="118">
                  <c:v>8.73</c:v>
                </c:pt>
                <c:pt idx="119">
                  <c:v>8.73</c:v>
                </c:pt>
                <c:pt idx="120">
                  <c:v>8.74</c:v>
                </c:pt>
                <c:pt idx="121">
                  <c:v>8.74</c:v>
                </c:pt>
                <c:pt idx="122">
                  <c:v>8.74</c:v>
                </c:pt>
                <c:pt idx="123">
                  <c:v>8.75</c:v>
                </c:pt>
                <c:pt idx="124">
                  <c:v>8.75</c:v>
                </c:pt>
                <c:pt idx="125">
                  <c:v>8.75</c:v>
                </c:pt>
                <c:pt idx="126">
                  <c:v>8.75</c:v>
                </c:pt>
                <c:pt idx="127">
                  <c:v>8.76</c:v>
                </c:pt>
                <c:pt idx="128">
                  <c:v>8.76</c:v>
                </c:pt>
                <c:pt idx="129">
                  <c:v>8.76</c:v>
                </c:pt>
                <c:pt idx="130">
                  <c:v>8.77</c:v>
                </c:pt>
                <c:pt idx="131">
                  <c:v>8.77</c:v>
                </c:pt>
                <c:pt idx="132">
                  <c:v>8.77</c:v>
                </c:pt>
                <c:pt idx="133">
                  <c:v>8.77</c:v>
                </c:pt>
                <c:pt idx="134">
                  <c:v>8.77</c:v>
                </c:pt>
                <c:pt idx="135">
                  <c:v>8.7799999999999994</c:v>
                </c:pt>
                <c:pt idx="136">
                  <c:v>8.7799999999999994</c:v>
                </c:pt>
                <c:pt idx="137">
                  <c:v>8.7799999999999994</c:v>
                </c:pt>
                <c:pt idx="138">
                  <c:v>8.7899999999999991</c:v>
                </c:pt>
                <c:pt idx="139">
                  <c:v>8.7899999999999991</c:v>
                </c:pt>
                <c:pt idx="140">
                  <c:v>8.7899999999999991</c:v>
                </c:pt>
                <c:pt idx="141">
                  <c:v>8.7899999999999991</c:v>
                </c:pt>
                <c:pt idx="142">
                  <c:v>8.7899999999999991</c:v>
                </c:pt>
                <c:pt idx="143">
                  <c:v>8.8000000000000007</c:v>
                </c:pt>
                <c:pt idx="144">
                  <c:v>8.8000000000000007</c:v>
                </c:pt>
                <c:pt idx="145">
                  <c:v>8.8000000000000007</c:v>
                </c:pt>
                <c:pt idx="146">
                  <c:v>8.8000000000000007</c:v>
                </c:pt>
                <c:pt idx="147">
                  <c:v>8.81</c:v>
                </c:pt>
                <c:pt idx="148">
                  <c:v>8.81</c:v>
                </c:pt>
                <c:pt idx="149">
                  <c:v>8.81</c:v>
                </c:pt>
                <c:pt idx="150">
                  <c:v>8.81</c:v>
                </c:pt>
                <c:pt idx="151">
                  <c:v>8.82</c:v>
                </c:pt>
                <c:pt idx="152">
                  <c:v>8.82</c:v>
                </c:pt>
                <c:pt idx="153">
                  <c:v>8.82</c:v>
                </c:pt>
                <c:pt idx="154">
                  <c:v>8.82</c:v>
                </c:pt>
                <c:pt idx="155">
                  <c:v>8.82</c:v>
                </c:pt>
                <c:pt idx="156">
                  <c:v>8.82</c:v>
                </c:pt>
                <c:pt idx="157">
                  <c:v>8.83</c:v>
                </c:pt>
                <c:pt idx="158">
                  <c:v>8.83</c:v>
                </c:pt>
                <c:pt idx="159">
                  <c:v>8.83</c:v>
                </c:pt>
                <c:pt idx="160">
                  <c:v>8.83</c:v>
                </c:pt>
                <c:pt idx="161">
                  <c:v>8.84</c:v>
                </c:pt>
                <c:pt idx="162">
                  <c:v>8.84</c:v>
                </c:pt>
                <c:pt idx="163">
                  <c:v>8.84</c:v>
                </c:pt>
                <c:pt idx="164">
                  <c:v>8.84</c:v>
                </c:pt>
                <c:pt idx="165">
                  <c:v>8.84</c:v>
                </c:pt>
                <c:pt idx="166">
                  <c:v>8.84</c:v>
                </c:pt>
                <c:pt idx="167">
                  <c:v>8.85</c:v>
                </c:pt>
                <c:pt idx="168">
                  <c:v>8.85</c:v>
                </c:pt>
                <c:pt idx="169">
                  <c:v>8.85</c:v>
                </c:pt>
                <c:pt idx="170">
                  <c:v>8.85</c:v>
                </c:pt>
                <c:pt idx="171">
                  <c:v>8.85</c:v>
                </c:pt>
                <c:pt idx="172">
                  <c:v>8.86</c:v>
                </c:pt>
                <c:pt idx="173">
                  <c:v>8.86</c:v>
                </c:pt>
                <c:pt idx="174">
                  <c:v>8.86</c:v>
                </c:pt>
                <c:pt idx="175">
                  <c:v>8.86</c:v>
                </c:pt>
                <c:pt idx="176">
                  <c:v>8.86</c:v>
                </c:pt>
                <c:pt idx="177">
                  <c:v>8.86</c:v>
                </c:pt>
                <c:pt idx="178">
                  <c:v>8.8699999999999992</c:v>
                </c:pt>
                <c:pt idx="179">
                  <c:v>8.8699999999999992</c:v>
                </c:pt>
                <c:pt idx="180">
                  <c:v>8.8699999999999992</c:v>
                </c:pt>
                <c:pt idx="181">
                  <c:v>8.8699999999999992</c:v>
                </c:pt>
                <c:pt idx="182">
                  <c:v>8.8699999999999992</c:v>
                </c:pt>
                <c:pt idx="183">
                  <c:v>8.8699999999999992</c:v>
                </c:pt>
                <c:pt idx="184">
                  <c:v>8.8800000000000008</c:v>
                </c:pt>
                <c:pt idx="185">
                  <c:v>8.8800000000000008</c:v>
                </c:pt>
                <c:pt idx="186">
                  <c:v>8.8800000000000008</c:v>
                </c:pt>
                <c:pt idx="187">
                  <c:v>8.8800000000000008</c:v>
                </c:pt>
                <c:pt idx="188">
                  <c:v>8.8800000000000008</c:v>
                </c:pt>
                <c:pt idx="189">
                  <c:v>8.8800000000000008</c:v>
                </c:pt>
                <c:pt idx="190">
                  <c:v>8.8800000000000008</c:v>
                </c:pt>
                <c:pt idx="191">
                  <c:v>8.89</c:v>
                </c:pt>
                <c:pt idx="192">
                  <c:v>8.89</c:v>
                </c:pt>
                <c:pt idx="193">
                  <c:v>8.89</c:v>
                </c:pt>
                <c:pt idx="194">
                  <c:v>8.89</c:v>
                </c:pt>
                <c:pt idx="195">
                  <c:v>8.89</c:v>
                </c:pt>
                <c:pt idx="196">
                  <c:v>8.89</c:v>
                </c:pt>
                <c:pt idx="197">
                  <c:v>8.9</c:v>
                </c:pt>
                <c:pt idx="198">
                  <c:v>8.9</c:v>
                </c:pt>
                <c:pt idx="199">
                  <c:v>8.9</c:v>
                </c:pt>
                <c:pt idx="200">
                  <c:v>8.9</c:v>
                </c:pt>
                <c:pt idx="201">
                  <c:v>8.9</c:v>
                </c:pt>
                <c:pt idx="202">
                  <c:v>8.9</c:v>
                </c:pt>
                <c:pt idx="203">
                  <c:v>8.9</c:v>
                </c:pt>
                <c:pt idx="204">
                  <c:v>8.9</c:v>
                </c:pt>
                <c:pt idx="205">
                  <c:v>8.91</c:v>
                </c:pt>
                <c:pt idx="206">
                  <c:v>8.91</c:v>
                </c:pt>
                <c:pt idx="207">
                  <c:v>8.91</c:v>
                </c:pt>
                <c:pt idx="208">
                  <c:v>8.91</c:v>
                </c:pt>
                <c:pt idx="209">
                  <c:v>8.91</c:v>
                </c:pt>
                <c:pt idx="210">
                  <c:v>8.91</c:v>
                </c:pt>
                <c:pt idx="211">
                  <c:v>8.91</c:v>
                </c:pt>
                <c:pt idx="212">
                  <c:v>8.92</c:v>
                </c:pt>
                <c:pt idx="213">
                  <c:v>8.92</c:v>
                </c:pt>
                <c:pt idx="214">
                  <c:v>8.92</c:v>
                </c:pt>
                <c:pt idx="215">
                  <c:v>8.92</c:v>
                </c:pt>
                <c:pt idx="216">
                  <c:v>8.92</c:v>
                </c:pt>
                <c:pt idx="217">
                  <c:v>8.92</c:v>
                </c:pt>
                <c:pt idx="218">
                  <c:v>8.92</c:v>
                </c:pt>
                <c:pt idx="219">
                  <c:v>8.92</c:v>
                </c:pt>
                <c:pt idx="220">
                  <c:v>8.93</c:v>
                </c:pt>
                <c:pt idx="221">
                  <c:v>8.93</c:v>
                </c:pt>
                <c:pt idx="222">
                  <c:v>8.93</c:v>
                </c:pt>
                <c:pt idx="223">
                  <c:v>8.93</c:v>
                </c:pt>
                <c:pt idx="224">
                  <c:v>8.93</c:v>
                </c:pt>
                <c:pt idx="225">
                  <c:v>8.93</c:v>
                </c:pt>
                <c:pt idx="226">
                  <c:v>8.93</c:v>
                </c:pt>
                <c:pt idx="227">
                  <c:v>8.93</c:v>
                </c:pt>
                <c:pt idx="228">
                  <c:v>8.93</c:v>
                </c:pt>
                <c:pt idx="229">
                  <c:v>8.94</c:v>
                </c:pt>
                <c:pt idx="230">
                  <c:v>8.94</c:v>
                </c:pt>
                <c:pt idx="231">
                  <c:v>8.94</c:v>
                </c:pt>
                <c:pt idx="232">
                  <c:v>8.94</c:v>
                </c:pt>
                <c:pt idx="233">
                  <c:v>8.94</c:v>
                </c:pt>
                <c:pt idx="234">
                  <c:v>8.94</c:v>
                </c:pt>
                <c:pt idx="235">
                  <c:v>8.94</c:v>
                </c:pt>
                <c:pt idx="236">
                  <c:v>8.94</c:v>
                </c:pt>
                <c:pt idx="237">
                  <c:v>8.94</c:v>
                </c:pt>
                <c:pt idx="238">
                  <c:v>8.9499999999999993</c:v>
                </c:pt>
                <c:pt idx="239">
                  <c:v>8.9499999999999993</c:v>
                </c:pt>
                <c:pt idx="240">
                  <c:v>8.9499999999999993</c:v>
                </c:pt>
                <c:pt idx="241">
                  <c:v>8.9499999999999993</c:v>
                </c:pt>
                <c:pt idx="242">
                  <c:v>8.9499999999999993</c:v>
                </c:pt>
                <c:pt idx="243">
                  <c:v>8.9499999999999993</c:v>
                </c:pt>
                <c:pt idx="244">
                  <c:v>8.9499999999999993</c:v>
                </c:pt>
                <c:pt idx="245">
                  <c:v>8.9499999999999993</c:v>
                </c:pt>
                <c:pt idx="246">
                  <c:v>8.9499999999999993</c:v>
                </c:pt>
                <c:pt idx="247">
                  <c:v>8.9499999999999993</c:v>
                </c:pt>
                <c:pt idx="248">
                  <c:v>8.9600000000000009</c:v>
                </c:pt>
                <c:pt idx="249">
                  <c:v>8.9600000000000009</c:v>
                </c:pt>
                <c:pt idx="250">
                  <c:v>8.9600000000000009</c:v>
                </c:pt>
                <c:pt idx="251">
                  <c:v>8.9600000000000009</c:v>
                </c:pt>
                <c:pt idx="252">
                  <c:v>8.9600000000000009</c:v>
                </c:pt>
                <c:pt idx="253">
                  <c:v>8.9600000000000009</c:v>
                </c:pt>
                <c:pt idx="254">
                  <c:v>8.9600000000000009</c:v>
                </c:pt>
                <c:pt idx="255">
                  <c:v>8.9600000000000009</c:v>
                </c:pt>
                <c:pt idx="256">
                  <c:v>8.9600000000000009</c:v>
                </c:pt>
                <c:pt idx="257">
                  <c:v>8.9600000000000009</c:v>
                </c:pt>
                <c:pt idx="258">
                  <c:v>8.9700000000000006</c:v>
                </c:pt>
                <c:pt idx="259">
                  <c:v>8.9700000000000006</c:v>
                </c:pt>
                <c:pt idx="260">
                  <c:v>8.9700000000000006</c:v>
                </c:pt>
                <c:pt idx="261">
                  <c:v>8.9700000000000006</c:v>
                </c:pt>
                <c:pt idx="262">
                  <c:v>8.9700000000000006</c:v>
                </c:pt>
                <c:pt idx="263">
                  <c:v>8.9700000000000006</c:v>
                </c:pt>
                <c:pt idx="264">
                  <c:v>8.9700000000000006</c:v>
                </c:pt>
                <c:pt idx="265">
                  <c:v>8.9700000000000006</c:v>
                </c:pt>
                <c:pt idx="266">
                  <c:v>8.9700000000000006</c:v>
                </c:pt>
                <c:pt idx="267">
                  <c:v>8.9700000000000006</c:v>
                </c:pt>
                <c:pt idx="268">
                  <c:v>8.9700000000000006</c:v>
                </c:pt>
                <c:pt idx="269">
                  <c:v>8.9700000000000006</c:v>
                </c:pt>
                <c:pt idx="270">
                  <c:v>8.98</c:v>
                </c:pt>
                <c:pt idx="271">
                  <c:v>8.98</c:v>
                </c:pt>
                <c:pt idx="272">
                  <c:v>8.98</c:v>
                </c:pt>
                <c:pt idx="273">
                  <c:v>8.98</c:v>
                </c:pt>
                <c:pt idx="274">
                  <c:v>8.98</c:v>
                </c:pt>
                <c:pt idx="275">
                  <c:v>8.98</c:v>
                </c:pt>
                <c:pt idx="276">
                  <c:v>8.98</c:v>
                </c:pt>
                <c:pt idx="277">
                  <c:v>8.98</c:v>
                </c:pt>
                <c:pt idx="278">
                  <c:v>8.98</c:v>
                </c:pt>
                <c:pt idx="279">
                  <c:v>8.98</c:v>
                </c:pt>
                <c:pt idx="280">
                  <c:v>8.98</c:v>
                </c:pt>
                <c:pt idx="281">
                  <c:v>8.98</c:v>
                </c:pt>
                <c:pt idx="282">
                  <c:v>8.99</c:v>
                </c:pt>
                <c:pt idx="283">
                  <c:v>8.99</c:v>
                </c:pt>
                <c:pt idx="284">
                  <c:v>8.99</c:v>
                </c:pt>
                <c:pt idx="285">
                  <c:v>8.99</c:v>
                </c:pt>
                <c:pt idx="286">
                  <c:v>8.99</c:v>
                </c:pt>
                <c:pt idx="287">
                  <c:v>8.99</c:v>
                </c:pt>
                <c:pt idx="288">
                  <c:v>8.99</c:v>
                </c:pt>
                <c:pt idx="289">
                  <c:v>8.99</c:v>
                </c:pt>
                <c:pt idx="290">
                  <c:v>8.99</c:v>
                </c:pt>
                <c:pt idx="291">
                  <c:v>8.99</c:v>
                </c:pt>
                <c:pt idx="292">
                  <c:v>8.99</c:v>
                </c:pt>
                <c:pt idx="293">
                  <c:v>8.99</c:v>
                </c:pt>
                <c:pt idx="294">
                  <c:v>8.99</c:v>
                </c:pt>
                <c:pt idx="295">
                  <c:v>8.99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9.01</c:v>
                </c:pt>
                <c:pt idx="312">
                  <c:v>9.01</c:v>
                </c:pt>
                <c:pt idx="313">
                  <c:v>9.01</c:v>
                </c:pt>
                <c:pt idx="314">
                  <c:v>9.01</c:v>
                </c:pt>
                <c:pt idx="315">
                  <c:v>9.01</c:v>
                </c:pt>
                <c:pt idx="316">
                  <c:v>9.01</c:v>
                </c:pt>
                <c:pt idx="317">
                  <c:v>9.01</c:v>
                </c:pt>
                <c:pt idx="318">
                  <c:v>9.01</c:v>
                </c:pt>
                <c:pt idx="319">
                  <c:v>9.01</c:v>
                </c:pt>
                <c:pt idx="320">
                  <c:v>9.01</c:v>
                </c:pt>
                <c:pt idx="321">
                  <c:v>9.01</c:v>
                </c:pt>
                <c:pt idx="322">
                  <c:v>9.01</c:v>
                </c:pt>
                <c:pt idx="323">
                  <c:v>9.01</c:v>
                </c:pt>
                <c:pt idx="324">
                  <c:v>9.01</c:v>
                </c:pt>
                <c:pt idx="325">
                  <c:v>9.01</c:v>
                </c:pt>
                <c:pt idx="326">
                  <c:v>9.01</c:v>
                </c:pt>
                <c:pt idx="327">
                  <c:v>9.02</c:v>
                </c:pt>
                <c:pt idx="328">
                  <c:v>9.02</c:v>
                </c:pt>
                <c:pt idx="329">
                  <c:v>9.02</c:v>
                </c:pt>
                <c:pt idx="330">
                  <c:v>9.02</c:v>
                </c:pt>
                <c:pt idx="331">
                  <c:v>9.02</c:v>
                </c:pt>
                <c:pt idx="332">
                  <c:v>9.02</c:v>
                </c:pt>
                <c:pt idx="333">
                  <c:v>9.02</c:v>
                </c:pt>
                <c:pt idx="334">
                  <c:v>9.02</c:v>
                </c:pt>
                <c:pt idx="335">
                  <c:v>9.02</c:v>
                </c:pt>
                <c:pt idx="336">
                  <c:v>9.02</c:v>
                </c:pt>
                <c:pt idx="337">
                  <c:v>9.02</c:v>
                </c:pt>
                <c:pt idx="338">
                  <c:v>9.02</c:v>
                </c:pt>
                <c:pt idx="339">
                  <c:v>9.02</c:v>
                </c:pt>
                <c:pt idx="340">
                  <c:v>9.02</c:v>
                </c:pt>
                <c:pt idx="341">
                  <c:v>9.02</c:v>
                </c:pt>
                <c:pt idx="342">
                  <c:v>9.02</c:v>
                </c:pt>
                <c:pt idx="343">
                  <c:v>9.02</c:v>
                </c:pt>
                <c:pt idx="344">
                  <c:v>9.02</c:v>
                </c:pt>
                <c:pt idx="345">
                  <c:v>9.0299999999999994</c:v>
                </c:pt>
                <c:pt idx="346">
                  <c:v>9.0299999999999994</c:v>
                </c:pt>
                <c:pt idx="347">
                  <c:v>9.0299999999999994</c:v>
                </c:pt>
                <c:pt idx="348">
                  <c:v>9.0299999999999994</c:v>
                </c:pt>
                <c:pt idx="349">
                  <c:v>9.0299999999999994</c:v>
                </c:pt>
                <c:pt idx="350">
                  <c:v>9.0299999999999994</c:v>
                </c:pt>
                <c:pt idx="351">
                  <c:v>9.0299999999999994</c:v>
                </c:pt>
                <c:pt idx="352">
                  <c:v>9.0299999999999994</c:v>
                </c:pt>
                <c:pt idx="353">
                  <c:v>9.0299999999999994</c:v>
                </c:pt>
                <c:pt idx="354">
                  <c:v>9.0299999999999994</c:v>
                </c:pt>
                <c:pt idx="355">
                  <c:v>9.0299999999999994</c:v>
                </c:pt>
                <c:pt idx="356">
                  <c:v>9.0299999999999994</c:v>
                </c:pt>
                <c:pt idx="357">
                  <c:v>9.0299999999999994</c:v>
                </c:pt>
                <c:pt idx="358">
                  <c:v>9.0299999999999994</c:v>
                </c:pt>
                <c:pt idx="359">
                  <c:v>9.0299999999999994</c:v>
                </c:pt>
                <c:pt idx="360">
                  <c:v>9.0299999999999994</c:v>
                </c:pt>
                <c:pt idx="361">
                  <c:v>9.0299999999999994</c:v>
                </c:pt>
                <c:pt idx="362">
                  <c:v>9.0299999999999994</c:v>
                </c:pt>
                <c:pt idx="363">
                  <c:v>9.0299999999999994</c:v>
                </c:pt>
                <c:pt idx="364">
                  <c:v>9.0299999999999994</c:v>
                </c:pt>
                <c:pt idx="365">
                  <c:v>9.0299999999999994</c:v>
                </c:pt>
                <c:pt idx="366">
                  <c:v>9.0399999999999991</c:v>
                </c:pt>
                <c:pt idx="367">
                  <c:v>9.0399999999999991</c:v>
                </c:pt>
                <c:pt idx="368">
                  <c:v>9.0399999999999991</c:v>
                </c:pt>
                <c:pt idx="369">
                  <c:v>9.0399999999999991</c:v>
                </c:pt>
                <c:pt idx="370">
                  <c:v>9.0399999999999991</c:v>
                </c:pt>
                <c:pt idx="371">
                  <c:v>9.0399999999999991</c:v>
                </c:pt>
                <c:pt idx="372">
                  <c:v>9.0399999999999991</c:v>
                </c:pt>
                <c:pt idx="373">
                  <c:v>9.0399999999999991</c:v>
                </c:pt>
                <c:pt idx="374">
                  <c:v>9.0399999999999991</c:v>
                </c:pt>
                <c:pt idx="375">
                  <c:v>9.0399999999999991</c:v>
                </c:pt>
                <c:pt idx="376">
                  <c:v>9.0399999999999991</c:v>
                </c:pt>
                <c:pt idx="377">
                  <c:v>9.0399999999999991</c:v>
                </c:pt>
                <c:pt idx="378">
                  <c:v>9.0399999999999991</c:v>
                </c:pt>
                <c:pt idx="379">
                  <c:v>9.0399999999999991</c:v>
                </c:pt>
                <c:pt idx="380">
                  <c:v>9.0399999999999991</c:v>
                </c:pt>
                <c:pt idx="381">
                  <c:v>9.0399999999999991</c:v>
                </c:pt>
                <c:pt idx="382">
                  <c:v>9.0399999999999991</c:v>
                </c:pt>
                <c:pt idx="383">
                  <c:v>9.0399999999999991</c:v>
                </c:pt>
                <c:pt idx="384">
                  <c:v>9.0399999999999991</c:v>
                </c:pt>
                <c:pt idx="385">
                  <c:v>9.0399999999999991</c:v>
                </c:pt>
                <c:pt idx="386">
                  <c:v>9.0399999999999991</c:v>
                </c:pt>
                <c:pt idx="387">
                  <c:v>9.0399999999999991</c:v>
                </c:pt>
                <c:pt idx="388">
                  <c:v>9.0399999999999991</c:v>
                </c:pt>
                <c:pt idx="389">
                  <c:v>9.0500000000000007</c:v>
                </c:pt>
                <c:pt idx="390">
                  <c:v>9.0500000000000007</c:v>
                </c:pt>
                <c:pt idx="391">
                  <c:v>9.0500000000000007</c:v>
                </c:pt>
                <c:pt idx="392">
                  <c:v>9.0500000000000007</c:v>
                </c:pt>
                <c:pt idx="393">
                  <c:v>9.0500000000000007</c:v>
                </c:pt>
                <c:pt idx="394">
                  <c:v>9.0500000000000007</c:v>
                </c:pt>
                <c:pt idx="395">
                  <c:v>9.0500000000000007</c:v>
                </c:pt>
                <c:pt idx="396">
                  <c:v>9.0500000000000007</c:v>
                </c:pt>
                <c:pt idx="397">
                  <c:v>9.0500000000000007</c:v>
                </c:pt>
                <c:pt idx="398">
                  <c:v>9.0500000000000007</c:v>
                </c:pt>
                <c:pt idx="399">
                  <c:v>9.0500000000000007</c:v>
                </c:pt>
                <c:pt idx="400">
                  <c:v>9.0500000000000007</c:v>
                </c:pt>
                <c:pt idx="401">
                  <c:v>9.0500000000000007</c:v>
                </c:pt>
                <c:pt idx="402">
                  <c:v>9.0500000000000007</c:v>
                </c:pt>
                <c:pt idx="403">
                  <c:v>9.0500000000000007</c:v>
                </c:pt>
                <c:pt idx="404">
                  <c:v>9.0500000000000007</c:v>
                </c:pt>
                <c:pt idx="405">
                  <c:v>9.0500000000000007</c:v>
                </c:pt>
                <c:pt idx="406">
                  <c:v>9.0500000000000007</c:v>
                </c:pt>
                <c:pt idx="407">
                  <c:v>9.0500000000000007</c:v>
                </c:pt>
                <c:pt idx="408">
                  <c:v>9.0500000000000007</c:v>
                </c:pt>
                <c:pt idx="409">
                  <c:v>9.0500000000000007</c:v>
                </c:pt>
                <c:pt idx="410">
                  <c:v>9.0500000000000007</c:v>
                </c:pt>
                <c:pt idx="411">
                  <c:v>9.0500000000000007</c:v>
                </c:pt>
                <c:pt idx="412">
                  <c:v>9.0500000000000007</c:v>
                </c:pt>
                <c:pt idx="413">
                  <c:v>9.0500000000000007</c:v>
                </c:pt>
                <c:pt idx="414">
                  <c:v>9.0500000000000007</c:v>
                </c:pt>
                <c:pt idx="415">
                  <c:v>9.0500000000000007</c:v>
                </c:pt>
                <c:pt idx="416">
                  <c:v>9.06</c:v>
                </c:pt>
                <c:pt idx="417">
                  <c:v>9.06</c:v>
                </c:pt>
                <c:pt idx="418">
                  <c:v>9.06</c:v>
                </c:pt>
                <c:pt idx="419">
                  <c:v>9.06</c:v>
                </c:pt>
                <c:pt idx="420">
                  <c:v>9.06</c:v>
                </c:pt>
                <c:pt idx="421">
                  <c:v>9.06</c:v>
                </c:pt>
                <c:pt idx="422">
                  <c:v>9.06</c:v>
                </c:pt>
                <c:pt idx="423">
                  <c:v>9.06</c:v>
                </c:pt>
                <c:pt idx="424">
                  <c:v>9.06</c:v>
                </c:pt>
                <c:pt idx="425">
                  <c:v>9.06</c:v>
                </c:pt>
                <c:pt idx="426">
                  <c:v>9.06</c:v>
                </c:pt>
                <c:pt idx="427">
                  <c:v>9.06</c:v>
                </c:pt>
                <c:pt idx="428">
                  <c:v>9.06</c:v>
                </c:pt>
                <c:pt idx="429">
                  <c:v>9.06</c:v>
                </c:pt>
                <c:pt idx="430">
                  <c:v>9.06</c:v>
                </c:pt>
                <c:pt idx="431">
                  <c:v>9.06</c:v>
                </c:pt>
                <c:pt idx="432">
                  <c:v>9.06</c:v>
                </c:pt>
                <c:pt idx="433">
                  <c:v>9.06</c:v>
                </c:pt>
                <c:pt idx="434">
                  <c:v>9.06</c:v>
                </c:pt>
                <c:pt idx="435">
                  <c:v>9.06</c:v>
                </c:pt>
                <c:pt idx="436">
                  <c:v>9.06</c:v>
                </c:pt>
                <c:pt idx="437">
                  <c:v>9.06</c:v>
                </c:pt>
                <c:pt idx="438">
                  <c:v>9.06</c:v>
                </c:pt>
                <c:pt idx="439">
                  <c:v>9.06</c:v>
                </c:pt>
                <c:pt idx="440">
                  <c:v>9.06</c:v>
                </c:pt>
                <c:pt idx="441">
                  <c:v>9.06</c:v>
                </c:pt>
                <c:pt idx="442">
                  <c:v>9.06</c:v>
                </c:pt>
                <c:pt idx="443">
                  <c:v>9.06</c:v>
                </c:pt>
                <c:pt idx="444">
                  <c:v>9.06</c:v>
                </c:pt>
                <c:pt idx="445">
                  <c:v>9.06</c:v>
                </c:pt>
                <c:pt idx="446">
                  <c:v>9.06</c:v>
                </c:pt>
                <c:pt idx="447">
                  <c:v>9.06</c:v>
                </c:pt>
                <c:pt idx="448">
                  <c:v>9.06</c:v>
                </c:pt>
                <c:pt idx="449">
                  <c:v>9.07</c:v>
                </c:pt>
                <c:pt idx="450">
                  <c:v>9.07</c:v>
                </c:pt>
                <c:pt idx="451">
                  <c:v>9.07</c:v>
                </c:pt>
                <c:pt idx="452">
                  <c:v>9.07</c:v>
                </c:pt>
                <c:pt idx="453">
                  <c:v>9.07</c:v>
                </c:pt>
                <c:pt idx="454">
                  <c:v>9.07</c:v>
                </c:pt>
                <c:pt idx="455">
                  <c:v>9.07</c:v>
                </c:pt>
                <c:pt idx="456">
                  <c:v>9.07</c:v>
                </c:pt>
                <c:pt idx="457">
                  <c:v>9.07</c:v>
                </c:pt>
                <c:pt idx="458">
                  <c:v>9.07</c:v>
                </c:pt>
                <c:pt idx="459">
                  <c:v>9.07</c:v>
                </c:pt>
                <c:pt idx="460">
                  <c:v>9.07</c:v>
                </c:pt>
                <c:pt idx="461">
                  <c:v>9.07</c:v>
                </c:pt>
                <c:pt idx="462">
                  <c:v>9.07</c:v>
                </c:pt>
                <c:pt idx="463">
                  <c:v>9.07</c:v>
                </c:pt>
                <c:pt idx="464">
                  <c:v>9.07</c:v>
                </c:pt>
                <c:pt idx="465">
                  <c:v>9.07</c:v>
                </c:pt>
                <c:pt idx="466">
                  <c:v>9.07</c:v>
                </c:pt>
                <c:pt idx="467">
                  <c:v>9.07</c:v>
                </c:pt>
                <c:pt idx="468">
                  <c:v>9.07</c:v>
                </c:pt>
                <c:pt idx="469">
                  <c:v>9.07</c:v>
                </c:pt>
                <c:pt idx="470">
                  <c:v>9.07</c:v>
                </c:pt>
                <c:pt idx="471">
                  <c:v>9.07</c:v>
                </c:pt>
                <c:pt idx="472">
                  <c:v>9.07</c:v>
                </c:pt>
                <c:pt idx="473">
                  <c:v>9.07</c:v>
                </c:pt>
                <c:pt idx="474">
                  <c:v>9.07</c:v>
                </c:pt>
                <c:pt idx="475">
                  <c:v>9.07</c:v>
                </c:pt>
                <c:pt idx="476">
                  <c:v>9.07</c:v>
                </c:pt>
                <c:pt idx="477">
                  <c:v>9.07</c:v>
                </c:pt>
                <c:pt idx="478">
                  <c:v>9.07</c:v>
                </c:pt>
                <c:pt idx="479">
                  <c:v>9.07</c:v>
                </c:pt>
                <c:pt idx="480">
                  <c:v>9.07</c:v>
                </c:pt>
                <c:pt idx="481">
                  <c:v>9.07</c:v>
                </c:pt>
                <c:pt idx="482">
                  <c:v>9.07</c:v>
                </c:pt>
                <c:pt idx="483">
                  <c:v>9.07</c:v>
                </c:pt>
                <c:pt idx="484">
                  <c:v>9.07</c:v>
                </c:pt>
                <c:pt idx="485">
                  <c:v>9.07</c:v>
                </c:pt>
                <c:pt idx="486">
                  <c:v>9.07</c:v>
                </c:pt>
                <c:pt idx="487">
                  <c:v>9.07</c:v>
                </c:pt>
                <c:pt idx="488">
                  <c:v>9.07</c:v>
                </c:pt>
                <c:pt idx="489">
                  <c:v>9.07</c:v>
                </c:pt>
                <c:pt idx="490">
                  <c:v>9.07</c:v>
                </c:pt>
                <c:pt idx="491">
                  <c:v>9.07</c:v>
                </c:pt>
                <c:pt idx="492">
                  <c:v>9.08</c:v>
                </c:pt>
                <c:pt idx="493">
                  <c:v>9.08</c:v>
                </c:pt>
                <c:pt idx="494">
                  <c:v>9.08</c:v>
                </c:pt>
                <c:pt idx="495">
                  <c:v>9.08</c:v>
                </c:pt>
                <c:pt idx="496">
                  <c:v>9.08</c:v>
                </c:pt>
                <c:pt idx="497">
                  <c:v>9.08</c:v>
                </c:pt>
                <c:pt idx="498">
                  <c:v>9.08</c:v>
                </c:pt>
                <c:pt idx="499">
                  <c:v>9.08</c:v>
                </c:pt>
                <c:pt idx="500">
                  <c:v>9.08</c:v>
                </c:pt>
                <c:pt idx="501">
                  <c:v>9.08</c:v>
                </c:pt>
                <c:pt idx="502">
                  <c:v>9.08</c:v>
                </c:pt>
                <c:pt idx="503">
                  <c:v>9.08</c:v>
                </c:pt>
                <c:pt idx="504">
                  <c:v>9.08</c:v>
                </c:pt>
                <c:pt idx="505">
                  <c:v>9.08</c:v>
                </c:pt>
                <c:pt idx="506">
                  <c:v>9.08</c:v>
                </c:pt>
                <c:pt idx="507">
                  <c:v>9.08</c:v>
                </c:pt>
                <c:pt idx="508">
                  <c:v>9.08</c:v>
                </c:pt>
                <c:pt idx="509">
                  <c:v>9.08</c:v>
                </c:pt>
                <c:pt idx="510">
                  <c:v>9.08</c:v>
                </c:pt>
                <c:pt idx="511">
                  <c:v>9.08</c:v>
                </c:pt>
                <c:pt idx="512">
                  <c:v>9.08</c:v>
                </c:pt>
                <c:pt idx="513">
                  <c:v>9.08</c:v>
                </c:pt>
                <c:pt idx="514">
                  <c:v>9.08</c:v>
                </c:pt>
                <c:pt idx="515">
                  <c:v>9.08</c:v>
                </c:pt>
                <c:pt idx="516">
                  <c:v>9.08</c:v>
                </c:pt>
                <c:pt idx="517">
                  <c:v>9.08</c:v>
                </c:pt>
                <c:pt idx="518">
                  <c:v>9.08</c:v>
                </c:pt>
                <c:pt idx="519">
                  <c:v>9.08</c:v>
                </c:pt>
                <c:pt idx="520">
                  <c:v>9.08</c:v>
                </c:pt>
                <c:pt idx="521">
                  <c:v>9.08</c:v>
                </c:pt>
                <c:pt idx="522">
                  <c:v>9.08</c:v>
                </c:pt>
                <c:pt idx="523">
                  <c:v>9.08</c:v>
                </c:pt>
                <c:pt idx="524">
                  <c:v>9.08</c:v>
                </c:pt>
                <c:pt idx="525">
                  <c:v>9.08</c:v>
                </c:pt>
                <c:pt idx="526">
                  <c:v>9.08</c:v>
                </c:pt>
                <c:pt idx="527">
                  <c:v>9.08</c:v>
                </c:pt>
                <c:pt idx="528">
                  <c:v>9.08</c:v>
                </c:pt>
                <c:pt idx="529">
                  <c:v>9.08</c:v>
                </c:pt>
                <c:pt idx="530">
                  <c:v>9.08</c:v>
                </c:pt>
                <c:pt idx="531">
                  <c:v>9.08</c:v>
                </c:pt>
                <c:pt idx="532">
                  <c:v>9.08</c:v>
                </c:pt>
                <c:pt idx="533">
                  <c:v>9.08</c:v>
                </c:pt>
                <c:pt idx="534">
                  <c:v>9.08</c:v>
                </c:pt>
                <c:pt idx="535">
                  <c:v>9.08</c:v>
                </c:pt>
                <c:pt idx="536">
                  <c:v>9.08</c:v>
                </c:pt>
                <c:pt idx="537">
                  <c:v>9.08</c:v>
                </c:pt>
                <c:pt idx="538">
                  <c:v>9.08</c:v>
                </c:pt>
                <c:pt idx="539">
                  <c:v>9.08</c:v>
                </c:pt>
                <c:pt idx="540">
                  <c:v>9.08</c:v>
                </c:pt>
                <c:pt idx="541">
                  <c:v>9.08</c:v>
                </c:pt>
                <c:pt idx="542">
                  <c:v>9.08</c:v>
                </c:pt>
                <c:pt idx="543">
                  <c:v>9.08</c:v>
                </c:pt>
                <c:pt idx="544">
                  <c:v>9.08</c:v>
                </c:pt>
                <c:pt idx="545">
                  <c:v>9.08</c:v>
                </c:pt>
                <c:pt idx="546">
                  <c:v>9.08</c:v>
                </c:pt>
                <c:pt idx="547">
                  <c:v>9.08</c:v>
                </c:pt>
                <c:pt idx="548">
                  <c:v>9.08</c:v>
                </c:pt>
                <c:pt idx="549">
                  <c:v>9.08</c:v>
                </c:pt>
                <c:pt idx="550">
                  <c:v>9.08</c:v>
                </c:pt>
                <c:pt idx="551">
                  <c:v>9.09</c:v>
                </c:pt>
                <c:pt idx="552">
                  <c:v>9.09</c:v>
                </c:pt>
                <c:pt idx="553">
                  <c:v>9.09</c:v>
                </c:pt>
                <c:pt idx="554">
                  <c:v>9.09</c:v>
                </c:pt>
                <c:pt idx="555">
                  <c:v>9.09</c:v>
                </c:pt>
                <c:pt idx="556">
                  <c:v>9.09</c:v>
                </c:pt>
                <c:pt idx="557">
                  <c:v>9.09</c:v>
                </c:pt>
                <c:pt idx="558">
                  <c:v>9.09</c:v>
                </c:pt>
                <c:pt idx="559">
                  <c:v>9.09</c:v>
                </c:pt>
                <c:pt idx="560">
                  <c:v>9.09</c:v>
                </c:pt>
                <c:pt idx="561">
                  <c:v>9.09</c:v>
                </c:pt>
                <c:pt idx="562">
                  <c:v>9.09</c:v>
                </c:pt>
                <c:pt idx="563">
                  <c:v>9.09</c:v>
                </c:pt>
                <c:pt idx="564">
                  <c:v>9.09</c:v>
                </c:pt>
                <c:pt idx="565">
                  <c:v>9.09</c:v>
                </c:pt>
                <c:pt idx="566">
                  <c:v>9.09</c:v>
                </c:pt>
                <c:pt idx="567">
                  <c:v>9.09</c:v>
                </c:pt>
                <c:pt idx="568">
                  <c:v>9.09</c:v>
                </c:pt>
                <c:pt idx="569">
                  <c:v>9.09</c:v>
                </c:pt>
                <c:pt idx="570">
                  <c:v>9.09</c:v>
                </c:pt>
                <c:pt idx="571">
                  <c:v>9.09</c:v>
                </c:pt>
                <c:pt idx="572">
                  <c:v>9.09</c:v>
                </c:pt>
                <c:pt idx="573">
                  <c:v>9.09</c:v>
                </c:pt>
                <c:pt idx="574">
                  <c:v>9.09</c:v>
                </c:pt>
                <c:pt idx="575">
                  <c:v>9.09</c:v>
                </c:pt>
                <c:pt idx="576">
                  <c:v>9.09</c:v>
                </c:pt>
                <c:pt idx="577">
                  <c:v>9.09</c:v>
                </c:pt>
                <c:pt idx="578">
                  <c:v>9.09</c:v>
                </c:pt>
                <c:pt idx="579">
                  <c:v>9.09</c:v>
                </c:pt>
                <c:pt idx="580">
                  <c:v>9.09</c:v>
                </c:pt>
                <c:pt idx="581">
                  <c:v>9.09</c:v>
                </c:pt>
                <c:pt idx="582">
                  <c:v>9.09</c:v>
                </c:pt>
                <c:pt idx="583">
                  <c:v>9.09</c:v>
                </c:pt>
                <c:pt idx="584">
                  <c:v>9.09</c:v>
                </c:pt>
                <c:pt idx="585">
                  <c:v>9.09</c:v>
                </c:pt>
                <c:pt idx="586">
                  <c:v>9.09</c:v>
                </c:pt>
                <c:pt idx="587">
                  <c:v>9.09</c:v>
                </c:pt>
                <c:pt idx="588">
                  <c:v>9.09</c:v>
                </c:pt>
                <c:pt idx="589">
                  <c:v>9.09</c:v>
                </c:pt>
                <c:pt idx="590">
                  <c:v>9.09</c:v>
                </c:pt>
                <c:pt idx="591">
                  <c:v>9.09</c:v>
                </c:pt>
                <c:pt idx="592">
                  <c:v>9.09</c:v>
                </c:pt>
                <c:pt idx="593">
                  <c:v>9.09</c:v>
                </c:pt>
                <c:pt idx="594">
                  <c:v>9.09</c:v>
                </c:pt>
                <c:pt idx="595">
                  <c:v>9.09</c:v>
                </c:pt>
                <c:pt idx="596">
                  <c:v>9.09</c:v>
                </c:pt>
                <c:pt idx="597">
                  <c:v>9.09</c:v>
                </c:pt>
                <c:pt idx="598">
                  <c:v>9.09</c:v>
                </c:pt>
                <c:pt idx="599">
                  <c:v>9.09</c:v>
                </c:pt>
                <c:pt idx="600">
                  <c:v>9.09</c:v>
                </c:pt>
                <c:pt idx="601">
                  <c:v>9.09</c:v>
                </c:pt>
                <c:pt idx="602">
                  <c:v>9.09</c:v>
                </c:pt>
                <c:pt idx="603">
                  <c:v>9.09</c:v>
                </c:pt>
                <c:pt idx="604">
                  <c:v>9.09</c:v>
                </c:pt>
                <c:pt idx="605">
                  <c:v>9.09</c:v>
                </c:pt>
                <c:pt idx="606">
                  <c:v>9.09</c:v>
                </c:pt>
                <c:pt idx="607">
                  <c:v>9.09</c:v>
                </c:pt>
                <c:pt idx="608">
                  <c:v>9.09</c:v>
                </c:pt>
                <c:pt idx="609">
                  <c:v>9.09</c:v>
                </c:pt>
                <c:pt idx="610">
                  <c:v>9.09</c:v>
                </c:pt>
                <c:pt idx="611">
                  <c:v>9.09</c:v>
                </c:pt>
                <c:pt idx="612">
                  <c:v>9.09</c:v>
                </c:pt>
                <c:pt idx="613">
                  <c:v>9.09</c:v>
                </c:pt>
                <c:pt idx="614">
                  <c:v>9.09</c:v>
                </c:pt>
                <c:pt idx="615">
                  <c:v>9.09</c:v>
                </c:pt>
                <c:pt idx="616">
                  <c:v>9.09</c:v>
                </c:pt>
                <c:pt idx="617">
                  <c:v>9.09</c:v>
                </c:pt>
                <c:pt idx="618">
                  <c:v>9.09</c:v>
                </c:pt>
                <c:pt idx="619">
                  <c:v>9.09</c:v>
                </c:pt>
                <c:pt idx="620">
                  <c:v>9.09</c:v>
                </c:pt>
                <c:pt idx="621">
                  <c:v>9.09</c:v>
                </c:pt>
                <c:pt idx="622">
                  <c:v>9.09</c:v>
                </c:pt>
                <c:pt idx="623">
                  <c:v>9.09</c:v>
                </c:pt>
                <c:pt idx="624">
                  <c:v>9.09</c:v>
                </c:pt>
                <c:pt idx="625">
                  <c:v>9.09</c:v>
                </c:pt>
                <c:pt idx="626">
                  <c:v>9.09</c:v>
                </c:pt>
                <c:pt idx="627">
                  <c:v>9.09</c:v>
                </c:pt>
                <c:pt idx="628">
                  <c:v>9.09</c:v>
                </c:pt>
                <c:pt idx="629">
                  <c:v>9.09</c:v>
                </c:pt>
                <c:pt idx="630">
                  <c:v>9.09</c:v>
                </c:pt>
                <c:pt idx="631">
                  <c:v>9.09</c:v>
                </c:pt>
                <c:pt idx="632">
                  <c:v>9.09</c:v>
                </c:pt>
                <c:pt idx="633">
                  <c:v>9.09</c:v>
                </c:pt>
                <c:pt idx="634">
                  <c:v>9.09</c:v>
                </c:pt>
                <c:pt idx="635">
                  <c:v>9.09</c:v>
                </c:pt>
                <c:pt idx="636">
                  <c:v>9.09</c:v>
                </c:pt>
                <c:pt idx="637">
                  <c:v>9.09</c:v>
                </c:pt>
                <c:pt idx="638">
                  <c:v>9.09</c:v>
                </c:pt>
                <c:pt idx="639">
                  <c:v>9.09</c:v>
                </c:pt>
                <c:pt idx="640">
                  <c:v>9.09</c:v>
                </c:pt>
                <c:pt idx="641">
                  <c:v>9.09</c:v>
                </c:pt>
                <c:pt idx="642">
                  <c:v>9.09</c:v>
                </c:pt>
                <c:pt idx="643">
                  <c:v>9.09</c:v>
                </c:pt>
                <c:pt idx="644">
                  <c:v>9.09</c:v>
                </c:pt>
                <c:pt idx="645">
                  <c:v>9.09</c:v>
                </c:pt>
                <c:pt idx="646">
                  <c:v>9.09</c:v>
                </c:pt>
                <c:pt idx="647">
                  <c:v>9.09</c:v>
                </c:pt>
                <c:pt idx="648">
                  <c:v>9.09</c:v>
                </c:pt>
                <c:pt idx="649">
                  <c:v>9.09</c:v>
                </c:pt>
                <c:pt idx="650">
                  <c:v>9.09</c:v>
                </c:pt>
                <c:pt idx="651">
                  <c:v>9.09</c:v>
                </c:pt>
                <c:pt idx="652">
                  <c:v>9.09</c:v>
                </c:pt>
                <c:pt idx="653">
                  <c:v>9.09</c:v>
                </c:pt>
                <c:pt idx="654">
                  <c:v>9.09</c:v>
                </c:pt>
                <c:pt idx="655">
                  <c:v>9.09</c:v>
                </c:pt>
                <c:pt idx="656">
                  <c:v>9.09</c:v>
                </c:pt>
                <c:pt idx="657">
                  <c:v>9.09</c:v>
                </c:pt>
                <c:pt idx="658">
                  <c:v>9.09</c:v>
                </c:pt>
                <c:pt idx="659">
                  <c:v>9.09</c:v>
                </c:pt>
                <c:pt idx="660">
                  <c:v>9.09</c:v>
                </c:pt>
                <c:pt idx="661">
                  <c:v>9.09</c:v>
                </c:pt>
                <c:pt idx="662">
                  <c:v>9.09</c:v>
                </c:pt>
                <c:pt idx="663">
                  <c:v>9.09</c:v>
                </c:pt>
                <c:pt idx="664">
                  <c:v>9.09</c:v>
                </c:pt>
                <c:pt idx="665">
                  <c:v>9.09</c:v>
                </c:pt>
                <c:pt idx="666">
                  <c:v>9.09</c:v>
                </c:pt>
                <c:pt idx="667">
                  <c:v>9.09</c:v>
                </c:pt>
                <c:pt idx="668">
                  <c:v>9.09</c:v>
                </c:pt>
                <c:pt idx="669">
                  <c:v>9.09</c:v>
                </c:pt>
                <c:pt idx="670">
                  <c:v>9.09</c:v>
                </c:pt>
                <c:pt idx="671">
                  <c:v>9.09</c:v>
                </c:pt>
                <c:pt idx="672">
                  <c:v>9.09</c:v>
                </c:pt>
                <c:pt idx="673">
                  <c:v>9.09</c:v>
                </c:pt>
                <c:pt idx="674">
                  <c:v>9.09</c:v>
                </c:pt>
                <c:pt idx="675">
                  <c:v>9.09</c:v>
                </c:pt>
                <c:pt idx="676">
                  <c:v>9.09</c:v>
                </c:pt>
                <c:pt idx="677">
                  <c:v>9.09</c:v>
                </c:pt>
                <c:pt idx="678">
                  <c:v>9.09</c:v>
                </c:pt>
                <c:pt idx="679">
                  <c:v>9.09</c:v>
                </c:pt>
                <c:pt idx="680">
                  <c:v>9.09</c:v>
                </c:pt>
                <c:pt idx="681">
                  <c:v>9.09</c:v>
                </c:pt>
                <c:pt idx="682">
                  <c:v>9.09</c:v>
                </c:pt>
                <c:pt idx="683">
                  <c:v>9.09</c:v>
                </c:pt>
                <c:pt idx="684">
                  <c:v>9.09</c:v>
                </c:pt>
                <c:pt idx="685">
                  <c:v>9.09</c:v>
                </c:pt>
                <c:pt idx="686">
                  <c:v>9.09</c:v>
                </c:pt>
                <c:pt idx="687">
                  <c:v>9.09</c:v>
                </c:pt>
                <c:pt idx="688">
                  <c:v>9.09</c:v>
                </c:pt>
                <c:pt idx="689">
                  <c:v>9.09</c:v>
                </c:pt>
                <c:pt idx="690">
                  <c:v>9.09</c:v>
                </c:pt>
                <c:pt idx="691">
                  <c:v>9.09</c:v>
                </c:pt>
                <c:pt idx="692">
                  <c:v>9.09</c:v>
                </c:pt>
                <c:pt idx="693">
                  <c:v>9.09</c:v>
                </c:pt>
                <c:pt idx="694">
                  <c:v>9.09</c:v>
                </c:pt>
                <c:pt idx="695">
                  <c:v>9.09</c:v>
                </c:pt>
                <c:pt idx="696">
                  <c:v>9.09</c:v>
                </c:pt>
                <c:pt idx="697">
                  <c:v>9.09</c:v>
                </c:pt>
                <c:pt idx="698">
                  <c:v>9.09</c:v>
                </c:pt>
                <c:pt idx="699">
                  <c:v>9.09</c:v>
                </c:pt>
                <c:pt idx="700">
                  <c:v>9.09</c:v>
                </c:pt>
                <c:pt idx="701">
                  <c:v>9.09</c:v>
                </c:pt>
                <c:pt idx="702">
                  <c:v>9.09</c:v>
                </c:pt>
                <c:pt idx="703">
                  <c:v>9.09</c:v>
                </c:pt>
                <c:pt idx="704">
                  <c:v>9.09</c:v>
                </c:pt>
                <c:pt idx="705">
                  <c:v>9.09</c:v>
                </c:pt>
                <c:pt idx="706">
                  <c:v>9.09</c:v>
                </c:pt>
                <c:pt idx="707">
                  <c:v>9.09</c:v>
                </c:pt>
                <c:pt idx="708">
                  <c:v>9.09</c:v>
                </c:pt>
                <c:pt idx="709">
                  <c:v>9.09</c:v>
                </c:pt>
                <c:pt idx="710">
                  <c:v>9.09</c:v>
                </c:pt>
                <c:pt idx="711">
                  <c:v>9.09</c:v>
                </c:pt>
                <c:pt idx="712">
                  <c:v>9.09</c:v>
                </c:pt>
                <c:pt idx="713">
                  <c:v>9.09</c:v>
                </c:pt>
                <c:pt idx="714">
                  <c:v>9.09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395-4176-89DB-342533416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7804800"/>
        <c:axId val="457815552"/>
      </c:scatterChart>
      <c:valAx>
        <c:axId val="457804800"/>
        <c:scaling>
          <c:orientation val="minMax"/>
          <c:max val="9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Run time [min]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57815552"/>
        <c:crosses val="autoZero"/>
        <c:crossBetween val="midCat"/>
        <c:majorUnit val="10"/>
      </c:valAx>
      <c:valAx>
        <c:axId val="457815552"/>
        <c:scaling>
          <c:orientation val="minMax"/>
          <c:max val="14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pH [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-</a:t>
                </a:r>
                <a:r>
                  <a:rPr lang="nl-NL"/>
                  <a:t>]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57804800"/>
        <c:crosses val="autoZero"/>
        <c:crossBetween val="midCat"/>
        <c:majorUnit val="2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'AEEMs-1'!$R$34:$R$2003</c:f>
              <c:numCache>
                <c:formatCode>0.00</c:formatCode>
                <c:ptCount val="1970"/>
                <c:pt idx="1">
                  <c:v>1.3839831809638471E-2</c:v>
                </c:pt>
                <c:pt idx="2">
                  <c:v>4.9053756518872726E-2</c:v>
                </c:pt>
                <c:pt idx="3">
                  <c:v>6.93188605588132E-2</c:v>
                </c:pt>
                <c:pt idx="4">
                  <c:v>8.9788748900782089E-2</c:v>
                </c:pt>
                <c:pt idx="5">
                  <c:v>0.11027020601516893</c:v>
                </c:pt>
                <c:pt idx="6">
                  <c:v>0.13072042431410866</c:v>
                </c:pt>
                <c:pt idx="7">
                  <c:v>0.15113505022183735</c:v>
                </c:pt>
                <c:pt idx="8">
                  <c:v>0.17156044550115329</c:v>
                </c:pt>
                <c:pt idx="9">
                  <c:v>0.19191894410653121</c:v>
                </c:pt>
                <c:pt idx="10">
                  <c:v>0.21217356246653693</c:v>
                </c:pt>
                <c:pt idx="11">
                  <c:v>0.23234211567936525</c:v>
                </c:pt>
                <c:pt idx="12">
                  <c:v>0.25245442448629318</c:v>
                </c:pt>
                <c:pt idx="13">
                  <c:v>0.27248930729445436</c:v>
                </c:pt>
                <c:pt idx="14">
                  <c:v>0.31203632739580478</c:v>
                </c:pt>
                <c:pt idx="15">
                  <c:v>0.33163453782755947</c:v>
                </c:pt>
                <c:pt idx="16">
                  <c:v>0.35118878696436517</c:v>
                </c:pt>
                <c:pt idx="17">
                  <c:v>0.37074558632928523</c:v>
                </c:pt>
                <c:pt idx="18">
                  <c:v>0.39030158126087006</c:v>
                </c:pt>
                <c:pt idx="19">
                  <c:v>0.40975485799172928</c:v>
                </c:pt>
                <c:pt idx="20">
                  <c:v>0.42908524168088563</c:v>
                </c:pt>
                <c:pt idx="21">
                  <c:v>0.44831422197103887</c:v>
                </c:pt>
                <c:pt idx="22">
                  <c:v>0.46742906001585327</c:v>
                </c:pt>
                <c:pt idx="23">
                  <c:v>0.486511982749741</c:v>
                </c:pt>
                <c:pt idx="24">
                  <c:v>0.50558997055639177</c:v>
                </c:pt>
                <c:pt idx="25">
                  <c:v>0.52468186776659587</c:v>
                </c:pt>
                <c:pt idx="26">
                  <c:v>0.56258839724135046</c:v>
                </c:pt>
                <c:pt idx="27">
                  <c:v>0.58129784537005491</c:v>
                </c:pt>
                <c:pt idx="28">
                  <c:v>0.5999380290906321</c:v>
                </c:pt>
                <c:pt idx="29">
                  <c:v>0.61844979323788529</c:v>
                </c:pt>
                <c:pt idx="30">
                  <c:v>0.63684413863167233</c:v>
                </c:pt>
                <c:pt idx="31">
                  <c:v>0.65522335876542626</c:v>
                </c:pt>
                <c:pt idx="32">
                  <c:v>0.67359381173597566</c:v>
                </c:pt>
                <c:pt idx="33">
                  <c:v>0.69191025418034102</c:v>
                </c:pt>
                <c:pt idx="34">
                  <c:v>0.7102253981898432</c:v>
                </c:pt>
                <c:pt idx="35">
                  <c:v>0.72854307360177717</c:v>
                </c:pt>
                <c:pt idx="36">
                  <c:v>0.74676530313939815</c:v>
                </c:pt>
                <c:pt idx="37">
                  <c:v>0.76484118279053537</c:v>
                </c:pt>
                <c:pt idx="38">
                  <c:v>0.80053515742099657</c:v>
                </c:pt>
                <c:pt idx="39">
                  <c:v>0.81830665002295122</c:v>
                </c:pt>
                <c:pt idx="40">
                  <c:v>0.8361145260793732</c:v>
                </c:pt>
                <c:pt idx="41">
                  <c:v>0.85387192684405255</c:v>
                </c:pt>
                <c:pt idx="42">
                  <c:v>0.87153511470198652</c:v>
                </c:pt>
                <c:pt idx="43">
                  <c:v>0.88910576452505541</c:v>
                </c:pt>
                <c:pt idx="44">
                  <c:v>0.90659221468190831</c:v>
                </c:pt>
                <c:pt idx="45">
                  <c:v>0.92400567750695284</c:v>
                </c:pt>
                <c:pt idx="46">
                  <c:v>0.94136760665216379</c:v>
                </c:pt>
                <c:pt idx="47">
                  <c:v>0.95864350084807926</c:v>
                </c:pt>
                <c:pt idx="48">
                  <c:v>0.97590898574258611</c:v>
                </c:pt>
                <c:pt idx="49">
                  <c:v>0.99312887265953986</c:v>
                </c:pt>
                <c:pt idx="50">
                  <c:v>1.0271672249446837</c:v>
                </c:pt>
                <c:pt idx="51">
                  <c:v>1.0441263173986755</c:v>
                </c:pt>
                <c:pt idx="52">
                  <c:v>1.0610998672157221</c:v>
                </c:pt>
                <c:pt idx="53">
                  <c:v>1.0780024450191101</c:v>
                </c:pt>
                <c:pt idx="54">
                  <c:v>1.094855938710982</c:v>
                </c:pt>
                <c:pt idx="55">
                  <c:v>1.1116493225061443</c:v>
                </c:pt>
                <c:pt idx="56">
                  <c:v>1.1283984340366624</c:v>
                </c:pt>
                <c:pt idx="57">
                  <c:v>1.1451235866365672</c:v>
                </c:pt>
                <c:pt idx="58">
                  <c:v>1.1617641315538274</c:v>
                </c:pt>
                <c:pt idx="59">
                  <c:v>1.1783075120800401</c:v>
                </c:pt>
                <c:pt idx="60">
                  <c:v>1.194728774260986</c:v>
                </c:pt>
                <c:pt idx="61">
                  <c:v>1.211045757937133</c:v>
                </c:pt>
                <c:pt idx="62">
                  <c:v>1.2436232051832243</c:v>
                </c:pt>
                <c:pt idx="63">
                  <c:v>1.2599509111833245</c:v>
                </c:pt>
                <c:pt idx="64">
                  <c:v>1.2762776167541741</c:v>
                </c:pt>
                <c:pt idx="65">
                  <c:v>1.2924918876852172</c:v>
                </c:pt>
                <c:pt idx="66">
                  <c:v>1.3085583716320255</c:v>
                </c:pt>
                <c:pt idx="67">
                  <c:v>1.3405299626201144</c:v>
                </c:pt>
                <c:pt idx="68">
                  <c:v>1.3564262206640829</c:v>
                </c:pt>
                <c:pt idx="69">
                  <c:v>1.3722294243772739</c:v>
                </c:pt>
                <c:pt idx="70">
                  <c:v>1.3880092760982925</c:v>
                </c:pt>
                <c:pt idx="71">
                  <c:v>1.4037749596034959</c:v>
                </c:pt>
                <c:pt idx="72">
                  <c:v>1.4194654920987868</c:v>
                </c:pt>
                <c:pt idx="73">
                  <c:v>1.4350740868069354</c:v>
                </c:pt>
                <c:pt idx="74">
                  <c:v>1.4506641979127899</c:v>
                </c:pt>
                <c:pt idx="75">
                  <c:v>1.466174520741317</c:v>
                </c:pt>
                <c:pt idx="76">
                  <c:v>1.4816057991954454</c:v>
                </c:pt>
                <c:pt idx="77">
                  <c:v>1.4970526678390963</c:v>
                </c:pt>
                <c:pt idx="78">
                  <c:v>1.512506890643291</c:v>
                </c:pt>
                <c:pt idx="79">
                  <c:v>1.5431259489435152</c:v>
                </c:pt>
                <c:pt idx="80">
                  <c:v>1.558248918098329</c:v>
                </c:pt>
                <c:pt idx="81">
                  <c:v>1.5733106098561607</c:v>
                </c:pt>
                <c:pt idx="82">
                  <c:v>1.5883413265575446</c:v>
                </c:pt>
                <c:pt idx="83">
                  <c:v>1.6033639070565517</c:v>
                </c:pt>
                <c:pt idx="84">
                  <c:v>1.6184163842912589</c:v>
                </c:pt>
                <c:pt idx="85">
                  <c:v>1.6334250966329305</c:v>
                </c:pt>
                <c:pt idx="86">
                  <c:v>1.6483195357946541</c:v>
                </c:pt>
                <c:pt idx="87">
                  <c:v>1.6631088617434457</c:v>
                </c:pt>
                <c:pt idx="88">
                  <c:v>1.6778602712117334</c:v>
                </c:pt>
                <c:pt idx="89">
                  <c:v>1.6925581957402118</c:v>
                </c:pt>
                <c:pt idx="90">
                  <c:v>1.7072061232225642</c:v>
                </c:pt>
                <c:pt idx="91">
                  <c:v>1.7363588666597054</c:v>
                </c:pt>
                <c:pt idx="92">
                  <c:v>1.7508349315566147</c:v>
                </c:pt>
                <c:pt idx="93">
                  <c:v>1.7652422339613987</c:v>
                </c:pt>
                <c:pt idx="94">
                  <c:v>1.7795743962674717</c:v>
                </c:pt>
                <c:pt idx="95">
                  <c:v>1.7938347700115151</c:v>
                </c:pt>
                <c:pt idx="96">
                  <c:v>1.822156995224151</c:v>
                </c:pt>
                <c:pt idx="97">
                  <c:v>1.8362282812331387</c:v>
                </c:pt>
                <c:pt idx="98">
                  <c:v>1.8502409030817155</c:v>
                </c:pt>
                <c:pt idx="99">
                  <c:v>1.8642165904593488</c:v>
                </c:pt>
                <c:pt idx="100">
                  <c:v>1.8781583657732608</c:v>
                </c:pt>
                <c:pt idx="101">
                  <c:v>1.8920324151607004</c:v>
                </c:pt>
                <c:pt idx="102">
                  <c:v>1.9058266125378474</c:v>
                </c:pt>
                <c:pt idx="103">
                  <c:v>1.9195289684637191</c:v>
                </c:pt>
                <c:pt idx="104">
                  <c:v>1.9331731730563981</c:v>
                </c:pt>
                <c:pt idx="105">
                  <c:v>1.9467776226284401</c:v>
                </c:pt>
                <c:pt idx="106">
                  <c:v>1.9603361196083555</c:v>
                </c:pt>
                <c:pt idx="107">
                  <c:v>1.973845712511819</c:v>
                </c:pt>
                <c:pt idx="108">
                  <c:v>2.0006646900764062</c:v>
                </c:pt>
                <c:pt idx="109">
                  <c:v>2.0139383824594299</c:v>
                </c:pt>
                <c:pt idx="110">
                  <c:v>2.0271428377123626</c:v>
                </c:pt>
                <c:pt idx="111">
                  <c:v>2.0403408444358062</c:v>
                </c:pt>
                <c:pt idx="112">
                  <c:v>2.0535320698376376</c:v>
                </c:pt>
                <c:pt idx="113">
                  <c:v>2.0797336344790578</c:v>
                </c:pt>
                <c:pt idx="114">
                  <c:v>2.0927141931827413</c:v>
                </c:pt>
                <c:pt idx="115">
                  <c:v>2.1056317652518923</c:v>
                </c:pt>
                <c:pt idx="116">
                  <c:v>2.1185047704535269</c:v>
                </c:pt>
                <c:pt idx="117">
                  <c:v>2.1312688326049178</c:v>
                </c:pt>
                <c:pt idx="118">
                  <c:v>2.1439264667416715</c:v>
                </c:pt>
                <c:pt idx="119">
                  <c:v>2.1565687869847889</c:v>
                </c:pt>
                <c:pt idx="120">
                  <c:v>2.1691751656777618</c:v>
                </c:pt>
                <c:pt idx="121">
                  <c:v>2.1817598817308159</c:v>
                </c:pt>
                <c:pt idx="122">
                  <c:v>2.1943531887853238</c:v>
                </c:pt>
                <c:pt idx="123">
                  <c:v>2.2068530521739214</c:v>
                </c:pt>
                <c:pt idx="124">
                  <c:v>2.2192327994256469</c:v>
                </c:pt>
                <c:pt idx="125">
                  <c:v>2.2438993740016233</c:v>
                </c:pt>
                <c:pt idx="126">
                  <c:v>2.2561856884986486</c:v>
                </c:pt>
                <c:pt idx="127">
                  <c:v>2.2683930018608085</c:v>
                </c:pt>
                <c:pt idx="128">
                  <c:v>2.2805758616499352</c:v>
                </c:pt>
                <c:pt idx="129">
                  <c:v>2.2927489722663057</c:v>
                </c:pt>
                <c:pt idx="130">
                  <c:v>2.304813374423607</c:v>
                </c:pt>
                <c:pt idx="131">
                  <c:v>2.3168179340090158</c:v>
                </c:pt>
                <c:pt idx="132">
                  <c:v>2.3288009439400459</c:v>
                </c:pt>
                <c:pt idx="133">
                  <c:v>2.3407057040754191</c:v>
                </c:pt>
                <c:pt idx="134">
                  <c:v>2.3525675955289613</c:v>
                </c:pt>
                <c:pt idx="135">
                  <c:v>2.3643977447596614</c:v>
                </c:pt>
                <c:pt idx="136">
                  <c:v>2.3761426119150597</c:v>
                </c:pt>
                <c:pt idx="137">
                  <c:v>2.3995057761038869</c:v>
                </c:pt>
                <c:pt idx="138">
                  <c:v>2.4110902265409058</c:v>
                </c:pt>
                <c:pt idx="139">
                  <c:v>2.422584703079151</c:v>
                </c:pt>
                <c:pt idx="140">
                  <c:v>2.4340612648413389</c:v>
                </c:pt>
                <c:pt idx="141">
                  <c:v>2.4455207272829136</c:v>
                </c:pt>
                <c:pt idx="142">
                  <c:v>2.4683178066012479</c:v>
                </c:pt>
                <c:pt idx="143">
                  <c:v>2.4796669511791949</c:v>
                </c:pt>
                <c:pt idx="144">
                  <c:v>2.4909663406057314</c:v>
                </c:pt>
                <c:pt idx="145">
                  <c:v>2.5021532681144092</c:v>
                </c:pt>
                <c:pt idx="146">
                  <c:v>2.5132817510861987</c:v>
                </c:pt>
                <c:pt idx="147">
                  <c:v>2.5243703739816103</c:v>
                </c:pt>
                <c:pt idx="148">
                  <c:v>2.5353830602594414</c:v>
                </c:pt>
                <c:pt idx="149">
                  <c:v>2.5463793251550766</c:v>
                </c:pt>
                <c:pt idx="150">
                  <c:v>2.5573603525355977</c:v>
                </c:pt>
                <c:pt idx="151">
                  <c:v>2.5682550558195616</c:v>
                </c:pt>
                <c:pt idx="152">
                  <c:v>2.5790765666571374</c:v>
                </c:pt>
                <c:pt idx="153">
                  <c:v>2.5898674456085526</c:v>
                </c:pt>
                <c:pt idx="154">
                  <c:v>2.6113883162047591</c:v>
                </c:pt>
                <c:pt idx="155">
                  <c:v>2.6220788105992492</c:v>
                </c:pt>
                <c:pt idx="156">
                  <c:v>2.6327095169779415</c:v>
                </c:pt>
                <c:pt idx="157">
                  <c:v>2.6432882859617637</c:v>
                </c:pt>
                <c:pt idx="158">
                  <c:v>2.6537924713189636</c:v>
                </c:pt>
                <c:pt idx="159">
                  <c:v>2.6746647259082774</c:v>
                </c:pt>
                <c:pt idx="160">
                  <c:v>2.6850455326746001</c:v>
                </c:pt>
                <c:pt idx="161">
                  <c:v>2.6953649802098032</c:v>
                </c:pt>
                <c:pt idx="162">
                  <c:v>2.7056430524085902</c:v>
                </c:pt>
                <c:pt idx="163">
                  <c:v>2.7159159199566729</c:v>
                </c:pt>
                <c:pt idx="164">
                  <c:v>2.7261288521875016</c:v>
                </c:pt>
                <c:pt idx="165">
                  <c:v>2.7362783302334677</c:v>
                </c:pt>
                <c:pt idx="166">
                  <c:v>2.7463758939765426</c:v>
                </c:pt>
                <c:pt idx="167">
                  <c:v>2.7564128391817446</c:v>
                </c:pt>
                <c:pt idx="168">
                  <c:v>2.7664113332567966</c:v>
                </c:pt>
                <c:pt idx="169">
                  <c:v>2.7763762753383023</c:v>
                </c:pt>
                <c:pt idx="170">
                  <c:v>2.786307665426262</c:v>
                </c:pt>
                <c:pt idx="171">
                  <c:v>2.8060586056237318</c:v>
                </c:pt>
                <c:pt idx="172">
                  <c:v>2.8158606008168099</c:v>
                </c:pt>
                <c:pt idx="173">
                  <c:v>2.8255837448648671</c:v>
                </c:pt>
                <c:pt idx="174">
                  <c:v>2.8352521255127301</c:v>
                </c:pt>
                <c:pt idx="175">
                  <c:v>2.8448959722882443</c:v>
                </c:pt>
                <c:pt idx="176">
                  <c:v>2.864098351030349</c:v>
                </c:pt>
                <c:pt idx="177">
                  <c:v>2.8736160150321113</c:v>
                </c:pt>
                <c:pt idx="178">
                  <c:v>2.8830894897944446</c:v>
                </c:pt>
                <c:pt idx="179">
                  <c:v>2.8925362745279042</c:v>
                </c:pt>
                <c:pt idx="180">
                  <c:v>2.9019213617825113</c:v>
                </c:pt>
                <c:pt idx="181">
                  <c:v>2.9112519147724965</c:v>
                </c:pt>
                <c:pt idx="182">
                  <c:v>2.9205396903346204</c:v>
                </c:pt>
                <c:pt idx="183">
                  <c:v>2.9297993149558308</c:v>
                </c:pt>
                <c:pt idx="184">
                  <c:v>2.9390578975557795</c:v>
                </c:pt>
                <c:pt idx="185">
                  <c:v>2.9482854279911259</c:v>
                </c:pt>
                <c:pt idx="186">
                  <c:v>2.9574417070165988</c:v>
                </c:pt>
                <c:pt idx="187">
                  <c:v>2.9665242043899434</c:v>
                </c:pt>
                <c:pt idx="188">
                  <c:v>2.9845251053379842</c:v>
                </c:pt>
                <c:pt idx="189">
                  <c:v>2.9934863245297958</c:v>
                </c:pt>
                <c:pt idx="190">
                  <c:v>3.0024101782575827</c:v>
                </c:pt>
                <c:pt idx="191">
                  <c:v>3.0112971477322636</c:v>
                </c:pt>
                <c:pt idx="192">
                  <c:v>3.0201715681895767</c:v>
                </c:pt>
                <c:pt idx="193">
                  <c:v>3.0290069373997679</c:v>
                </c:pt>
                <c:pt idx="194">
                  <c:v>3.0377943845430959</c:v>
                </c:pt>
                <c:pt idx="195">
                  <c:v>3.0465251588231967</c:v>
                </c:pt>
                <c:pt idx="196">
                  <c:v>3.0552126592150377</c:v>
                </c:pt>
                <c:pt idx="197">
                  <c:v>3.0638743327552529</c:v>
                </c:pt>
                <c:pt idx="198">
                  <c:v>3.0725079819190437</c:v>
                </c:pt>
                <c:pt idx="199">
                  <c:v>3.0811224262546948</c:v>
                </c:pt>
                <c:pt idx="200">
                  <c:v>3.0982178380034053</c:v>
                </c:pt>
                <c:pt idx="201">
                  <c:v>3.1066966722734608</c:v>
                </c:pt>
                <c:pt idx="202">
                  <c:v>3.1151498979162522</c:v>
                </c:pt>
                <c:pt idx="203">
                  <c:v>3.1235453486628577</c:v>
                </c:pt>
                <c:pt idx="204">
                  <c:v>3.1318895722928177</c:v>
                </c:pt>
                <c:pt idx="205">
                  <c:v>3.1402040727174425</c:v>
                </c:pt>
                <c:pt idx="206">
                  <c:v>3.1484974162915074</c:v>
                </c:pt>
                <c:pt idx="207">
                  <c:v>3.1567484679868794</c:v>
                </c:pt>
                <c:pt idx="208">
                  <c:v>3.1649465620885393</c:v>
                </c:pt>
                <c:pt idx="209">
                  <c:v>3.1730856374152148</c:v>
                </c:pt>
                <c:pt idx="210">
                  <c:v>3.1811552355650305</c:v>
                </c:pt>
                <c:pt idx="211">
                  <c:v>3.1891913263765423</c:v>
                </c:pt>
                <c:pt idx="212">
                  <c:v>3.2051758779917909</c:v>
                </c:pt>
                <c:pt idx="213">
                  <c:v>3.2131181586012372</c:v>
                </c:pt>
                <c:pt idx="214">
                  <c:v>3.2210417319284321</c:v>
                </c:pt>
                <c:pt idx="215">
                  <c:v>3.2289321024210449</c:v>
                </c:pt>
                <c:pt idx="216">
                  <c:v>3.2367747799823596</c:v>
                </c:pt>
                <c:pt idx="217">
                  <c:v>3.2523322020588483</c:v>
                </c:pt>
                <c:pt idx="218">
                  <c:v>3.2600429684572698</c:v>
                </c:pt>
                <c:pt idx="219">
                  <c:v>3.2677148090875763</c:v>
                </c:pt>
                <c:pt idx="220">
                  <c:v>3.27535187566798</c:v>
                </c:pt>
                <c:pt idx="221">
                  <c:v>3.2829724772213109</c:v>
                </c:pt>
                <c:pt idx="222">
                  <c:v>3.290578643234007</c:v>
                </c:pt>
                <c:pt idx="223">
                  <c:v>3.2981339302399078</c:v>
                </c:pt>
                <c:pt idx="224">
                  <c:v>3.3056486175506317</c:v>
                </c:pt>
                <c:pt idx="225">
                  <c:v>3.3131428781175516</c:v>
                </c:pt>
                <c:pt idx="226">
                  <c:v>3.320594568569748</c:v>
                </c:pt>
                <c:pt idx="227">
                  <c:v>3.3280099464903996</c:v>
                </c:pt>
                <c:pt idx="228">
                  <c:v>3.3354109161484602</c:v>
                </c:pt>
                <c:pt idx="229">
                  <c:v>3.3501597178358029</c:v>
                </c:pt>
                <c:pt idx="230">
                  <c:v>3.3574816039106441</c:v>
                </c:pt>
                <c:pt idx="231">
                  <c:v>3.3647475581644586</c:v>
                </c:pt>
                <c:pt idx="232">
                  <c:v>3.3719698239037581</c:v>
                </c:pt>
                <c:pt idx="233">
                  <c:v>3.3791621601736987</c:v>
                </c:pt>
                <c:pt idx="234">
                  <c:v>3.3934592374601897</c:v>
                </c:pt>
                <c:pt idx="235">
                  <c:v>3.4005482445012394</c:v>
                </c:pt>
                <c:pt idx="236">
                  <c:v>3.4076248245553864</c:v>
                </c:pt>
                <c:pt idx="237">
                  <c:v>3.4147047807415882</c:v>
                </c:pt>
                <c:pt idx="238">
                  <c:v>3.4217397608896203</c:v>
                </c:pt>
                <c:pt idx="239">
                  <c:v>3.4287141674142001</c:v>
                </c:pt>
                <c:pt idx="240">
                  <c:v>3.43564719860235</c:v>
                </c:pt>
                <c:pt idx="241">
                  <c:v>3.4425602731738554</c:v>
                </c:pt>
                <c:pt idx="242">
                  <c:v>3.4494477554849228</c:v>
                </c:pt>
                <c:pt idx="243">
                  <c:v>3.4563152820427891</c:v>
                </c:pt>
                <c:pt idx="244">
                  <c:v>3.4631479245751478</c:v>
                </c:pt>
                <c:pt idx="245">
                  <c:v>3.4699400864909102</c:v>
                </c:pt>
                <c:pt idx="246">
                  <c:v>3.4834278351371157</c:v>
                </c:pt>
                <c:pt idx="247">
                  <c:v>3.4901068149946584</c:v>
                </c:pt>
                <c:pt idx="248">
                  <c:v>3.4967568583036264</c:v>
                </c:pt>
                <c:pt idx="249">
                  <c:v>3.5034001429486592</c:v>
                </c:pt>
                <c:pt idx="250">
                  <c:v>3.5100066232221199</c:v>
                </c:pt>
                <c:pt idx="251">
                  <c:v>3.5231167346337102</c:v>
                </c:pt>
                <c:pt idx="252">
                  <c:v>3.5296170051168771</c:v>
                </c:pt>
                <c:pt idx="253">
                  <c:v>3.5360813995171956</c:v>
                </c:pt>
                <c:pt idx="254">
                  <c:v>3.5425083247969238</c:v>
                </c:pt>
                <c:pt idx="255">
                  <c:v>3.5489085729547751</c:v>
                </c:pt>
                <c:pt idx="256">
                  <c:v>3.5553002004461787</c:v>
                </c:pt>
                <c:pt idx="257">
                  <c:v>3.5616591106521809</c:v>
                </c:pt>
                <c:pt idx="258">
                  <c:v>3.5679914847774392</c:v>
                </c:pt>
                <c:pt idx="259">
                  <c:v>3.5742867171186292</c:v>
                </c:pt>
                <c:pt idx="260">
                  <c:v>3.5805527564976414</c:v>
                </c:pt>
                <c:pt idx="261">
                  <c:v>3.5867994939330412</c:v>
                </c:pt>
                <c:pt idx="262">
                  <c:v>3.5930068044647552</c:v>
                </c:pt>
                <c:pt idx="263">
                  <c:v>3.6053477950722201</c:v>
                </c:pt>
                <c:pt idx="264">
                  <c:v>3.611490368570597</c:v>
                </c:pt>
                <c:pt idx="265">
                  <c:v>3.6175937435204304</c:v>
                </c:pt>
                <c:pt idx="266">
                  <c:v>3.6236710406606512</c:v>
                </c:pt>
                <c:pt idx="267">
                  <c:v>3.6297214798392075</c:v>
                </c:pt>
                <c:pt idx="268">
                  <c:v>3.6417238306576034</c:v>
                </c:pt>
                <c:pt idx="269">
                  <c:v>3.6476999044338938</c:v>
                </c:pt>
                <c:pt idx="270">
                  <c:v>3.6536689677529983</c:v>
                </c:pt>
                <c:pt idx="271">
                  <c:v>3.6596104802481393</c:v>
                </c:pt>
                <c:pt idx="272">
                  <c:v>3.6655041088656706</c:v>
                </c:pt>
                <c:pt idx="273">
                  <c:v>3.67136014833922</c:v>
                </c:pt>
                <c:pt idx="274">
                  <c:v>3.6772084524949298</c:v>
                </c:pt>
                <c:pt idx="275">
                  <c:v>3.6830227674730924</c:v>
                </c:pt>
                <c:pt idx="276">
                  <c:v>3.6887970601057849</c:v>
                </c:pt>
                <c:pt idx="277">
                  <c:v>3.6945525854445305</c:v>
                </c:pt>
                <c:pt idx="278">
                  <c:v>3.7002953773925511</c:v>
                </c:pt>
                <c:pt idx="279">
                  <c:v>3.7060254577722938</c:v>
                </c:pt>
                <c:pt idx="280">
                  <c:v>3.7173764197815085</c:v>
                </c:pt>
                <c:pt idx="281">
                  <c:v>3.7230122490652526</c:v>
                </c:pt>
                <c:pt idx="282">
                  <c:v>3.7286229170816463</c:v>
                </c:pt>
                <c:pt idx="283">
                  <c:v>3.7342160398604487</c:v>
                </c:pt>
                <c:pt idx="284">
                  <c:v>3.7398047981522811</c:v>
                </c:pt>
                <c:pt idx="285">
                  <c:v>3.7509069618684916</c:v>
                </c:pt>
                <c:pt idx="286">
                  <c:v>3.7564172084954413</c:v>
                </c:pt>
                <c:pt idx="287">
                  <c:v>3.7618959878602158</c:v>
                </c:pt>
                <c:pt idx="288">
                  <c:v>3.7673558301183281</c:v>
                </c:pt>
                <c:pt idx="289">
                  <c:v>3.7728000038682437</c:v>
                </c:pt>
                <c:pt idx="290">
                  <c:v>3.7782085415821003</c:v>
                </c:pt>
                <c:pt idx="291">
                  <c:v>3.7835830799424977</c:v>
                </c:pt>
                <c:pt idx="292">
                  <c:v>3.7889516171333133</c:v>
                </c:pt>
                <c:pt idx="293">
                  <c:v>3.7942998540041293</c:v>
                </c:pt>
                <c:pt idx="294">
                  <c:v>3.7996122918385438</c:v>
                </c:pt>
                <c:pt idx="295">
                  <c:v>3.8048985475388553</c:v>
                </c:pt>
                <c:pt idx="296">
                  <c:v>3.8101618133040813</c:v>
                </c:pt>
                <c:pt idx="297">
                  <c:v>3.8206424631653197</c:v>
                </c:pt>
                <c:pt idx="298">
                  <c:v>3.8258583033240683</c:v>
                </c:pt>
                <c:pt idx="299">
                  <c:v>3.8310497132670331</c:v>
                </c:pt>
                <c:pt idx="300">
                  <c:v>3.8362043312329694</c:v>
                </c:pt>
                <c:pt idx="301">
                  <c:v>3.8413237980639328</c:v>
                </c:pt>
                <c:pt idx="302">
                  <c:v>3.8514901284851937</c:v>
                </c:pt>
                <c:pt idx="303">
                  <c:v>3.8565475814119945</c:v>
                </c:pt>
                <c:pt idx="304">
                  <c:v>3.86160061529575</c:v>
                </c:pt>
                <c:pt idx="305">
                  <c:v>3.8666326123523369</c:v>
                </c:pt>
                <c:pt idx="306">
                  <c:v>3.8716344405216541</c:v>
                </c:pt>
                <c:pt idx="307">
                  <c:v>3.8766182972870227</c:v>
                </c:pt>
                <c:pt idx="308">
                  <c:v>3.8815721591157275</c:v>
                </c:pt>
                <c:pt idx="309">
                  <c:v>3.8864825451986569</c:v>
                </c:pt>
                <c:pt idx="310">
                  <c:v>3.8913661005979607</c:v>
                </c:pt>
                <c:pt idx="311">
                  <c:v>3.896228891950531</c:v>
                </c:pt>
                <c:pt idx="312">
                  <c:v>3.9010812958241314</c:v>
                </c:pt>
                <c:pt idx="313">
                  <c:v>3.9059263025014772</c:v>
                </c:pt>
                <c:pt idx="314">
                  <c:v>3.9155246604115916</c:v>
                </c:pt>
                <c:pt idx="315">
                  <c:v>3.9202707617495571</c:v>
                </c:pt>
                <c:pt idx="316">
                  <c:v>3.9250036386920262</c:v>
                </c:pt>
                <c:pt idx="317">
                  <c:v>3.9297321129582641</c:v>
                </c:pt>
                <c:pt idx="318">
                  <c:v>3.9344415198720761</c:v>
                </c:pt>
                <c:pt idx="319">
                  <c:v>3.9437814789186301</c:v>
                </c:pt>
                <c:pt idx="320">
                  <c:v>3.9484251839368061</c:v>
                </c:pt>
                <c:pt idx="321">
                  <c:v>3.9530543715802109</c:v>
                </c:pt>
                <c:pt idx="322">
                  <c:v>3.9576545462965189</c:v>
                </c:pt>
                <c:pt idx="323">
                  <c:v>3.9622286759368666</c:v>
                </c:pt>
                <c:pt idx="324">
                  <c:v>3.9667768150573406</c:v>
                </c:pt>
                <c:pt idx="325">
                  <c:v>3.9713176769667227</c:v>
                </c:pt>
                <c:pt idx="326">
                  <c:v>3.9758470106039887</c:v>
                </c:pt>
                <c:pt idx="327">
                  <c:v>3.9803419739063979</c:v>
                </c:pt>
                <c:pt idx="328">
                  <c:v>3.9848169533141129</c:v>
                </c:pt>
                <c:pt idx="329">
                  <c:v>3.9892818834905976</c:v>
                </c:pt>
                <c:pt idx="330">
                  <c:v>3.9937225307527338</c:v>
                </c:pt>
                <c:pt idx="331">
                  <c:v>4.0025353142968791</c:v>
                </c:pt>
                <c:pt idx="332">
                  <c:v>4.0069217055304325</c:v>
                </c:pt>
                <c:pt idx="333">
                  <c:v>4.0113105790659533</c:v>
                </c:pt>
                <c:pt idx="334">
                  <c:v>4.015680876253831</c:v>
                </c:pt>
                <c:pt idx="335">
                  <c:v>4.0200105073344172</c:v>
                </c:pt>
                <c:pt idx="336">
                  <c:v>4.0243078903119445</c:v>
                </c:pt>
                <c:pt idx="337">
                  <c:v>4.0285885027483044</c:v>
                </c:pt>
                <c:pt idx="338">
                  <c:v>4.0328605831497768</c:v>
                </c:pt>
                <c:pt idx="339">
                  <c:v>4.0371183365856664</c:v>
                </c:pt>
                <c:pt idx="340">
                  <c:v>4.0413563188956072</c:v>
                </c:pt>
                <c:pt idx="341">
                  <c:v>4.0455857686335381</c:v>
                </c:pt>
                <c:pt idx="342">
                  <c:v>4.0497986114985629</c:v>
                </c:pt>
                <c:pt idx="343">
                  <c:v>4.0581579570267525</c:v>
                </c:pt>
                <c:pt idx="344">
                  <c:v>4.0623099589434926</c:v>
                </c:pt>
                <c:pt idx="345">
                  <c:v>4.0664450271707064</c:v>
                </c:pt>
                <c:pt idx="346">
                  <c:v>4.0705743119328019</c:v>
                </c:pt>
                <c:pt idx="347">
                  <c:v>4.0746858495997724</c:v>
                </c:pt>
                <c:pt idx="348">
                  <c:v>4.0828161141184021</c:v>
                </c:pt>
                <c:pt idx="349">
                  <c:v>4.0868472961247413</c:v>
                </c:pt>
                <c:pt idx="350">
                  <c:v>4.0908687998812319</c:v>
                </c:pt>
                <c:pt idx="351">
                  <c:v>4.0948696764842314</c:v>
                </c:pt>
                <c:pt idx="352">
                  <c:v>4.0988595813551045</c:v>
                </c:pt>
                <c:pt idx="353">
                  <c:v>4.1067956807599018</c:v>
                </c:pt>
                <c:pt idx="354">
                  <c:v>4.1107418534713904</c:v>
                </c:pt>
                <c:pt idx="355">
                  <c:v>4.1146771313322894</c:v>
                </c:pt>
                <c:pt idx="356">
                  <c:v>4.1185829270837431</c:v>
                </c:pt>
                <c:pt idx="357">
                  <c:v>4.1224631692518763</c:v>
                </c:pt>
                <c:pt idx="358">
                  <c:v>4.1263313049364294</c:v>
                </c:pt>
                <c:pt idx="359">
                  <c:v>4.1301911699181906</c:v>
                </c:pt>
                <c:pt idx="360">
                  <c:v>4.1340332496155714</c:v>
                </c:pt>
                <c:pt idx="361">
                  <c:v>4.1378619958052703</c:v>
                </c:pt>
                <c:pt idx="362">
                  <c:v>4.1416761864309475</c:v>
                </c:pt>
                <c:pt idx="363">
                  <c:v>4.1454688601358898</c:v>
                </c:pt>
                <c:pt idx="364">
                  <c:v>4.1492495428882323</c:v>
                </c:pt>
                <c:pt idx="365">
                  <c:v>4.1567580971499671</c:v>
                </c:pt>
                <c:pt idx="366">
                  <c:v>4.1604741195525854</c:v>
                </c:pt>
                <c:pt idx="367">
                  <c:v>4.1641745280030831</c:v>
                </c:pt>
                <c:pt idx="368">
                  <c:v>4.1678643198390448</c:v>
                </c:pt>
                <c:pt idx="369">
                  <c:v>4.1715410291253354</c:v>
                </c:pt>
                <c:pt idx="370">
                  <c:v>4.1788447802954058</c:v>
                </c:pt>
                <c:pt idx="371">
                  <c:v>4.1824637528747601</c:v>
                </c:pt>
                <c:pt idx="372">
                  <c:v>4.1860746238751814</c:v>
                </c:pt>
                <c:pt idx="373">
                  <c:v>4.1896749819176318</c:v>
                </c:pt>
                <c:pt idx="374">
                  <c:v>4.1932623938006293</c:v>
                </c:pt>
                <c:pt idx="375">
                  <c:v>4.1968441373061767</c:v>
                </c:pt>
                <c:pt idx="376">
                  <c:v>4.200401320108571</c:v>
                </c:pt>
                <c:pt idx="377">
                  <c:v>4.2039279837886259</c:v>
                </c:pt>
                <c:pt idx="378">
                  <c:v>4.2074382424532981</c:v>
                </c:pt>
                <c:pt idx="379">
                  <c:v>4.2109488011764542</c:v>
                </c:pt>
                <c:pt idx="380">
                  <c:v>4.2144644390713211</c:v>
                </c:pt>
                <c:pt idx="381">
                  <c:v>4.2179672781081594</c:v>
                </c:pt>
                <c:pt idx="382">
                  <c:v>4.2249336325922213</c:v>
                </c:pt>
                <c:pt idx="383">
                  <c:v>4.2283936887455909</c:v>
                </c:pt>
                <c:pt idx="384">
                  <c:v>4.2318224733498591</c:v>
                </c:pt>
                <c:pt idx="385">
                  <c:v>4.2352362441189744</c:v>
                </c:pt>
                <c:pt idx="386">
                  <c:v>4.2386327424309229</c:v>
                </c:pt>
                <c:pt idx="387">
                  <c:v>4.2453915214770177</c:v>
                </c:pt>
                <c:pt idx="388">
                  <c:v>4.2487584999135857</c:v>
                </c:pt>
                <c:pt idx="389">
                  <c:v>4.252115205015631</c:v>
                </c:pt>
                <c:pt idx="390">
                  <c:v>4.2554639612957867</c:v>
                </c:pt>
                <c:pt idx="391">
                  <c:v>4.2588001751315234</c:v>
                </c:pt>
                <c:pt idx="392">
                  <c:v>4.2621158977009665</c:v>
                </c:pt>
                <c:pt idx="393">
                  <c:v>4.2654021272497467</c:v>
                </c:pt>
                <c:pt idx="394">
                  <c:v>4.2686658033121381</c:v>
                </c:pt>
                <c:pt idx="395">
                  <c:v>4.2719227366516641</c:v>
                </c:pt>
                <c:pt idx="396">
                  <c:v>4.2751819282037049</c:v>
                </c:pt>
                <c:pt idx="397">
                  <c:v>4.2784298702905899</c:v>
                </c:pt>
                <c:pt idx="398">
                  <c:v>4.2816520128039057</c:v>
                </c:pt>
                <c:pt idx="399">
                  <c:v>4.2880492704834952</c:v>
                </c:pt>
                <c:pt idx="400">
                  <c:v>4.291242307324362</c:v>
                </c:pt>
                <c:pt idx="401">
                  <c:v>4.294421983779289</c:v>
                </c:pt>
                <c:pt idx="402">
                  <c:v>4.2975894010816837</c:v>
                </c:pt>
                <c:pt idx="403">
                  <c:v>4.3007490223192333</c:v>
                </c:pt>
                <c:pt idx="404">
                  <c:v>4.3070151053431047</c:v>
                </c:pt>
                <c:pt idx="405">
                  <c:v>4.3101205523862074</c:v>
                </c:pt>
                <c:pt idx="406">
                  <c:v>4.313210332012229</c:v>
                </c:pt>
                <c:pt idx="407">
                  <c:v>4.3162850912563648</c:v>
                </c:pt>
                <c:pt idx="408">
                  <c:v>4.3193491775328647</c:v>
                </c:pt>
                <c:pt idx="409">
                  <c:v>4.3223986265715251</c:v>
                </c:pt>
                <c:pt idx="410">
                  <c:v>4.3254302030360661</c:v>
                </c:pt>
                <c:pt idx="411">
                  <c:v>4.3284522632823448</c:v>
                </c:pt>
                <c:pt idx="412">
                  <c:v>4.3314645023418361</c:v>
                </c:pt>
                <c:pt idx="413">
                  <c:v>4.334465404646437</c:v>
                </c:pt>
                <c:pt idx="414">
                  <c:v>4.3374549756517569</c:v>
                </c:pt>
                <c:pt idx="415">
                  <c:v>4.3404344699768416</c:v>
                </c:pt>
                <c:pt idx="416">
                  <c:v>4.3433970799094892</c:v>
                </c:pt>
                <c:pt idx="417">
                  <c:v>4.3463458287770935</c:v>
                </c:pt>
                <c:pt idx="418">
                  <c:v>4.3492851487161746</c:v>
                </c:pt>
                <c:pt idx="419">
                  <c:v>4.3522150315433192</c:v>
                </c:pt>
                <c:pt idx="420">
                  <c:v>4.355130557936155</c:v>
                </c:pt>
                <c:pt idx="421">
                  <c:v>4.358027853321377</c:v>
                </c:pt>
                <c:pt idx="422">
                  <c:v>4.3609065181648017</c:v>
                </c:pt>
                <c:pt idx="423">
                  <c:v>4.3637711982844989</c:v>
                </c:pt>
                <c:pt idx="424">
                  <c:v>4.366628333297351</c:v>
                </c:pt>
                <c:pt idx="425">
                  <c:v>4.3694745543649951</c:v>
                </c:pt>
                <c:pt idx="426">
                  <c:v>4.3723053000529868</c:v>
                </c:pt>
                <c:pt idx="427">
                  <c:v>4.3751254427654542</c:v>
                </c:pt>
                <c:pt idx="428">
                  <c:v>4.3779418898485822</c:v>
                </c:pt>
                <c:pt idx="429">
                  <c:v>4.3807439661195611</c:v>
                </c:pt>
                <c:pt idx="430">
                  <c:v>4.3835299185322709</c:v>
                </c:pt>
                <c:pt idx="431">
                  <c:v>4.3863076373403151</c:v>
                </c:pt>
                <c:pt idx="432">
                  <c:v>4.3890748464637532</c:v>
                </c:pt>
                <c:pt idx="433">
                  <c:v>4.3918328170594121</c:v>
                </c:pt>
                <c:pt idx="434">
                  <c:v>4.3945745544913599</c:v>
                </c:pt>
                <c:pt idx="435">
                  <c:v>4.397301816011173</c:v>
                </c:pt>
                <c:pt idx="436">
                  <c:v>4.4027325791251659</c:v>
                </c:pt>
                <c:pt idx="437">
                  <c:v>4.4054291190212362</c:v>
                </c:pt>
                <c:pt idx="438">
                  <c:v>4.4081113177587063</c:v>
                </c:pt>
                <c:pt idx="439">
                  <c:v>4.4107779903793594</c:v>
                </c:pt>
                <c:pt idx="440">
                  <c:v>4.4134316273685732</c:v>
                </c:pt>
                <c:pt idx="441">
                  <c:v>4.4187163121858024</c:v>
                </c:pt>
                <c:pt idx="442">
                  <c:v>4.4213441976107974</c:v>
                </c:pt>
                <c:pt idx="443">
                  <c:v>4.4239571914062719</c:v>
                </c:pt>
                <c:pt idx="444">
                  <c:v>4.4265560655408498</c:v>
                </c:pt>
                <c:pt idx="445">
                  <c:v>4.429146415286823</c:v>
                </c:pt>
                <c:pt idx="446">
                  <c:v>4.4343028067686303</c:v>
                </c:pt>
                <c:pt idx="447">
                  <c:v>4.4368690719615111</c:v>
                </c:pt>
                <c:pt idx="448">
                  <c:v>4.4394242204834358</c:v>
                </c:pt>
                <c:pt idx="449">
                  <c:v>4.4419615924499496</c:v>
                </c:pt>
                <c:pt idx="450">
                  <c:v>4.4444869429826852</c:v>
                </c:pt>
                <c:pt idx="451">
                  <c:v>4.4495121194372702</c:v>
                </c:pt>
                <c:pt idx="452">
                  <c:v>4.4520072480800152</c:v>
                </c:pt>
                <c:pt idx="453">
                  <c:v>4.4544932618043029</c:v>
                </c:pt>
                <c:pt idx="454">
                  <c:v>4.4569755910434754</c:v>
                </c:pt>
                <c:pt idx="455">
                  <c:v>4.4594469621469974</c:v>
                </c:pt>
                <c:pt idx="456">
                  <c:v>4.4619048038864833</c:v>
                </c:pt>
                <c:pt idx="457">
                  <c:v>4.464344315871835</c:v>
                </c:pt>
                <c:pt idx="458">
                  <c:v>4.4667671795216588</c:v>
                </c:pt>
                <c:pt idx="459">
                  <c:v>4.4691836159188734</c:v>
                </c:pt>
                <c:pt idx="460">
                  <c:v>4.4715975130337355</c:v>
                </c:pt>
                <c:pt idx="461">
                  <c:v>4.4740079346223522</c:v>
                </c:pt>
                <c:pt idx="462">
                  <c:v>4.4764104766753183</c:v>
                </c:pt>
                <c:pt idx="463">
                  <c:v>4.4811795373969705</c:v>
                </c:pt>
                <c:pt idx="464">
                  <c:v>4.4835467942095084</c:v>
                </c:pt>
                <c:pt idx="465">
                  <c:v>4.4859083553665577</c:v>
                </c:pt>
                <c:pt idx="466">
                  <c:v>4.4882624183350019</c:v>
                </c:pt>
                <c:pt idx="467">
                  <c:v>4.4906019822263366</c:v>
                </c:pt>
                <c:pt idx="468">
                  <c:v>4.4929317497325343</c:v>
                </c:pt>
                <c:pt idx="469">
                  <c:v>4.4952510604735281</c:v>
                </c:pt>
                <c:pt idx="470">
                  <c:v>4.4975534850144516</c:v>
                </c:pt>
                <c:pt idx="471">
                  <c:v>4.5021311335224103</c:v>
                </c:pt>
                <c:pt idx="472">
                  <c:v>4.504407282760682</c:v>
                </c:pt>
                <c:pt idx="473">
                  <c:v>4.506674644389518</c:v>
                </c:pt>
                <c:pt idx="474">
                  <c:v>4.5089321829098052</c:v>
                </c:pt>
                <c:pt idx="475">
                  <c:v>4.5111788516753073</c:v>
                </c:pt>
                <c:pt idx="476">
                  <c:v>4.5134201041124928</c:v>
                </c:pt>
                <c:pt idx="477">
                  <c:v>4.5156528048830351</c:v>
                </c:pt>
                <c:pt idx="478">
                  <c:v>4.5178760772706053</c:v>
                </c:pt>
                <c:pt idx="479">
                  <c:v>4.5200939349665337</c:v>
                </c:pt>
                <c:pt idx="480">
                  <c:v>4.5222984387006413</c:v>
                </c:pt>
                <c:pt idx="481">
                  <c:v>4.5244913293488889</c:v>
                </c:pt>
                <c:pt idx="482">
                  <c:v>4.5266786727342048</c:v>
                </c:pt>
                <c:pt idx="483">
                  <c:v>4.5288563416886092</c:v>
                </c:pt>
                <c:pt idx="484">
                  <c:v>4.5310277699722219</c:v>
                </c:pt>
                <c:pt idx="485">
                  <c:v>4.5331921163301718</c:v>
                </c:pt>
                <c:pt idx="486">
                  <c:v>4.535344279768319</c:v>
                </c:pt>
                <c:pt idx="487">
                  <c:v>4.5374859867105313</c:v>
                </c:pt>
                <c:pt idx="488">
                  <c:v>4.5396214870830045</c:v>
                </c:pt>
                <c:pt idx="489">
                  <c:v>4.5417506333080189</c:v>
                </c:pt>
                <c:pt idx="490">
                  <c:v>4.5438718950873289</c:v>
                </c:pt>
                <c:pt idx="491">
                  <c:v>4.5459844497151431</c:v>
                </c:pt>
                <c:pt idx="492">
                  <c:v>4.5480841345620187</c:v>
                </c:pt>
                <c:pt idx="493">
                  <c:v>4.5501734777570295</c:v>
                </c:pt>
                <c:pt idx="494">
                  <c:v>4.5543277603793584</c:v>
                </c:pt>
                <c:pt idx="495">
                  <c:v>4.5563960078266392</c:v>
                </c:pt>
                <c:pt idx="496">
                  <c:v>4.5584540069129647</c:v>
                </c:pt>
                <c:pt idx="497">
                  <c:v>4.5604960090634412</c:v>
                </c:pt>
                <c:pt idx="498">
                  <c:v>4.5645555558705668</c:v>
                </c:pt>
                <c:pt idx="499">
                  <c:v>4.5665748951308061</c:v>
                </c:pt>
                <c:pt idx="500">
                  <c:v>4.5685888221733206</c:v>
                </c:pt>
                <c:pt idx="501">
                  <c:v>4.5705988228142518</c:v>
                </c:pt>
                <c:pt idx="502">
                  <c:v>4.5725980295333546</c:v>
                </c:pt>
                <c:pt idx="503">
                  <c:v>4.5745839054725828</c:v>
                </c:pt>
                <c:pt idx="504">
                  <c:v>4.5765626591146482</c:v>
                </c:pt>
                <c:pt idx="505">
                  <c:v>4.5785360357087734</c:v>
                </c:pt>
                <c:pt idx="506">
                  <c:v>4.5805048331124851</c:v>
                </c:pt>
                <c:pt idx="507">
                  <c:v>4.582469844076221</c:v>
                </c:pt>
                <c:pt idx="508">
                  <c:v>4.58442483745125</c:v>
                </c:pt>
                <c:pt idx="509">
                  <c:v>4.5863674476856362</c:v>
                </c:pt>
                <c:pt idx="510">
                  <c:v>4.5882977260621027</c:v>
                </c:pt>
                <c:pt idx="511">
                  <c:v>4.590218602242528</c:v>
                </c:pt>
                <c:pt idx="512">
                  <c:v>4.5921356033040919</c:v>
                </c:pt>
                <c:pt idx="513">
                  <c:v>4.5940466143475636</c:v>
                </c:pt>
                <c:pt idx="514">
                  <c:v>4.5959491776862462</c:v>
                </c:pt>
                <c:pt idx="515">
                  <c:v>4.5978433066538704</c:v>
                </c:pt>
                <c:pt idx="516">
                  <c:v>4.5997321240408588</c:v>
                </c:pt>
                <c:pt idx="517">
                  <c:v>4.6016117689129308</c:v>
                </c:pt>
                <c:pt idx="518">
                  <c:v>4.6034814769393062</c:v>
                </c:pt>
                <c:pt idx="519">
                  <c:v>4.6053458995719678</c:v>
                </c:pt>
                <c:pt idx="520">
                  <c:v>4.6072042705315424</c:v>
                </c:pt>
                <c:pt idx="521">
                  <c:v>4.6090580165379693</c:v>
                </c:pt>
                <c:pt idx="522">
                  <c:v>4.6109056162556303</c:v>
                </c:pt>
                <c:pt idx="523">
                  <c:v>4.6145758595544892</c:v>
                </c:pt>
                <c:pt idx="524">
                  <c:v>4.6163991916335076</c:v>
                </c:pt>
                <c:pt idx="525">
                  <c:v>4.618216412885217</c:v>
                </c:pt>
                <c:pt idx="526">
                  <c:v>4.6200254771382392</c:v>
                </c:pt>
                <c:pt idx="527">
                  <c:v>4.62182713517499</c:v>
                </c:pt>
                <c:pt idx="528">
                  <c:v>4.6254130773169955</c:v>
                </c:pt>
                <c:pt idx="529">
                  <c:v>4.6271936357870649</c:v>
                </c:pt>
                <c:pt idx="530">
                  <c:v>4.6289673971142502</c:v>
                </c:pt>
                <c:pt idx="531">
                  <c:v>4.6307351190826003</c:v>
                </c:pt>
                <c:pt idx="532">
                  <c:v>4.6324953286777646</c:v>
                </c:pt>
                <c:pt idx="533">
                  <c:v>4.6342509863337638</c:v>
                </c:pt>
                <c:pt idx="534">
                  <c:v>4.6360029175882804</c:v>
                </c:pt>
                <c:pt idx="535">
                  <c:v>4.6377459883886987</c:v>
                </c:pt>
                <c:pt idx="536">
                  <c:v>4.6394793973061015</c:v>
                </c:pt>
                <c:pt idx="537">
                  <c:v>4.6412104564928365</c:v>
                </c:pt>
                <c:pt idx="538">
                  <c:v>4.6429327157827291</c:v>
                </c:pt>
                <c:pt idx="539">
                  <c:v>4.6446432706097047</c:v>
                </c:pt>
                <c:pt idx="540">
                  <c:v>4.6480515052413596</c:v>
                </c:pt>
                <c:pt idx="541">
                  <c:v>4.6497434357113283</c:v>
                </c:pt>
                <c:pt idx="542">
                  <c:v>4.6514230583280565</c:v>
                </c:pt>
                <c:pt idx="543">
                  <c:v>4.653097487205299</c:v>
                </c:pt>
                <c:pt idx="544">
                  <c:v>4.6547675210441684</c:v>
                </c:pt>
                <c:pt idx="545">
                  <c:v>4.658091966249799</c:v>
                </c:pt>
                <c:pt idx="546">
                  <c:v>4.6597477325807759</c:v>
                </c:pt>
                <c:pt idx="547">
                  <c:v>4.6613990307682247</c:v>
                </c:pt>
                <c:pt idx="548">
                  <c:v>4.6630402393529353</c:v>
                </c:pt>
                <c:pt idx="549">
                  <c:v>4.6646720724740875</c:v>
                </c:pt>
                <c:pt idx="550">
                  <c:v>4.6663001668665958</c:v>
                </c:pt>
                <c:pt idx="551">
                  <c:v>4.6679231853607641</c:v>
                </c:pt>
                <c:pt idx="552">
                  <c:v>4.6695410676027445</c:v>
                </c:pt>
                <c:pt idx="553">
                  <c:v>4.6711551427175531</c:v>
                </c:pt>
                <c:pt idx="554">
                  <c:v>4.6727661059531593</c:v>
                </c:pt>
                <c:pt idx="555">
                  <c:v>4.6743671110661946</c:v>
                </c:pt>
                <c:pt idx="556">
                  <c:v>4.6759567952456047</c:v>
                </c:pt>
                <c:pt idx="557">
                  <c:v>4.6791181993760782</c:v>
                </c:pt>
                <c:pt idx="558">
                  <c:v>4.6806892544859675</c:v>
                </c:pt>
                <c:pt idx="559">
                  <c:v>4.6822544435278504</c:v>
                </c:pt>
                <c:pt idx="560">
                  <c:v>4.6838165501508131</c:v>
                </c:pt>
                <c:pt idx="561">
                  <c:v>4.685371616856302</c:v>
                </c:pt>
                <c:pt idx="562">
                  <c:v>4.6869188667656374</c:v>
                </c:pt>
                <c:pt idx="563">
                  <c:v>4.6884623686717921</c:v>
                </c:pt>
                <c:pt idx="564">
                  <c:v>4.6900008776048603</c:v>
                </c:pt>
                <c:pt idx="565">
                  <c:v>4.6915289392393777</c:v>
                </c:pt>
                <c:pt idx="566">
                  <c:v>4.6930505848859365</c:v>
                </c:pt>
                <c:pt idx="567">
                  <c:v>4.6945718928303162</c:v>
                </c:pt>
                <c:pt idx="568">
                  <c:v>4.6960934560971834</c:v>
                </c:pt>
                <c:pt idx="569">
                  <c:v>4.6991227330226568</c:v>
                </c:pt>
                <c:pt idx="570">
                  <c:v>4.7006251880200312</c:v>
                </c:pt>
                <c:pt idx="571">
                  <c:v>4.7021226360480082</c:v>
                </c:pt>
                <c:pt idx="572">
                  <c:v>4.7036131208943228</c:v>
                </c:pt>
                <c:pt idx="573">
                  <c:v>4.7050953017586252</c:v>
                </c:pt>
                <c:pt idx="574">
                  <c:v>4.7080446354674894</c:v>
                </c:pt>
                <c:pt idx="575">
                  <c:v>4.7095111860128505</c:v>
                </c:pt>
                <c:pt idx="576">
                  <c:v>4.7109747141509875</c:v>
                </c:pt>
                <c:pt idx="577">
                  <c:v>4.7124345501166962</c:v>
                </c:pt>
                <c:pt idx="578">
                  <c:v>4.7138906542625065</c:v>
                </c:pt>
                <c:pt idx="579">
                  <c:v>4.7153411942329981</c:v>
                </c:pt>
                <c:pt idx="580">
                  <c:v>4.7167835486081877</c:v>
                </c:pt>
                <c:pt idx="581">
                  <c:v>4.7182209138292155</c:v>
                </c:pt>
                <c:pt idx="582">
                  <c:v>4.7196527132382418</c:v>
                </c:pt>
                <c:pt idx="583">
                  <c:v>4.7210770231876369</c:v>
                </c:pt>
                <c:pt idx="584">
                  <c:v>4.722496393807365</c:v>
                </c:pt>
                <c:pt idx="585">
                  <c:v>4.7239114946892649</c:v>
                </c:pt>
                <c:pt idx="586">
                  <c:v>4.7267281840014226</c:v>
                </c:pt>
                <c:pt idx="587">
                  <c:v>4.7281297686127548</c:v>
                </c:pt>
                <c:pt idx="588">
                  <c:v>4.7295258179634931</c:v>
                </c:pt>
                <c:pt idx="589">
                  <c:v>4.7309163631506079</c:v>
                </c:pt>
                <c:pt idx="590">
                  <c:v>4.7323020146567139</c:v>
                </c:pt>
                <c:pt idx="591">
                  <c:v>4.7350400931840353</c:v>
                </c:pt>
                <c:pt idx="592">
                  <c:v>4.7363931965286028</c:v>
                </c:pt>
                <c:pt idx="593">
                  <c:v>4.7377451962035293</c:v>
                </c:pt>
                <c:pt idx="594">
                  <c:v>4.7390923622091421</c:v>
                </c:pt>
                <c:pt idx="595">
                  <c:v>4.7404310212841008</c:v>
                </c:pt>
                <c:pt idx="596">
                  <c:v>4.741764878332277</c:v>
                </c:pt>
                <c:pt idx="597">
                  <c:v>4.7430963852716301</c:v>
                </c:pt>
                <c:pt idx="598">
                  <c:v>4.7444243175287513</c:v>
                </c:pt>
                <c:pt idx="599">
                  <c:v>4.7457498771416464</c:v>
                </c:pt>
                <c:pt idx="600">
                  <c:v>4.7470706445478541</c:v>
                </c:pt>
                <c:pt idx="601">
                  <c:v>4.7483866284763492</c:v>
                </c:pt>
                <c:pt idx="602">
                  <c:v>4.7497008453331846</c:v>
                </c:pt>
                <c:pt idx="603">
                  <c:v>4.7523101802159315</c:v>
                </c:pt>
                <c:pt idx="604">
                  <c:v>4.75360471596436</c:v>
                </c:pt>
                <c:pt idx="605">
                  <c:v>4.7548963018651618</c:v>
                </c:pt>
                <c:pt idx="606">
                  <c:v>4.7561849362816542</c:v>
                </c:pt>
                <c:pt idx="607">
                  <c:v>4.7574700212791221</c:v>
                </c:pt>
                <c:pt idx="608">
                  <c:v>4.7600283722433563</c:v>
                </c:pt>
                <c:pt idx="609">
                  <c:v>4.7613045854904028</c:v>
                </c:pt>
                <c:pt idx="610">
                  <c:v>4.7625743271339465</c:v>
                </c:pt>
                <c:pt idx="611">
                  <c:v>4.7638329098754433</c:v>
                </c:pt>
                <c:pt idx="612">
                  <c:v>4.7650873883625113</c:v>
                </c:pt>
                <c:pt idx="613">
                  <c:v>4.7663401003234798</c:v>
                </c:pt>
                <c:pt idx="614">
                  <c:v>4.7675858100106749</c:v>
                </c:pt>
                <c:pt idx="615">
                  <c:v>4.768823944039621</c:v>
                </c:pt>
                <c:pt idx="616">
                  <c:v>4.7700585828152979</c:v>
                </c:pt>
                <c:pt idx="617">
                  <c:v>4.7712891444593604</c:v>
                </c:pt>
                <c:pt idx="618">
                  <c:v>4.7725133323157714</c:v>
                </c:pt>
                <c:pt idx="619">
                  <c:v>4.7737317454103669</c:v>
                </c:pt>
                <c:pt idx="620">
                  <c:v>4.776161575326956</c:v>
                </c:pt>
                <c:pt idx="621">
                  <c:v>4.7773729812377308</c:v>
                </c:pt>
                <c:pt idx="622">
                  <c:v>4.778579766399659</c:v>
                </c:pt>
                <c:pt idx="623">
                  <c:v>4.7797791263264111</c:v>
                </c:pt>
                <c:pt idx="624">
                  <c:v>4.7809733317940584</c:v>
                </c:pt>
                <c:pt idx="625">
                  <c:v>4.7833558692210207</c:v>
                </c:pt>
                <c:pt idx="626">
                  <c:v>4.7845397183066618</c:v>
                </c:pt>
                <c:pt idx="627">
                  <c:v>4.7857178853758366</c:v>
                </c:pt>
                <c:pt idx="628">
                  <c:v>4.7868943067981347</c:v>
                </c:pt>
                <c:pt idx="629">
                  <c:v>4.7880672926757208</c:v>
                </c:pt>
                <c:pt idx="630">
                  <c:v>4.7892368442476272</c:v>
                </c:pt>
                <c:pt idx="631">
                  <c:v>4.790403540899498</c:v>
                </c:pt>
                <c:pt idx="632">
                  <c:v>4.7915646046353793</c:v>
                </c:pt>
                <c:pt idx="633">
                  <c:v>4.7927205935640425</c:v>
                </c:pt>
                <c:pt idx="634">
                  <c:v>4.7938742665868102</c:v>
                </c:pt>
                <c:pt idx="635">
                  <c:v>4.7950239560686496</c:v>
                </c:pt>
                <c:pt idx="636">
                  <c:v>4.7961702329226954</c:v>
                </c:pt>
                <c:pt idx="637">
                  <c:v>4.798453688857709</c:v>
                </c:pt>
                <c:pt idx="638">
                  <c:v>4.7995897817269828</c:v>
                </c:pt>
                <c:pt idx="639">
                  <c:v>4.80072139554151</c:v>
                </c:pt>
                <c:pt idx="640">
                  <c:v>4.801849075316599</c:v>
                </c:pt>
                <c:pt idx="641">
                  <c:v>4.8029750448999255</c:v>
                </c:pt>
                <c:pt idx="642">
                  <c:v>4.805214785042379</c:v>
                </c:pt>
                <c:pt idx="643">
                  <c:v>4.8063290260165434</c:v>
                </c:pt>
              </c:numCache>
            </c:numRef>
          </c:xVal>
          <c:yVal>
            <c:numRef>
              <c:f>'AEEMs-1'!$M$34:$M$2003</c:f>
              <c:numCache>
                <c:formatCode>General</c:formatCode>
                <c:ptCount val="1970"/>
                <c:pt idx="0">
                  <c:v>7820</c:v>
                </c:pt>
                <c:pt idx="1">
                  <c:v>7820</c:v>
                </c:pt>
                <c:pt idx="2">
                  <c:v>7820</c:v>
                </c:pt>
                <c:pt idx="3">
                  <c:v>7830</c:v>
                </c:pt>
                <c:pt idx="4">
                  <c:v>7820</c:v>
                </c:pt>
                <c:pt idx="5">
                  <c:v>7790</c:v>
                </c:pt>
                <c:pt idx="6">
                  <c:v>7780</c:v>
                </c:pt>
                <c:pt idx="7">
                  <c:v>7750</c:v>
                </c:pt>
                <c:pt idx="8">
                  <c:v>7740</c:v>
                </c:pt>
                <c:pt idx="9">
                  <c:v>7680</c:v>
                </c:pt>
                <c:pt idx="10">
                  <c:v>7690</c:v>
                </c:pt>
                <c:pt idx="11">
                  <c:v>7640</c:v>
                </c:pt>
                <c:pt idx="12">
                  <c:v>7660</c:v>
                </c:pt>
                <c:pt idx="13">
                  <c:v>7600</c:v>
                </c:pt>
                <c:pt idx="14">
                  <c:v>7530</c:v>
                </c:pt>
                <c:pt idx="15">
                  <c:v>7510</c:v>
                </c:pt>
                <c:pt idx="16">
                  <c:v>7490</c:v>
                </c:pt>
                <c:pt idx="17">
                  <c:v>7490</c:v>
                </c:pt>
                <c:pt idx="18">
                  <c:v>7480</c:v>
                </c:pt>
                <c:pt idx="19">
                  <c:v>7430</c:v>
                </c:pt>
                <c:pt idx="20">
                  <c:v>7420</c:v>
                </c:pt>
                <c:pt idx="21">
                  <c:v>7380</c:v>
                </c:pt>
                <c:pt idx="22">
                  <c:v>7360</c:v>
                </c:pt>
                <c:pt idx="23">
                  <c:v>7340</c:v>
                </c:pt>
                <c:pt idx="24">
                  <c:v>7310</c:v>
                </c:pt>
                <c:pt idx="25">
                  <c:v>7320</c:v>
                </c:pt>
                <c:pt idx="26">
                  <c:v>7240</c:v>
                </c:pt>
                <c:pt idx="27">
                  <c:v>7230</c:v>
                </c:pt>
                <c:pt idx="28">
                  <c:v>7220</c:v>
                </c:pt>
                <c:pt idx="29">
                  <c:v>7170</c:v>
                </c:pt>
                <c:pt idx="30">
                  <c:v>7150</c:v>
                </c:pt>
                <c:pt idx="31">
                  <c:v>7140</c:v>
                </c:pt>
                <c:pt idx="32">
                  <c:v>7110</c:v>
                </c:pt>
                <c:pt idx="33">
                  <c:v>7080</c:v>
                </c:pt>
                <c:pt idx="34">
                  <c:v>7100</c:v>
                </c:pt>
                <c:pt idx="35">
                  <c:v>7070</c:v>
                </c:pt>
                <c:pt idx="36">
                  <c:v>7050</c:v>
                </c:pt>
                <c:pt idx="37">
                  <c:v>7010</c:v>
                </c:pt>
                <c:pt idx="38">
                  <c:v>6940</c:v>
                </c:pt>
                <c:pt idx="39">
                  <c:v>6960</c:v>
                </c:pt>
                <c:pt idx="40">
                  <c:v>6930</c:v>
                </c:pt>
                <c:pt idx="41">
                  <c:v>6900</c:v>
                </c:pt>
                <c:pt idx="42">
                  <c:v>6880</c:v>
                </c:pt>
                <c:pt idx="43">
                  <c:v>6860</c:v>
                </c:pt>
                <c:pt idx="44">
                  <c:v>6820</c:v>
                </c:pt>
                <c:pt idx="45">
                  <c:v>6800</c:v>
                </c:pt>
                <c:pt idx="46">
                  <c:v>6800</c:v>
                </c:pt>
                <c:pt idx="47">
                  <c:v>6750</c:v>
                </c:pt>
                <c:pt idx="48">
                  <c:v>6760</c:v>
                </c:pt>
                <c:pt idx="49">
                  <c:v>6720</c:v>
                </c:pt>
                <c:pt idx="50">
                  <c:v>6660</c:v>
                </c:pt>
                <c:pt idx="51">
                  <c:v>6670</c:v>
                </c:pt>
                <c:pt idx="52">
                  <c:v>6640</c:v>
                </c:pt>
                <c:pt idx="53">
                  <c:v>6620</c:v>
                </c:pt>
                <c:pt idx="54">
                  <c:v>6610</c:v>
                </c:pt>
                <c:pt idx="55">
                  <c:v>6570</c:v>
                </c:pt>
                <c:pt idx="56">
                  <c:v>6550</c:v>
                </c:pt>
                <c:pt idx="57">
                  <c:v>6540</c:v>
                </c:pt>
                <c:pt idx="58">
                  <c:v>6520</c:v>
                </c:pt>
                <c:pt idx="59">
                  <c:v>6500</c:v>
                </c:pt>
                <c:pt idx="60">
                  <c:v>6460</c:v>
                </c:pt>
                <c:pt idx="61">
                  <c:v>6440</c:v>
                </c:pt>
                <c:pt idx="62">
                  <c:v>6410</c:v>
                </c:pt>
                <c:pt idx="63">
                  <c:v>6410</c:v>
                </c:pt>
                <c:pt idx="64">
                  <c:v>6390</c:v>
                </c:pt>
                <c:pt idx="65">
                  <c:v>6360</c:v>
                </c:pt>
                <c:pt idx="66">
                  <c:v>6320</c:v>
                </c:pt>
                <c:pt idx="67">
                  <c:v>6310</c:v>
                </c:pt>
                <c:pt idx="68">
                  <c:v>6260</c:v>
                </c:pt>
                <c:pt idx="69">
                  <c:v>6250</c:v>
                </c:pt>
                <c:pt idx="70">
                  <c:v>6220</c:v>
                </c:pt>
                <c:pt idx="71">
                  <c:v>6220</c:v>
                </c:pt>
                <c:pt idx="72">
                  <c:v>6190</c:v>
                </c:pt>
                <c:pt idx="73">
                  <c:v>6190</c:v>
                </c:pt>
                <c:pt idx="74">
                  <c:v>6170</c:v>
                </c:pt>
                <c:pt idx="75">
                  <c:v>6140</c:v>
                </c:pt>
                <c:pt idx="76">
                  <c:v>6110</c:v>
                </c:pt>
                <c:pt idx="77">
                  <c:v>6110</c:v>
                </c:pt>
                <c:pt idx="78">
                  <c:v>6100</c:v>
                </c:pt>
                <c:pt idx="79">
                  <c:v>6040</c:v>
                </c:pt>
                <c:pt idx="80">
                  <c:v>6020</c:v>
                </c:pt>
                <c:pt idx="81">
                  <c:v>6020</c:v>
                </c:pt>
                <c:pt idx="82">
                  <c:v>5990</c:v>
                </c:pt>
                <c:pt idx="83">
                  <c:v>5990</c:v>
                </c:pt>
                <c:pt idx="84">
                  <c:v>5980</c:v>
                </c:pt>
                <c:pt idx="85">
                  <c:v>5950</c:v>
                </c:pt>
                <c:pt idx="86">
                  <c:v>5920</c:v>
                </c:pt>
                <c:pt idx="87">
                  <c:v>5910</c:v>
                </c:pt>
                <c:pt idx="88">
                  <c:v>5900</c:v>
                </c:pt>
                <c:pt idx="89">
                  <c:v>5880</c:v>
                </c:pt>
                <c:pt idx="90">
                  <c:v>5860</c:v>
                </c:pt>
                <c:pt idx="91">
                  <c:v>5820</c:v>
                </c:pt>
                <c:pt idx="92">
                  <c:v>5800</c:v>
                </c:pt>
                <c:pt idx="93">
                  <c:v>5780</c:v>
                </c:pt>
                <c:pt idx="94">
                  <c:v>5770</c:v>
                </c:pt>
                <c:pt idx="95">
                  <c:v>5750</c:v>
                </c:pt>
                <c:pt idx="96">
                  <c:v>5710</c:v>
                </c:pt>
                <c:pt idx="97">
                  <c:v>5700</c:v>
                </c:pt>
                <c:pt idx="98">
                  <c:v>5670</c:v>
                </c:pt>
                <c:pt idx="99">
                  <c:v>5650</c:v>
                </c:pt>
                <c:pt idx="100">
                  <c:v>5640</c:v>
                </c:pt>
                <c:pt idx="101">
                  <c:v>5630</c:v>
                </c:pt>
                <c:pt idx="102">
                  <c:v>5610</c:v>
                </c:pt>
                <c:pt idx="103">
                  <c:v>5590</c:v>
                </c:pt>
                <c:pt idx="104">
                  <c:v>5570</c:v>
                </c:pt>
                <c:pt idx="105">
                  <c:v>5550</c:v>
                </c:pt>
                <c:pt idx="106">
                  <c:v>5530</c:v>
                </c:pt>
                <c:pt idx="107">
                  <c:v>5510</c:v>
                </c:pt>
                <c:pt idx="108">
                  <c:v>5480</c:v>
                </c:pt>
                <c:pt idx="109">
                  <c:v>5450</c:v>
                </c:pt>
                <c:pt idx="110">
                  <c:v>5450</c:v>
                </c:pt>
                <c:pt idx="111">
                  <c:v>5430</c:v>
                </c:pt>
                <c:pt idx="112">
                  <c:v>5420</c:v>
                </c:pt>
                <c:pt idx="113">
                  <c:v>5370</c:v>
                </c:pt>
                <c:pt idx="114">
                  <c:v>5350</c:v>
                </c:pt>
                <c:pt idx="115">
                  <c:v>5330</c:v>
                </c:pt>
                <c:pt idx="116">
                  <c:v>5330</c:v>
                </c:pt>
                <c:pt idx="117">
                  <c:v>5290</c:v>
                </c:pt>
                <c:pt idx="118">
                  <c:v>5280</c:v>
                </c:pt>
                <c:pt idx="119">
                  <c:v>5270</c:v>
                </c:pt>
                <c:pt idx="120">
                  <c:v>5250</c:v>
                </c:pt>
                <c:pt idx="121">
                  <c:v>5240</c:v>
                </c:pt>
                <c:pt idx="122">
                  <c:v>5250</c:v>
                </c:pt>
                <c:pt idx="123">
                  <c:v>5200</c:v>
                </c:pt>
                <c:pt idx="124">
                  <c:v>5190</c:v>
                </c:pt>
                <c:pt idx="125">
                  <c:v>5180</c:v>
                </c:pt>
                <c:pt idx="126">
                  <c:v>5160</c:v>
                </c:pt>
                <c:pt idx="127">
                  <c:v>5130</c:v>
                </c:pt>
                <c:pt idx="128">
                  <c:v>5130</c:v>
                </c:pt>
                <c:pt idx="129">
                  <c:v>5110</c:v>
                </c:pt>
                <c:pt idx="130">
                  <c:v>5090</c:v>
                </c:pt>
                <c:pt idx="131">
                  <c:v>5090</c:v>
                </c:pt>
                <c:pt idx="132">
                  <c:v>5060</c:v>
                </c:pt>
                <c:pt idx="133">
                  <c:v>5040</c:v>
                </c:pt>
                <c:pt idx="134">
                  <c:v>5040</c:v>
                </c:pt>
                <c:pt idx="135">
                  <c:v>5020</c:v>
                </c:pt>
                <c:pt idx="136">
                  <c:v>5000</c:v>
                </c:pt>
                <c:pt idx="137">
                  <c:v>4980</c:v>
                </c:pt>
                <c:pt idx="138">
                  <c:v>4940</c:v>
                </c:pt>
                <c:pt idx="139">
                  <c:v>4940</c:v>
                </c:pt>
                <c:pt idx="140">
                  <c:v>4920</c:v>
                </c:pt>
                <c:pt idx="141">
                  <c:v>4900</c:v>
                </c:pt>
                <c:pt idx="142">
                  <c:v>4870</c:v>
                </c:pt>
                <c:pt idx="143">
                  <c:v>4860</c:v>
                </c:pt>
                <c:pt idx="144">
                  <c:v>4850</c:v>
                </c:pt>
                <c:pt idx="145">
                  <c:v>4820</c:v>
                </c:pt>
                <c:pt idx="146">
                  <c:v>4820</c:v>
                </c:pt>
                <c:pt idx="147">
                  <c:v>4790</c:v>
                </c:pt>
                <c:pt idx="148">
                  <c:v>4770</c:v>
                </c:pt>
                <c:pt idx="149">
                  <c:v>4760</c:v>
                </c:pt>
                <c:pt idx="150">
                  <c:v>4750</c:v>
                </c:pt>
                <c:pt idx="151">
                  <c:v>4730</c:v>
                </c:pt>
                <c:pt idx="152">
                  <c:v>4720</c:v>
                </c:pt>
                <c:pt idx="153">
                  <c:v>4710</c:v>
                </c:pt>
                <c:pt idx="154">
                  <c:v>4680</c:v>
                </c:pt>
                <c:pt idx="155">
                  <c:v>4660</c:v>
                </c:pt>
                <c:pt idx="156">
                  <c:v>4650</c:v>
                </c:pt>
                <c:pt idx="157">
                  <c:v>4630</c:v>
                </c:pt>
                <c:pt idx="158">
                  <c:v>4620</c:v>
                </c:pt>
                <c:pt idx="159">
                  <c:v>4590</c:v>
                </c:pt>
                <c:pt idx="160">
                  <c:v>4580</c:v>
                </c:pt>
                <c:pt idx="161">
                  <c:v>4560</c:v>
                </c:pt>
                <c:pt idx="162">
                  <c:v>4550</c:v>
                </c:pt>
                <c:pt idx="163">
                  <c:v>4540</c:v>
                </c:pt>
                <c:pt idx="164">
                  <c:v>4510</c:v>
                </c:pt>
                <c:pt idx="165">
                  <c:v>4510</c:v>
                </c:pt>
                <c:pt idx="166">
                  <c:v>4490</c:v>
                </c:pt>
                <c:pt idx="167">
                  <c:v>4480</c:v>
                </c:pt>
                <c:pt idx="168">
                  <c:v>4460</c:v>
                </c:pt>
                <c:pt idx="169">
                  <c:v>4450</c:v>
                </c:pt>
                <c:pt idx="170">
                  <c:v>4430</c:v>
                </c:pt>
                <c:pt idx="171">
                  <c:v>4400</c:v>
                </c:pt>
                <c:pt idx="172">
                  <c:v>4390</c:v>
                </c:pt>
                <c:pt idx="173">
                  <c:v>4370</c:v>
                </c:pt>
                <c:pt idx="174">
                  <c:v>4360</c:v>
                </c:pt>
                <c:pt idx="175">
                  <c:v>4350</c:v>
                </c:pt>
                <c:pt idx="176">
                  <c:v>4330</c:v>
                </c:pt>
                <c:pt idx="177">
                  <c:v>4300</c:v>
                </c:pt>
                <c:pt idx="178">
                  <c:v>4290</c:v>
                </c:pt>
                <c:pt idx="179">
                  <c:v>4280</c:v>
                </c:pt>
                <c:pt idx="180">
                  <c:v>4270</c:v>
                </c:pt>
                <c:pt idx="181">
                  <c:v>4260</c:v>
                </c:pt>
                <c:pt idx="182">
                  <c:v>4250</c:v>
                </c:pt>
                <c:pt idx="183">
                  <c:v>4230</c:v>
                </c:pt>
                <c:pt idx="184">
                  <c:v>4230</c:v>
                </c:pt>
                <c:pt idx="185">
                  <c:v>4210</c:v>
                </c:pt>
                <c:pt idx="186">
                  <c:v>4190</c:v>
                </c:pt>
                <c:pt idx="187">
                  <c:v>4180</c:v>
                </c:pt>
                <c:pt idx="188">
                  <c:v>4150</c:v>
                </c:pt>
                <c:pt idx="189">
                  <c:v>4150</c:v>
                </c:pt>
                <c:pt idx="190">
                  <c:v>4130</c:v>
                </c:pt>
                <c:pt idx="191">
                  <c:v>4120</c:v>
                </c:pt>
                <c:pt idx="192">
                  <c:v>4110</c:v>
                </c:pt>
                <c:pt idx="193">
                  <c:v>4090</c:v>
                </c:pt>
                <c:pt idx="194">
                  <c:v>4080</c:v>
                </c:pt>
                <c:pt idx="195">
                  <c:v>4060</c:v>
                </c:pt>
                <c:pt idx="196">
                  <c:v>4050</c:v>
                </c:pt>
                <c:pt idx="197">
                  <c:v>4040</c:v>
                </c:pt>
                <c:pt idx="198">
                  <c:v>4030</c:v>
                </c:pt>
                <c:pt idx="199">
                  <c:v>4020</c:v>
                </c:pt>
                <c:pt idx="200">
                  <c:v>3990</c:v>
                </c:pt>
                <c:pt idx="201">
                  <c:v>3980</c:v>
                </c:pt>
                <c:pt idx="202">
                  <c:v>3970</c:v>
                </c:pt>
                <c:pt idx="203">
                  <c:v>3950</c:v>
                </c:pt>
                <c:pt idx="204">
                  <c:v>3940</c:v>
                </c:pt>
                <c:pt idx="205">
                  <c:v>3930</c:v>
                </c:pt>
                <c:pt idx="206">
                  <c:v>3920</c:v>
                </c:pt>
                <c:pt idx="207">
                  <c:v>3900</c:v>
                </c:pt>
                <c:pt idx="208">
                  <c:v>3890</c:v>
                </c:pt>
                <c:pt idx="209">
                  <c:v>3870</c:v>
                </c:pt>
                <c:pt idx="210">
                  <c:v>3860</c:v>
                </c:pt>
                <c:pt idx="211">
                  <c:v>3850</c:v>
                </c:pt>
                <c:pt idx="212">
                  <c:v>3830</c:v>
                </c:pt>
                <c:pt idx="213">
                  <c:v>3810</c:v>
                </c:pt>
                <c:pt idx="214">
                  <c:v>3810</c:v>
                </c:pt>
                <c:pt idx="215">
                  <c:v>3790</c:v>
                </c:pt>
                <c:pt idx="216">
                  <c:v>3780</c:v>
                </c:pt>
                <c:pt idx="217">
                  <c:v>3750</c:v>
                </c:pt>
                <c:pt idx="218">
                  <c:v>3740</c:v>
                </c:pt>
                <c:pt idx="219">
                  <c:v>3730</c:v>
                </c:pt>
                <c:pt idx="220">
                  <c:v>3720</c:v>
                </c:pt>
                <c:pt idx="221">
                  <c:v>3710</c:v>
                </c:pt>
                <c:pt idx="222">
                  <c:v>3700</c:v>
                </c:pt>
                <c:pt idx="223">
                  <c:v>3680</c:v>
                </c:pt>
                <c:pt idx="224">
                  <c:v>3680</c:v>
                </c:pt>
                <c:pt idx="225">
                  <c:v>3660</c:v>
                </c:pt>
                <c:pt idx="226">
                  <c:v>3650</c:v>
                </c:pt>
                <c:pt idx="227">
                  <c:v>3640</c:v>
                </c:pt>
                <c:pt idx="228">
                  <c:v>3630</c:v>
                </c:pt>
                <c:pt idx="229">
                  <c:v>3610</c:v>
                </c:pt>
                <c:pt idx="230">
                  <c:v>3590</c:v>
                </c:pt>
                <c:pt idx="231">
                  <c:v>3580</c:v>
                </c:pt>
                <c:pt idx="232">
                  <c:v>3570</c:v>
                </c:pt>
                <c:pt idx="233">
                  <c:v>3560</c:v>
                </c:pt>
                <c:pt idx="234">
                  <c:v>3540</c:v>
                </c:pt>
                <c:pt idx="235">
                  <c:v>3520</c:v>
                </c:pt>
                <c:pt idx="236">
                  <c:v>3520</c:v>
                </c:pt>
                <c:pt idx="237">
                  <c:v>3510</c:v>
                </c:pt>
                <c:pt idx="238">
                  <c:v>3500</c:v>
                </c:pt>
                <c:pt idx="239">
                  <c:v>3480</c:v>
                </c:pt>
                <c:pt idx="240">
                  <c:v>3470</c:v>
                </c:pt>
                <c:pt idx="241">
                  <c:v>3460</c:v>
                </c:pt>
                <c:pt idx="242">
                  <c:v>3450</c:v>
                </c:pt>
                <c:pt idx="243">
                  <c:v>3440</c:v>
                </c:pt>
                <c:pt idx="244">
                  <c:v>3430</c:v>
                </c:pt>
                <c:pt idx="245">
                  <c:v>3420</c:v>
                </c:pt>
                <c:pt idx="246">
                  <c:v>3400</c:v>
                </c:pt>
                <c:pt idx="247">
                  <c:v>3390</c:v>
                </c:pt>
                <c:pt idx="248">
                  <c:v>3380</c:v>
                </c:pt>
                <c:pt idx="249">
                  <c:v>3370</c:v>
                </c:pt>
                <c:pt idx="250">
                  <c:v>3350</c:v>
                </c:pt>
                <c:pt idx="251">
                  <c:v>3340</c:v>
                </c:pt>
                <c:pt idx="252">
                  <c:v>3320</c:v>
                </c:pt>
                <c:pt idx="253">
                  <c:v>3320</c:v>
                </c:pt>
                <c:pt idx="254">
                  <c:v>3300</c:v>
                </c:pt>
                <c:pt idx="255">
                  <c:v>3300</c:v>
                </c:pt>
                <c:pt idx="256">
                  <c:v>3280</c:v>
                </c:pt>
                <c:pt idx="257">
                  <c:v>3270</c:v>
                </c:pt>
                <c:pt idx="258">
                  <c:v>3260</c:v>
                </c:pt>
                <c:pt idx="259">
                  <c:v>3250</c:v>
                </c:pt>
                <c:pt idx="260">
                  <c:v>3250</c:v>
                </c:pt>
                <c:pt idx="261">
                  <c:v>3230</c:v>
                </c:pt>
                <c:pt idx="262">
                  <c:v>3220</c:v>
                </c:pt>
                <c:pt idx="263">
                  <c:v>3210</c:v>
                </c:pt>
                <c:pt idx="264">
                  <c:v>3200</c:v>
                </c:pt>
                <c:pt idx="265">
                  <c:v>3180</c:v>
                </c:pt>
                <c:pt idx="266">
                  <c:v>3180</c:v>
                </c:pt>
                <c:pt idx="267">
                  <c:v>3170</c:v>
                </c:pt>
                <c:pt idx="268">
                  <c:v>3150</c:v>
                </c:pt>
                <c:pt idx="269">
                  <c:v>3140</c:v>
                </c:pt>
                <c:pt idx="270">
                  <c:v>3130</c:v>
                </c:pt>
                <c:pt idx="271">
                  <c:v>3120</c:v>
                </c:pt>
                <c:pt idx="272">
                  <c:v>3110</c:v>
                </c:pt>
                <c:pt idx="273">
                  <c:v>3100</c:v>
                </c:pt>
                <c:pt idx="274">
                  <c:v>3100</c:v>
                </c:pt>
                <c:pt idx="275">
                  <c:v>3080</c:v>
                </c:pt>
                <c:pt idx="276">
                  <c:v>3070</c:v>
                </c:pt>
                <c:pt idx="277">
                  <c:v>3060</c:v>
                </c:pt>
                <c:pt idx="278">
                  <c:v>3060</c:v>
                </c:pt>
                <c:pt idx="279">
                  <c:v>3050</c:v>
                </c:pt>
                <c:pt idx="280">
                  <c:v>3030</c:v>
                </c:pt>
                <c:pt idx="281">
                  <c:v>3020</c:v>
                </c:pt>
                <c:pt idx="282">
                  <c:v>3010</c:v>
                </c:pt>
                <c:pt idx="283">
                  <c:v>3010</c:v>
                </c:pt>
                <c:pt idx="284">
                  <c:v>3000</c:v>
                </c:pt>
                <c:pt idx="285">
                  <c:v>2980</c:v>
                </c:pt>
                <c:pt idx="286">
                  <c:v>2970</c:v>
                </c:pt>
                <c:pt idx="287">
                  <c:v>2960</c:v>
                </c:pt>
                <c:pt idx="288">
                  <c:v>2960</c:v>
                </c:pt>
                <c:pt idx="289">
                  <c:v>2950</c:v>
                </c:pt>
                <c:pt idx="290">
                  <c:v>2930</c:v>
                </c:pt>
                <c:pt idx="291">
                  <c:v>2920</c:v>
                </c:pt>
                <c:pt idx="292">
                  <c:v>2920</c:v>
                </c:pt>
                <c:pt idx="293">
                  <c:v>2910</c:v>
                </c:pt>
                <c:pt idx="294">
                  <c:v>2900</c:v>
                </c:pt>
                <c:pt idx="295">
                  <c:v>2890</c:v>
                </c:pt>
                <c:pt idx="296">
                  <c:v>2880</c:v>
                </c:pt>
                <c:pt idx="297">
                  <c:v>2870</c:v>
                </c:pt>
                <c:pt idx="298">
                  <c:v>2860</c:v>
                </c:pt>
                <c:pt idx="299">
                  <c:v>2850</c:v>
                </c:pt>
                <c:pt idx="300">
                  <c:v>2840</c:v>
                </c:pt>
                <c:pt idx="301">
                  <c:v>2830</c:v>
                </c:pt>
                <c:pt idx="302">
                  <c:v>2810</c:v>
                </c:pt>
                <c:pt idx="303">
                  <c:v>2810</c:v>
                </c:pt>
                <c:pt idx="304">
                  <c:v>2800</c:v>
                </c:pt>
                <c:pt idx="305">
                  <c:v>2790</c:v>
                </c:pt>
                <c:pt idx="306">
                  <c:v>2780</c:v>
                </c:pt>
                <c:pt idx="307">
                  <c:v>2770</c:v>
                </c:pt>
                <c:pt idx="308">
                  <c:v>2760</c:v>
                </c:pt>
                <c:pt idx="309">
                  <c:v>2750</c:v>
                </c:pt>
                <c:pt idx="310">
                  <c:v>2740</c:v>
                </c:pt>
                <c:pt idx="311">
                  <c:v>2730</c:v>
                </c:pt>
                <c:pt idx="312">
                  <c:v>2730</c:v>
                </c:pt>
                <c:pt idx="313">
                  <c:v>2720</c:v>
                </c:pt>
                <c:pt idx="314">
                  <c:v>2700</c:v>
                </c:pt>
                <c:pt idx="315">
                  <c:v>2690</c:v>
                </c:pt>
                <c:pt idx="316">
                  <c:v>2690</c:v>
                </c:pt>
                <c:pt idx="317">
                  <c:v>2680</c:v>
                </c:pt>
                <c:pt idx="318">
                  <c:v>2670</c:v>
                </c:pt>
                <c:pt idx="319">
                  <c:v>2650</c:v>
                </c:pt>
                <c:pt idx="320">
                  <c:v>2650</c:v>
                </c:pt>
                <c:pt idx="321">
                  <c:v>2640</c:v>
                </c:pt>
                <c:pt idx="322">
                  <c:v>2630</c:v>
                </c:pt>
                <c:pt idx="323">
                  <c:v>2620</c:v>
                </c:pt>
                <c:pt idx="324">
                  <c:v>2610</c:v>
                </c:pt>
                <c:pt idx="325">
                  <c:v>2610</c:v>
                </c:pt>
                <c:pt idx="326">
                  <c:v>2600</c:v>
                </c:pt>
                <c:pt idx="327">
                  <c:v>2590</c:v>
                </c:pt>
                <c:pt idx="328">
                  <c:v>2590</c:v>
                </c:pt>
                <c:pt idx="329">
                  <c:v>2580</c:v>
                </c:pt>
                <c:pt idx="330">
                  <c:v>2570</c:v>
                </c:pt>
                <c:pt idx="331">
                  <c:v>2550</c:v>
                </c:pt>
                <c:pt idx="332">
                  <c:v>2550</c:v>
                </c:pt>
                <c:pt idx="333">
                  <c:v>2540</c:v>
                </c:pt>
                <c:pt idx="334">
                  <c:v>2530</c:v>
                </c:pt>
                <c:pt idx="335">
                  <c:v>2520</c:v>
                </c:pt>
                <c:pt idx="336">
                  <c:v>2510</c:v>
                </c:pt>
                <c:pt idx="337">
                  <c:v>2510</c:v>
                </c:pt>
                <c:pt idx="338">
                  <c:v>2500</c:v>
                </c:pt>
                <c:pt idx="339">
                  <c:v>2490</c:v>
                </c:pt>
                <c:pt idx="340">
                  <c:v>2480</c:v>
                </c:pt>
                <c:pt idx="341">
                  <c:v>2480</c:v>
                </c:pt>
                <c:pt idx="342">
                  <c:v>2470</c:v>
                </c:pt>
                <c:pt idx="343">
                  <c:v>2460</c:v>
                </c:pt>
                <c:pt idx="344">
                  <c:v>2450</c:v>
                </c:pt>
                <c:pt idx="345">
                  <c:v>2440</c:v>
                </c:pt>
                <c:pt idx="346">
                  <c:v>2440</c:v>
                </c:pt>
                <c:pt idx="347">
                  <c:v>2430</c:v>
                </c:pt>
                <c:pt idx="348">
                  <c:v>2410</c:v>
                </c:pt>
                <c:pt idx="349">
                  <c:v>2410</c:v>
                </c:pt>
                <c:pt idx="350">
                  <c:v>2400</c:v>
                </c:pt>
                <c:pt idx="351">
                  <c:v>2390</c:v>
                </c:pt>
                <c:pt idx="352">
                  <c:v>2390</c:v>
                </c:pt>
                <c:pt idx="353">
                  <c:v>2370</c:v>
                </c:pt>
                <c:pt idx="354">
                  <c:v>2370</c:v>
                </c:pt>
                <c:pt idx="355">
                  <c:v>2360</c:v>
                </c:pt>
                <c:pt idx="356">
                  <c:v>2350</c:v>
                </c:pt>
                <c:pt idx="357">
                  <c:v>2340</c:v>
                </c:pt>
                <c:pt idx="358">
                  <c:v>2340</c:v>
                </c:pt>
                <c:pt idx="359">
                  <c:v>2330</c:v>
                </c:pt>
                <c:pt idx="360">
                  <c:v>2320</c:v>
                </c:pt>
                <c:pt idx="361">
                  <c:v>2320</c:v>
                </c:pt>
                <c:pt idx="362">
                  <c:v>2310</c:v>
                </c:pt>
                <c:pt idx="363">
                  <c:v>2300</c:v>
                </c:pt>
                <c:pt idx="364">
                  <c:v>2300</c:v>
                </c:pt>
                <c:pt idx="365">
                  <c:v>2280</c:v>
                </c:pt>
                <c:pt idx="366">
                  <c:v>2270</c:v>
                </c:pt>
                <c:pt idx="367">
                  <c:v>2270</c:v>
                </c:pt>
                <c:pt idx="368">
                  <c:v>2260</c:v>
                </c:pt>
                <c:pt idx="369">
                  <c:v>2260</c:v>
                </c:pt>
                <c:pt idx="370">
                  <c:v>2240</c:v>
                </c:pt>
                <c:pt idx="371">
                  <c:v>2230</c:v>
                </c:pt>
                <c:pt idx="372">
                  <c:v>2230</c:v>
                </c:pt>
                <c:pt idx="373">
                  <c:v>2220</c:v>
                </c:pt>
                <c:pt idx="374">
                  <c:v>2220</c:v>
                </c:pt>
                <c:pt idx="375">
                  <c:v>2210</c:v>
                </c:pt>
                <c:pt idx="376">
                  <c:v>2200</c:v>
                </c:pt>
                <c:pt idx="377">
                  <c:v>2190</c:v>
                </c:pt>
                <c:pt idx="378">
                  <c:v>2190</c:v>
                </c:pt>
                <c:pt idx="379">
                  <c:v>2180</c:v>
                </c:pt>
                <c:pt idx="380">
                  <c:v>2180</c:v>
                </c:pt>
                <c:pt idx="381">
                  <c:v>2170</c:v>
                </c:pt>
                <c:pt idx="382">
                  <c:v>2160</c:v>
                </c:pt>
                <c:pt idx="383">
                  <c:v>2150</c:v>
                </c:pt>
                <c:pt idx="384">
                  <c:v>2140</c:v>
                </c:pt>
                <c:pt idx="385">
                  <c:v>2140</c:v>
                </c:pt>
                <c:pt idx="386">
                  <c:v>2130</c:v>
                </c:pt>
                <c:pt idx="387">
                  <c:v>2120</c:v>
                </c:pt>
                <c:pt idx="388">
                  <c:v>2110</c:v>
                </c:pt>
                <c:pt idx="389">
                  <c:v>2110</c:v>
                </c:pt>
                <c:pt idx="390">
                  <c:v>2100</c:v>
                </c:pt>
                <c:pt idx="391">
                  <c:v>2100</c:v>
                </c:pt>
                <c:pt idx="392">
                  <c:v>2090</c:v>
                </c:pt>
                <c:pt idx="393">
                  <c:v>2080</c:v>
                </c:pt>
                <c:pt idx="394">
                  <c:v>2070</c:v>
                </c:pt>
                <c:pt idx="395">
                  <c:v>2070</c:v>
                </c:pt>
                <c:pt idx="396">
                  <c:v>2070</c:v>
                </c:pt>
                <c:pt idx="397">
                  <c:v>2060</c:v>
                </c:pt>
                <c:pt idx="398">
                  <c:v>2050</c:v>
                </c:pt>
                <c:pt idx="399">
                  <c:v>2040</c:v>
                </c:pt>
                <c:pt idx="400">
                  <c:v>2040</c:v>
                </c:pt>
                <c:pt idx="401">
                  <c:v>2030</c:v>
                </c:pt>
                <c:pt idx="402">
                  <c:v>2030</c:v>
                </c:pt>
                <c:pt idx="403">
                  <c:v>2020</c:v>
                </c:pt>
                <c:pt idx="404">
                  <c:v>2010</c:v>
                </c:pt>
                <c:pt idx="405">
                  <c:v>2000</c:v>
                </c:pt>
                <c:pt idx="406">
                  <c:v>1994</c:v>
                </c:pt>
                <c:pt idx="407">
                  <c:v>1989</c:v>
                </c:pt>
                <c:pt idx="408">
                  <c:v>1983</c:v>
                </c:pt>
                <c:pt idx="409">
                  <c:v>1977</c:v>
                </c:pt>
                <c:pt idx="410">
                  <c:v>1971</c:v>
                </c:pt>
                <c:pt idx="411">
                  <c:v>1966</c:v>
                </c:pt>
                <c:pt idx="412">
                  <c:v>1961</c:v>
                </c:pt>
                <c:pt idx="413">
                  <c:v>1954</c:v>
                </c:pt>
                <c:pt idx="414">
                  <c:v>1949</c:v>
                </c:pt>
                <c:pt idx="415">
                  <c:v>1945</c:v>
                </c:pt>
                <c:pt idx="416">
                  <c:v>1938</c:v>
                </c:pt>
                <c:pt idx="417">
                  <c:v>1931</c:v>
                </c:pt>
                <c:pt idx="418">
                  <c:v>1927</c:v>
                </c:pt>
                <c:pt idx="419">
                  <c:v>1920</c:v>
                </c:pt>
                <c:pt idx="420">
                  <c:v>1915</c:v>
                </c:pt>
                <c:pt idx="421">
                  <c:v>1907</c:v>
                </c:pt>
                <c:pt idx="422">
                  <c:v>1900</c:v>
                </c:pt>
                <c:pt idx="423">
                  <c:v>1894</c:v>
                </c:pt>
                <c:pt idx="424">
                  <c:v>1890</c:v>
                </c:pt>
                <c:pt idx="425">
                  <c:v>1885</c:v>
                </c:pt>
                <c:pt idx="426">
                  <c:v>1879</c:v>
                </c:pt>
                <c:pt idx="427">
                  <c:v>1875</c:v>
                </c:pt>
                <c:pt idx="428">
                  <c:v>1870</c:v>
                </c:pt>
                <c:pt idx="429">
                  <c:v>1864</c:v>
                </c:pt>
                <c:pt idx="430">
                  <c:v>1858</c:v>
                </c:pt>
                <c:pt idx="431">
                  <c:v>1853</c:v>
                </c:pt>
                <c:pt idx="432">
                  <c:v>1848</c:v>
                </c:pt>
                <c:pt idx="433">
                  <c:v>1842</c:v>
                </c:pt>
                <c:pt idx="434">
                  <c:v>1837</c:v>
                </c:pt>
                <c:pt idx="435">
                  <c:v>1832</c:v>
                </c:pt>
                <c:pt idx="436">
                  <c:v>1821</c:v>
                </c:pt>
                <c:pt idx="437">
                  <c:v>1816</c:v>
                </c:pt>
                <c:pt idx="438">
                  <c:v>1811</c:v>
                </c:pt>
                <c:pt idx="439">
                  <c:v>1803</c:v>
                </c:pt>
                <c:pt idx="440">
                  <c:v>1800</c:v>
                </c:pt>
                <c:pt idx="441">
                  <c:v>1789</c:v>
                </c:pt>
                <c:pt idx="442">
                  <c:v>1783</c:v>
                </c:pt>
                <c:pt idx="443">
                  <c:v>1778</c:v>
                </c:pt>
                <c:pt idx="444">
                  <c:v>1773</c:v>
                </c:pt>
                <c:pt idx="445">
                  <c:v>1769</c:v>
                </c:pt>
                <c:pt idx="446">
                  <c:v>1759</c:v>
                </c:pt>
                <c:pt idx="447">
                  <c:v>1754</c:v>
                </c:pt>
                <c:pt idx="448">
                  <c:v>1749</c:v>
                </c:pt>
                <c:pt idx="449">
                  <c:v>1744</c:v>
                </c:pt>
                <c:pt idx="450">
                  <c:v>1739</c:v>
                </c:pt>
                <c:pt idx="451">
                  <c:v>1729</c:v>
                </c:pt>
                <c:pt idx="452">
                  <c:v>1724</c:v>
                </c:pt>
                <c:pt idx="453">
                  <c:v>1719</c:v>
                </c:pt>
                <c:pt idx="454">
                  <c:v>1715</c:v>
                </c:pt>
                <c:pt idx="455">
                  <c:v>1709</c:v>
                </c:pt>
                <c:pt idx="456">
                  <c:v>1704</c:v>
                </c:pt>
                <c:pt idx="457">
                  <c:v>1699</c:v>
                </c:pt>
                <c:pt idx="458">
                  <c:v>1695</c:v>
                </c:pt>
                <c:pt idx="459">
                  <c:v>1690</c:v>
                </c:pt>
                <c:pt idx="460">
                  <c:v>1685</c:v>
                </c:pt>
                <c:pt idx="461">
                  <c:v>1680</c:v>
                </c:pt>
                <c:pt idx="462">
                  <c:v>1674</c:v>
                </c:pt>
                <c:pt idx="463">
                  <c:v>1665</c:v>
                </c:pt>
                <c:pt idx="464">
                  <c:v>1660</c:v>
                </c:pt>
                <c:pt idx="465">
                  <c:v>1657</c:v>
                </c:pt>
                <c:pt idx="466">
                  <c:v>1652</c:v>
                </c:pt>
                <c:pt idx="467">
                  <c:v>1648</c:v>
                </c:pt>
                <c:pt idx="468">
                  <c:v>1642</c:v>
                </c:pt>
                <c:pt idx="469">
                  <c:v>1637</c:v>
                </c:pt>
                <c:pt idx="470">
                  <c:v>1632</c:v>
                </c:pt>
                <c:pt idx="471">
                  <c:v>1624</c:v>
                </c:pt>
                <c:pt idx="472">
                  <c:v>1619</c:v>
                </c:pt>
                <c:pt idx="473">
                  <c:v>1614</c:v>
                </c:pt>
                <c:pt idx="474">
                  <c:v>1610</c:v>
                </c:pt>
                <c:pt idx="475">
                  <c:v>1606</c:v>
                </c:pt>
                <c:pt idx="476">
                  <c:v>1601</c:v>
                </c:pt>
                <c:pt idx="477">
                  <c:v>1595</c:v>
                </c:pt>
                <c:pt idx="478">
                  <c:v>1590</c:v>
                </c:pt>
                <c:pt idx="479">
                  <c:v>1586</c:v>
                </c:pt>
                <c:pt idx="480">
                  <c:v>1582</c:v>
                </c:pt>
                <c:pt idx="481">
                  <c:v>1578</c:v>
                </c:pt>
                <c:pt idx="482">
                  <c:v>1574</c:v>
                </c:pt>
                <c:pt idx="483">
                  <c:v>1569</c:v>
                </c:pt>
                <c:pt idx="484">
                  <c:v>1565</c:v>
                </c:pt>
                <c:pt idx="485">
                  <c:v>1560</c:v>
                </c:pt>
                <c:pt idx="486">
                  <c:v>1556</c:v>
                </c:pt>
                <c:pt idx="487">
                  <c:v>1551</c:v>
                </c:pt>
                <c:pt idx="488">
                  <c:v>1547</c:v>
                </c:pt>
                <c:pt idx="489">
                  <c:v>1543</c:v>
                </c:pt>
                <c:pt idx="490">
                  <c:v>1538</c:v>
                </c:pt>
                <c:pt idx="491">
                  <c:v>1534</c:v>
                </c:pt>
                <c:pt idx="492">
                  <c:v>1529</c:v>
                </c:pt>
                <c:pt idx="493">
                  <c:v>1525</c:v>
                </c:pt>
                <c:pt idx="494">
                  <c:v>1516</c:v>
                </c:pt>
                <c:pt idx="495">
                  <c:v>1512</c:v>
                </c:pt>
                <c:pt idx="496">
                  <c:v>1507</c:v>
                </c:pt>
                <c:pt idx="497">
                  <c:v>1503</c:v>
                </c:pt>
                <c:pt idx="498">
                  <c:v>1495</c:v>
                </c:pt>
                <c:pt idx="499">
                  <c:v>1490</c:v>
                </c:pt>
                <c:pt idx="500">
                  <c:v>1487</c:v>
                </c:pt>
                <c:pt idx="501">
                  <c:v>1483</c:v>
                </c:pt>
                <c:pt idx="502">
                  <c:v>1477</c:v>
                </c:pt>
                <c:pt idx="503">
                  <c:v>1474</c:v>
                </c:pt>
                <c:pt idx="504">
                  <c:v>1470</c:v>
                </c:pt>
                <c:pt idx="505">
                  <c:v>1466</c:v>
                </c:pt>
                <c:pt idx="506">
                  <c:v>1462</c:v>
                </c:pt>
                <c:pt idx="507">
                  <c:v>1458</c:v>
                </c:pt>
                <c:pt idx="508">
                  <c:v>1453</c:v>
                </c:pt>
                <c:pt idx="509">
                  <c:v>1449</c:v>
                </c:pt>
                <c:pt idx="510">
                  <c:v>1444</c:v>
                </c:pt>
                <c:pt idx="511">
                  <c:v>1442</c:v>
                </c:pt>
                <c:pt idx="512">
                  <c:v>1437</c:v>
                </c:pt>
                <c:pt idx="513">
                  <c:v>1433</c:v>
                </c:pt>
                <c:pt idx="514">
                  <c:v>1429</c:v>
                </c:pt>
                <c:pt idx="515">
                  <c:v>1425</c:v>
                </c:pt>
                <c:pt idx="516">
                  <c:v>1421</c:v>
                </c:pt>
                <c:pt idx="517">
                  <c:v>1417</c:v>
                </c:pt>
                <c:pt idx="518">
                  <c:v>1413</c:v>
                </c:pt>
                <c:pt idx="519">
                  <c:v>1409</c:v>
                </c:pt>
                <c:pt idx="520">
                  <c:v>1405</c:v>
                </c:pt>
                <c:pt idx="521">
                  <c:v>1402</c:v>
                </c:pt>
                <c:pt idx="522">
                  <c:v>1398</c:v>
                </c:pt>
                <c:pt idx="523">
                  <c:v>1390</c:v>
                </c:pt>
                <c:pt idx="524">
                  <c:v>1387</c:v>
                </c:pt>
                <c:pt idx="525">
                  <c:v>1383</c:v>
                </c:pt>
                <c:pt idx="526">
                  <c:v>1378</c:v>
                </c:pt>
                <c:pt idx="527">
                  <c:v>1374</c:v>
                </c:pt>
                <c:pt idx="528">
                  <c:v>1367</c:v>
                </c:pt>
                <c:pt idx="529">
                  <c:v>1363</c:v>
                </c:pt>
                <c:pt idx="530">
                  <c:v>1360</c:v>
                </c:pt>
                <c:pt idx="531">
                  <c:v>1356</c:v>
                </c:pt>
                <c:pt idx="532">
                  <c:v>1353</c:v>
                </c:pt>
                <c:pt idx="533">
                  <c:v>1349</c:v>
                </c:pt>
                <c:pt idx="534">
                  <c:v>1345</c:v>
                </c:pt>
                <c:pt idx="535">
                  <c:v>1341</c:v>
                </c:pt>
                <c:pt idx="536">
                  <c:v>1338</c:v>
                </c:pt>
                <c:pt idx="537">
                  <c:v>1334</c:v>
                </c:pt>
                <c:pt idx="538">
                  <c:v>1330</c:v>
                </c:pt>
                <c:pt idx="539">
                  <c:v>1326</c:v>
                </c:pt>
                <c:pt idx="540">
                  <c:v>1320</c:v>
                </c:pt>
                <c:pt idx="541">
                  <c:v>1316</c:v>
                </c:pt>
                <c:pt idx="542">
                  <c:v>1312</c:v>
                </c:pt>
                <c:pt idx="543">
                  <c:v>1309</c:v>
                </c:pt>
                <c:pt idx="544">
                  <c:v>1304</c:v>
                </c:pt>
                <c:pt idx="545">
                  <c:v>1299</c:v>
                </c:pt>
                <c:pt idx="546">
                  <c:v>1295</c:v>
                </c:pt>
                <c:pt idx="547">
                  <c:v>1292</c:v>
                </c:pt>
                <c:pt idx="548">
                  <c:v>1288</c:v>
                </c:pt>
                <c:pt idx="549">
                  <c:v>1285</c:v>
                </c:pt>
                <c:pt idx="550">
                  <c:v>1281</c:v>
                </c:pt>
                <c:pt idx="551">
                  <c:v>1277</c:v>
                </c:pt>
                <c:pt idx="552">
                  <c:v>1274</c:v>
                </c:pt>
                <c:pt idx="553">
                  <c:v>1271</c:v>
                </c:pt>
                <c:pt idx="554">
                  <c:v>1268</c:v>
                </c:pt>
                <c:pt idx="555">
                  <c:v>1264</c:v>
                </c:pt>
                <c:pt idx="556">
                  <c:v>1261</c:v>
                </c:pt>
                <c:pt idx="557">
                  <c:v>1253</c:v>
                </c:pt>
                <c:pt idx="558">
                  <c:v>1250</c:v>
                </c:pt>
                <c:pt idx="559">
                  <c:v>1248</c:v>
                </c:pt>
                <c:pt idx="560">
                  <c:v>1244</c:v>
                </c:pt>
                <c:pt idx="561">
                  <c:v>1240</c:v>
                </c:pt>
                <c:pt idx="562">
                  <c:v>1238</c:v>
                </c:pt>
                <c:pt idx="563">
                  <c:v>1234</c:v>
                </c:pt>
                <c:pt idx="564">
                  <c:v>1230</c:v>
                </c:pt>
                <c:pt idx="565">
                  <c:v>1228</c:v>
                </c:pt>
                <c:pt idx="566">
                  <c:v>1224</c:v>
                </c:pt>
                <c:pt idx="567">
                  <c:v>1221</c:v>
                </c:pt>
                <c:pt idx="568">
                  <c:v>1218</c:v>
                </c:pt>
                <c:pt idx="569">
                  <c:v>1212</c:v>
                </c:pt>
                <c:pt idx="570">
                  <c:v>1208</c:v>
                </c:pt>
                <c:pt idx="571">
                  <c:v>1205</c:v>
                </c:pt>
                <c:pt idx="572">
                  <c:v>1201</c:v>
                </c:pt>
                <c:pt idx="573">
                  <c:v>1199</c:v>
                </c:pt>
                <c:pt idx="574">
                  <c:v>1192</c:v>
                </c:pt>
                <c:pt idx="575">
                  <c:v>1189</c:v>
                </c:pt>
                <c:pt idx="576">
                  <c:v>1185</c:v>
                </c:pt>
                <c:pt idx="577">
                  <c:v>1183</c:v>
                </c:pt>
                <c:pt idx="578">
                  <c:v>1180</c:v>
                </c:pt>
                <c:pt idx="579">
                  <c:v>1175</c:v>
                </c:pt>
                <c:pt idx="580">
                  <c:v>1174</c:v>
                </c:pt>
                <c:pt idx="581">
                  <c:v>1170</c:v>
                </c:pt>
                <c:pt idx="582">
                  <c:v>1167</c:v>
                </c:pt>
                <c:pt idx="583">
                  <c:v>1164</c:v>
                </c:pt>
                <c:pt idx="584">
                  <c:v>1161</c:v>
                </c:pt>
                <c:pt idx="585">
                  <c:v>1157</c:v>
                </c:pt>
                <c:pt idx="586">
                  <c:v>1152</c:v>
                </c:pt>
                <c:pt idx="587">
                  <c:v>1149</c:v>
                </c:pt>
                <c:pt idx="588">
                  <c:v>1146</c:v>
                </c:pt>
                <c:pt idx="589">
                  <c:v>1142</c:v>
                </c:pt>
                <c:pt idx="590">
                  <c:v>1140</c:v>
                </c:pt>
                <c:pt idx="591">
                  <c:v>1134</c:v>
                </c:pt>
                <c:pt idx="592">
                  <c:v>1130</c:v>
                </c:pt>
                <c:pt idx="593">
                  <c:v>1127</c:v>
                </c:pt>
                <c:pt idx="594">
                  <c:v>1125</c:v>
                </c:pt>
                <c:pt idx="595">
                  <c:v>1122</c:v>
                </c:pt>
                <c:pt idx="596">
                  <c:v>1119</c:v>
                </c:pt>
                <c:pt idx="597">
                  <c:v>1116</c:v>
                </c:pt>
                <c:pt idx="598">
                  <c:v>1113</c:v>
                </c:pt>
                <c:pt idx="599">
                  <c:v>1111</c:v>
                </c:pt>
                <c:pt idx="600">
                  <c:v>1108</c:v>
                </c:pt>
                <c:pt idx="601">
                  <c:v>1105</c:v>
                </c:pt>
                <c:pt idx="602">
                  <c:v>1103</c:v>
                </c:pt>
                <c:pt idx="603">
                  <c:v>1097</c:v>
                </c:pt>
                <c:pt idx="604">
                  <c:v>1094</c:v>
                </c:pt>
                <c:pt idx="605">
                  <c:v>1091</c:v>
                </c:pt>
                <c:pt idx="606">
                  <c:v>1088</c:v>
                </c:pt>
                <c:pt idx="607">
                  <c:v>1086</c:v>
                </c:pt>
                <c:pt idx="608">
                  <c:v>1080</c:v>
                </c:pt>
                <c:pt idx="609">
                  <c:v>1078</c:v>
                </c:pt>
                <c:pt idx="610">
                  <c:v>1074</c:v>
                </c:pt>
                <c:pt idx="611">
                  <c:v>1071</c:v>
                </c:pt>
                <c:pt idx="612">
                  <c:v>1069</c:v>
                </c:pt>
                <c:pt idx="613">
                  <c:v>1066</c:v>
                </c:pt>
                <c:pt idx="614">
                  <c:v>1062</c:v>
                </c:pt>
                <c:pt idx="615">
                  <c:v>1059</c:v>
                </c:pt>
                <c:pt idx="616">
                  <c:v>1057</c:v>
                </c:pt>
                <c:pt idx="617">
                  <c:v>1053</c:v>
                </c:pt>
                <c:pt idx="618">
                  <c:v>1050</c:v>
                </c:pt>
                <c:pt idx="619">
                  <c:v>1048</c:v>
                </c:pt>
                <c:pt idx="620">
                  <c:v>1043</c:v>
                </c:pt>
                <c:pt idx="621">
                  <c:v>1040</c:v>
                </c:pt>
                <c:pt idx="622">
                  <c:v>1037</c:v>
                </c:pt>
                <c:pt idx="623">
                  <c:v>1035</c:v>
                </c:pt>
                <c:pt idx="624">
                  <c:v>1032</c:v>
                </c:pt>
                <c:pt idx="625">
                  <c:v>1027</c:v>
                </c:pt>
                <c:pt idx="626">
                  <c:v>1024</c:v>
                </c:pt>
                <c:pt idx="627">
                  <c:v>1022</c:v>
                </c:pt>
                <c:pt idx="628">
                  <c:v>1020</c:v>
                </c:pt>
                <c:pt idx="629">
                  <c:v>1017</c:v>
                </c:pt>
                <c:pt idx="630">
                  <c:v>1015</c:v>
                </c:pt>
                <c:pt idx="631">
                  <c:v>1013</c:v>
                </c:pt>
                <c:pt idx="632">
                  <c:v>1010</c:v>
                </c:pt>
                <c:pt idx="633">
                  <c:v>1008</c:v>
                </c:pt>
                <c:pt idx="634">
                  <c:v>1005</c:v>
                </c:pt>
                <c:pt idx="635">
                  <c:v>1002</c:v>
                </c:pt>
                <c:pt idx="636">
                  <c:v>1000</c:v>
                </c:pt>
                <c:pt idx="637">
                  <c:v>995</c:v>
                </c:pt>
                <c:pt idx="638">
                  <c:v>993</c:v>
                </c:pt>
                <c:pt idx="639">
                  <c:v>990</c:v>
                </c:pt>
                <c:pt idx="640">
                  <c:v>988</c:v>
                </c:pt>
                <c:pt idx="641">
                  <c:v>987</c:v>
                </c:pt>
                <c:pt idx="642">
                  <c:v>982</c:v>
                </c:pt>
                <c:pt idx="643">
                  <c:v>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04-41C0-B642-0DE988603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7847552"/>
        <c:axId val="457849856"/>
      </c:scatterChart>
      <c:valAx>
        <c:axId val="457847552"/>
        <c:scaling>
          <c:orientation val="minMax"/>
          <c:max val="5.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Energy Consumption [Wh]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57849856"/>
        <c:crosses val="autoZero"/>
        <c:crossBetween val="midCat"/>
        <c:majorUnit val="1"/>
      </c:valAx>
      <c:valAx>
        <c:axId val="457849856"/>
        <c:scaling>
          <c:orientation val="minMax"/>
          <c:max val="100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EC [</a:t>
                </a:r>
                <a:r>
                  <a:rPr lang="el-GR">
                    <a:latin typeface="Tahoma"/>
                    <a:ea typeface="Tahoma"/>
                    <a:cs typeface="Tahoma"/>
                  </a:rPr>
                  <a:t>μ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S/cm</a:t>
                </a:r>
                <a:r>
                  <a:rPr lang="nl-NL"/>
                  <a:t>]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57847552"/>
        <c:crosses val="autoZero"/>
        <c:crossBetween val="midCat"/>
        <c:majorUnit val="200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'AEEMs-1'!$M$34:$M$2003</c:f>
              <c:numCache>
                <c:formatCode>General</c:formatCode>
                <c:ptCount val="1970"/>
                <c:pt idx="0">
                  <c:v>7820</c:v>
                </c:pt>
                <c:pt idx="1">
                  <c:v>7820</c:v>
                </c:pt>
                <c:pt idx="2">
                  <c:v>7820</c:v>
                </c:pt>
                <c:pt idx="3">
                  <c:v>7830</c:v>
                </c:pt>
                <c:pt idx="4">
                  <c:v>7820</c:v>
                </c:pt>
                <c:pt idx="5">
                  <c:v>7790</c:v>
                </c:pt>
                <c:pt idx="6">
                  <c:v>7780</c:v>
                </c:pt>
                <c:pt idx="7">
                  <c:v>7750</c:v>
                </c:pt>
                <c:pt idx="8">
                  <c:v>7740</c:v>
                </c:pt>
                <c:pt idx="9">
                  <c:v>7680</c:v>
                </c:pt>
                <c:pt idx="10">
                  <c:v>7690</c:v>
                </c:pt>
                <c:pt idx="11">
                  <c:v>7640</c:v>
                </c:pt>
                <c:pt idx="12">
                  <c:v>7660</c:v>
                </c:pt>
                <c:pt idx="13">
                  <c:v>7600</c:v>
                </c:pt>
                <c:pt idx="14">
                  <c:v>7530</c:v>
                </c:pt>
                <c:pt idx="15">
                  <c:v>7510</c:v>
                </c:pt>
                <c:pt idx="16">
                  <c:v>7490</c:v>
                </c:pt>
                <c:pt idx="17">
                  <c:v>7490</c:v>
                </c:pt>
                <c:pt idx="18">
                  <c:v>7480</c:v>
                </c:pt>
                <c:pt idx="19">
                  <c:v>7430</c:v>
                </c:pt>
                <c:pt idx="20">
                  <c:v>7420</c:v>
                </c:pt>
                <c:pt idx="21">
                  <c:v>7380</c:v>
                </c:pt>
                <c:pt idx="22">
                  <c:v>7360</c:v>
                </c:pt>
                <c:pt idx="23">
                  <c:v>7340</c:v>
                </c:pt>
                <c:pt idx="24">
                  <c:v>7310</c:v>
                </c:pt>
                <c:pt idx="25">
                  <c:v>7320</c:v>
                </c:pt>
                <c:pt idx="26">
                  <c:v>7240</c:v>
                </c:pt>
                <c:pt idx="27">
                  <c:v>7230</c:v>
                </c:pt>
                <c:pt idx="28">
                  <c:v>7220</c:v>
                </c:pt>
                <c:pt idx="29">
                  <c:v>7170</c:v>
                </c:pt>
                <c:pt idx="30">
                  <c:v>7150</c:v>
                </c:pt>
                <c:pt idx="31">
                  <c:v>7140</c:v>
                </c:pt>
                <c:pt idx="32">
                  <c:v>7110</c:v>
                </c:pt>
                <c:pt idx="33">
                  <c:v>7080</c:v>
                </c:pt>
                <c:pt idx="34">
                  <c:v>7100</c:v>
                </c:pt>
                <c:pt idx="35">
                  <c:v>7070</c:v>
                </c:pt>
                <c:pt idx="36">
                  <c:v>7050</c:v>
                </c:pt>
                <c:pt idx="37">
                  <c:v>7010</c:v>
                </c:pt>
                <c:pt idx="38">
                  <c:v>6940</c:v>
                </c:pt>
                <c:pt idx="39">
                  <c:v>6960</c:v>
                </c:pt>
                <c:pt idx="40">
                  <c:v>6930</c:v>
                </c:pt>
                <c:pt idx="41">
                  <c:v>6900</c:v>
                </c:pt>
                <c:pt idx="42">
                  <c:v>6880</c:v>
                </c:pt>
                <c:pt idx="43">
                  <c:v>6860</c:v>
                </c:pt>
                <c:pt idx="44">
                  <c:v>6820</c:v>
                </c:pt>
                <c:pt idx="45">
                  <c:v>6800</c:v>
                </c:pt>
                <c:pt idx="46">
                  <c:v>6800</c:v>
                </c:pt>
                <c:pt idx="47">
                  <c:v>6750</c:v>
                </c:pt>
                <c:pt idx="48">
                  <c:v>6760</c:v>
                </c:pt>
                <c:pt idx="49">
                  <c:v>6720</c:v>
                </c:pt>
                <c:pt idx="50">
                  <c:v>6660</c:v>
                </c:pt>
                <c:pt idx="51">
                  <c:v>6670</c:v>
                </c:pt>
                <c:pt idx="52">
                  <c:v>6640</c:v>
                </c:pt>
                <c:pt idx="53">
                  <c:v>6620</c:v>
                </c:pt>
                <c:pt idx="54">
                  <c:v>6610</c:v>
                </c:pt>
                <c:pt idx="55">
                  <c:v>6570</c:v>
                </c:pt>
                <c:pt idx="56">
                  <c:v>6550</c:v>
                </c:pt>
                <c:pt idx="57">
                  <c:v>6540</c:v>
                </c:pt>
                <c:pt idx="58">
                  <c:v>6520</c:v>
                </c:pt>
                <c:pt idx="59">
                  <c:v>6500</c:v>
                </c:pt>
                <c:pt idx="60">
                  <c:v>6460</c:v>
                </c:pt>
                <c:pt idx="61">
                  <c:v>6440</c:v>
                </c:pt>
                <c:pt idx="62">
                  <c:v>6410</c:v>
                </c:pt>
                <c:pt idx="63">
                  <c:v>6410</c:v>
                </c:pt>
                <c:pt idx="64">
                  <c:v>6390</c:v>
                </c:pt>
                <c:pt idx="65">
                  <c:v>6360</c:v>
                </c:pt>
                <c:pt idx="66">
                  <c:v>6320</c:v>
                </c:pt>
                <c:pt idx="67">
                  <c:v>6310</c:v>
                </c:pt>
                <c:pt idx="68">
                  <c:v>6260</c:v>
                </c:pt>
                <c:pt idx="69">
                  <c:v>6250</c:v>
                </c:pt>
                <c:pt idx="70">
                  <c:v>6220</c:v>
                </c:pt>
                <c:pt idx="71">
                  <c:v>6220</c:v>
                </c:pt>
                <c:pt idx="72">
                  <c:v>6190</c:v>
                </c:pt>
                <c:pt idx="73">
                  <c:v>6190</c:v>
                </c:pt>
                <c:pt idx="74">
                  <c:v>6170</c:v>
                </c:pt>
                <c:pt idx="75">
                  <c:v>6140</c:v>
                </c:pt>
                <c:pt idx="76">
                  <c:v>6110</c:v>
                </c:pt>
                <c:pt idx="77">
                  <c:v>6110</c:v>
                </c:pt>
                <c:pt idx="78">
                  <c:v>6100</c:v>
                </c:pt>
                <c:pt idx="79">
                  <c:v>6040</c:v>
                </c:pt>
                <c:pt idx="80">
                  <c:v>6020</c:v>
                </c:pt>
                <c:pt idx="81">
                  <c:v>6020</c:v>
                </c:pt>
                <c:pt idx="82">
                  <c:v>5990</c:v>
                </c:pt>
                <c:pt idx="83">
                  <c:v>5990</c:v>
                </c:pt>
                <c:pt idx="84">
                  <c:v>5980</c:v>
                </c:pt>
                <c:pt idx="85">
                  <c:v>5950</c:v>
                </c:pt>
                <c:pt idx="86">
                  <c:v>5920</c:v>
                </c:pt>
                <c:pt idx="87">
                  <c:v>5910</c:v>
                </c:pt>
                <c:pt idx="88">
                  <c:v>5900</c:v>
                </c:pt>
                <c:pt idx="89">
                  <c:v>5880</c:v>
                </c:pt>
                <c:pt idx="90">
                  <c:v>5860</c:v>
                </c:pt>
                <c:pt idx="91">
                  <c:v>5820</c:v>
                </c:pt>
                <c:pt idx="92">
                  <c:v>5800</c:v>
                </c:pt>
                <c:pt idx="93">
                  <c:v>5780</c:v>
                </c:pt>
                <c:pt idx="94">
                  <c:v>5770</c:v>
                </c:pt>
                <c:pt idx="95">
                  <c:v>5750</c:v>
                </c:pt>
                <c:pt idx="96">
                  <c:v>5710</c:v>
                </c:pt>
                <c:pt idx="97">
                  <c:v>5700</c:v>
                </c:pt>
                <c:pt idx="98">
                  <c:v>5670</c:v>
                </c:pt>
                <c:pt idx="99">
                  <c:v>5650</c:v>
                </c:pt>
                <c:pt idx="100">
                  <c:v>5640</c:v>
                </c:pt>
                <c:pt idx="101">
                  <c:v>5630</c:v>
                </c:pt>
                <c:pt idx="102">
                  <c:v>5610</c:v>
                </c:pt>
                <c:pt idx="103">
                  <c:v>5590</c:v>
                </c:pt>
                <c:pt idx="104">
                  <c:v>5570</c:v>
                </c:pt>
                <c:pt idx="105">
                  <c:v>5550</c:v>
                </c:pt>
                <c:pt idx="106">
                  <c:v>5530</c:v>
                </c:pt>
                <c:pt idx="107">
                  <c:v>5510</c:v>
                </c:pt>
                <c:pt idx="108">
                  <c:v>5480</c:v>
                </c:pt>
                <c:pt idx="109">
                  <c:v>5450</c:v>
                </c:pt>
                <c:pt idx="110">
                  <c:v>5450</c:v>
                </c:pt>
                <c:pt idx="111">
                  <c:v>5430</c:v>
                </c:pt>
                <c:pt idx="112">
                  <c:v>5420</c:v>
                </c:pt>
                <c:pt idx="113">
                  <c:v>5370</c:v>
                </c:pt>
                <c:pt idx="114">
                  <c:v>5350</c:v>
                </c:pt>
                <c:pt idx="115">
                  <c:v>5330</c:v>
                </c:pt>
                <c:pt idx="116">
                  <c:v>5330</c:v>
                </c:pt>
                <c:pt idx="117">
                  <c:v>5290</c:v>
                </c:pt>
                <c:pt idx="118">
                  <c:v>5280</c:v>
                </c:pt>
                <c:pt idx="119">
                  <c:v>5270</c:v>
                </c:pt>
                <c:pt idx="120">
                  <c:v>5250</c:v>
                </c:pt>
                <c:pt idx="121">
                  <c:v>5240</c:v>
                </c:pt>
                <c:pt idx="122">
                  <c:v>5250</c:v>
                </c:pt>
                <c:pt idx="123">
                  <c:v>5200</c:v>
                </c:pt>
                <c:pt idx="124">
                  <c:v>5190</c:v>
                </c:pt>
                <c:pt idx="125">
                  <c:v>5180</c:v>
                </c:pt>
                <c:pt idx="126">
                  <c:v>5160</c:v>
                </c:pt>
                <c:pt idx="127">
                  <c:v>5130</c:v>
                </c:pt>
                <c:pt idx="128">
                  <c:v>5130</c:v>
                </c:pt>
                <c:pt idx="129">
                  <c:v>5110</c:v>
                </c:pt>
                <c:pt idx="130">
                  <c:v>5090</c:v>
                </c:pt>
                <c:pt idx="131">
                  <c:v>5090</c:v>
                </c:pt>
                <c:pt idx="132">
                  <c:v>5060</c:v>
                </c:pt>
                <c:pt idx="133">
                  <c:v>5040</c:v>
                </c:pt>
                <c:pt idx="134">
                  <c:v>5040</c:v>
                </c:pt>
                <c:pt idx="135">
                  <c:v>5020</c:v>
                </c:pt>
                <c:pt idx="136">
                  <c:v>5000</c:v>
                </c:pt>
                <c:pt idx="137">
                  <c:v>4980</c:v>
                </c:pt>
                <c:pt idx="138">
                  <c:v>4940</c:v>
                </c:pt>
                <c:pt idx="139">
                  <c:v>4940</c:v>
                </c:pt>
                <c:pt idx="140">
                  <c:v>4920</c:v>
                </c:pt>
                <c:pt idx="141">
                  <c:v>4900</c:v>
                </c:pt>
                <c:pt idx="142">
                  <c:v>4870</c:v>
                </c:pt>
                <c:pt idx="143">
                  <c:v>4860</c:v>
                </c:pt>
                <c:pt idx="144">
                  <c:v>4850</c:v>
                </c:pt>
                <c:pt idx="145">
                  <c:v>4820</c:v>
                </c:pt>
                <c:pt idx="146">
                  <c:v>4820</c:v>
                </c:pt>
                <c:pt idx="147">
                  <c:v>4790</c:v>
                </c:pt>
                <c:pt idx="148">
                  <c:v>4770</c:v>
                </c:pt>
                <c:pt idx="149">
                  <c:v>4760</c:v>
                </c:pt>
                <c:pt idx="150">
                  <c:v>4750</c:v>
                </c:pt>
                <c:pt idx="151">
                  <c:v>4730</c:v>
                </c:pt>
                <c:pt idx="152">
                  <c:v>4720</c:v>
                </c:pt>
                <c:pt idx="153">
                  <c:v>4710</c:v>
                </c:pt>
                <c:pt idx="154">
                  <c:v>4680</c:v>
                </c:pt>
                <c:pt idx="155">
                  <c:v>4660</c:v>
                </c:pt>
                <c:pt idx="156">
                  <c:v>4650</c:v>
                </c:pt>
                <c:pt idx="157">
                  <c:v>4630</c:v>
                </c:pt>
                <c:pt idx="158">
                  <c:v>4620</c:v>
                </c:pt>
                <c:pt idx="159">
                  <c:v>4590</c:v>
                </c:pt>
                <c:pt idx="160">
                  <c:v>4580</c:v>
                </c:pt>
                <c:pt idx="161">
                  <c:v>4560</c:v>
                </c:pt>
                <c:pt idx="162">
                  <c:v>4550</c:v>
                </c:pt>
                <c:pt idx="163">
                  <c:v>4540</c:v>
                </c:pt>
                <c:pt idx="164">
                  <c:v>4510</c:v>
                </c:pt>
                <c:pt idx="165">
                  <c:v>4510</c:v>
                </c:pt>
                <c:pt idx="166">
                  <c:v>4490</c:v>
                </c:pt>
                <c:pt idx="167">
                  <c:v>4480</c:v>
                </c:pt>
                <c:pt idx="168">
                  <c:v>4460</c:v>
                </c:pt>
                <c:pt idx="169">
                  <c:v>4450</c:v>
                </c:pt>
                <c:pt idx="170">
                  <c:v>4430</c:v>
                </c:pt>
                <c:pt idx="171">
                  <c:v>4400</c:v>
                </c:pt>
                <c:pt idx="172">
                  <c:v>4390</c:v>
                </c:pt>
                <c:pt idx="173">
                  <c:v>4370</c:v>
                </c:pt>
                <c:pt idx="174">
                  <c:v>4360</c:v>
                </c:pt>
                <c:pt idx="175">
                  <c:v>4350</c:v>
                </c:pt>
                <c:pt idx="176">
                  <c:v>4330</c:v>
                </c:pt>
                <c:pt idx="177">
                  <c:v>4300</c:v>
                </c:pt>
                <c:pt idx="178">
                  <c:v>4290</c:v>
                </c:pt>
                <c:pt idx="179">
                  <c:v>4280</c:v>
                </c:pt>
                <c:pt idx="180">
                  <c:v>4270</c:v>
                </c:pt>
                <c:pt idx="181">
                  <c:v>4260</c:v>
                </c:pt>
                <c:pt idx="182">
                  <c:v>4250</c:v>
                </c:pt>
                <c:pt idx="183">
                  <c:v>4230</c:v>
                </c:pt>
                <c:pt idx="184">
                  <c:v>4230</c:v>
                </c:pt>
                <c:pt idx="185">
                  <c:v>4210</c:v>
                </c:pt>
                <c:pt idx="186">
                  <c:v>4190</c:v>
                </c:pt>
                <c:pt idx="187">
                  <c:v>4180</c:v>
                </c:pt>
                <c:pt idx="188">
                  <c:v>4150</c:v>
                </c:pt>
                <c:pt idx="189">
                  <c:v>4150</c:v>
                </c:pt>
                <c:pt idx="190">
                  <c:v>4130</c:v>
                </c:pt>
                <c:pt idx="191">
                  <c:v>4120</c:v>
                </c:pt>
                <c:pt idx="192">
                  <c:v>4110</c:v>
                </c:pt>
                <c:pt idx="193">
                  <c:v>4090</c:v>
                </c:pt>
                <c:pt idx="194">
                  <c:v>4080</c:v>
                </c:pt>
                <c:pt idx="195">
                  <c:v>4060</c:v>
                </c:pt>
                <c:pt idx="196">
                  <c:v>4050</c:v>
                </c:pt>
                <c:pt idx="197">
                  <c:v>4040</c:v>
                </c:pt>
                <c:pt idx="198">
                  <c:v>4030</c:v>
                </c:pt>
                <c:pt idx="199">
                  <c:v>4020</c:v>
                </c:pt>
                <c:pt idx="200">
                  <c:v>3990</c:v>
                </c:pt>
                <c:pt idx="201">
                  <c:v>3980</c:v>
                </c:pt>
                <c:pt idx="202">
                  <c:v>3970</c:v>
                </c:pt>
                <c:pt idx="203">
                  <c:v>3950</c:v>
                </c:pt>
                <c:pt idx="204">
                  <c:v>3940</c:v>
                </c:pt>
                <c:pt idx="205">
                  <c:v>3930</c:v>
                </c:pt>
                <c:pt idx="206">
                  <c:v>3920</c:v>
                </c:pt>
                <c:pt idx="207">
                  <c:v>3900</c:v>
                </c:pt>
                <c:pt idx="208">
                  <c:v>3890</c:v>
                </c:pt>
                <c:pt idx="209">
                  <c:v>3870</c:v>
                </c:pt>
                <c:pt idx="210">
                  <c:v>3860</c:v>
                </c:pt>
                <c:pt idx="211">
                  <c:v>3850</c:v>
                </c:pt>
                <c:pt idx="212">
                  <c:v>3830</c:v>
                </c:pt>
                <c:pt idx="213">
                  <c:v>3810</c:v>
                </c:pt>
                <c:pt idx="214">
                  <c:v>3810</c:v>
                </c:pt>
                <c:pt idx="215">
                  <c:v>3790</c:v>
                </c:pt>
                <c:pt idx="216">
                  <c:v>3780</c:v>
                </c:pt>
                <c:pt idx="217">
                  <c:v>3750</c:v>
                </c:pt>
                <c:pt idx="218">
                  <c:v>3740</c:v>
                </c:pt>
                <c:pt idx="219">
                  <c:v>3730</c:v>
                </c:pt>
                <c:pt idx="220">
                  <c:v>3720</c:v>
                </c:pt>
                <c:pt idx="221">
                  <c:v>3710</c:v>
                </c:pt>
                <c:pt idx="222">
                  <c:v>3700</c:v>
                </c:pt>
                <c:pt idx="223">
                  <c:v>3680</c:v>
                </c:pt>
                <c:pt idx="224">
                  <c:v>3680</c:v>
                </c:pt>
                <c:pt idx="225">
                  <c:v>3660</c:v>
                </c:pt>
                <c:pt idx="226">
                  <c:v>3650</c:v>
                </c:pt>
                <c:pt idx="227">
                  <c:v>3640</c:v>
                </c:pt>
                <c:pt idx="228">
                  <c:v>3630</c:v>
                </c:pt>
                <c:pt idx="229">
                  <c:v>3610</c:v>
                </c:pt>
                <c:pt idx="230">
                  <c:v>3590</c:v>
                </c:pt>
                <c:pt idx="231">
                  <c:v>3580</c:v>
                </c:pt>
                <c:pt idx="232">
                  <c:v>3570</c:v>
                </c:pt>
                <c:pt idx="233">
                  <c:v>3560</c:v>
                </c:pt>
                <c:pt idx="234">
                  <c:v>3540</c:v>
                </c:pt>
                <c:pt idx="235">
                  <c:v>3520</c:v>
                </c:pt>
                <c:pt idx="236">
                  <c:v>3520</c:v>
                </c:pt>
                <c:pt idx="237">
                  <c:v>3510</c:v>
                </c:pt>
                <c:pt idx="238">
                  <c:v>3500</c:v>
                </c:pt>
                <c:pt idx="239">
                  <c:v>3480</c:v>
                </c:pt>
                <c:pt idx="240">
                  <c:v>3470</c:v>
                </c:pt>
                <c:pt idx="241">
                  <c:v>3460</c:v>
                </c:pt>
                <c:pt idx="242">
                  <c:v>3450</c:v>
                </c:pt>
                <c:pt idx="243">
                  <c:v>3440</c:v>
                </c:pt>
                <c:pt idx="244">
                  <c:v>3430</c:v>
                </c:pt>
                <c:pt idx="245">
                  <c:v>3420</c:v>
                </c:pt>
                <c:pt idx="246">
                  <c:v>3400</c:v>
                </c:pt>
                <c:pt idx="247">
                  <c:v>3390</c:v>
                </c:pt>
                <c:pt idx="248">
                  <c:v>3380</c:v>
                </c:pt>
                <c:pt idx="249">
                  <c:v>3370</c:v>
                </c:pt>
                <c:pt idx="250">
                  <c:v>3350</c:v>
                </c:pt>
                <c:pt idx="251">
                  <c:v>3340</c:v>
                </c:pt>
                <c:pt idx="252">
                  <c:v>3320</c:v>
                </c:pt>
                <c:pt idx="253">
                  <c:v>3320</c:v>
                </c:pt>
                <c:pt idx="254">
                  <c:v>3300</c:v>
                </c:pt>
                <c:pt idx="255">
                  <c:v>3300</c:v>
                </c:pt>
                <c:pt idx="256">
                  <c:v>3280</c:v>
                </c:pt>
                <c:pt idx="257">
                  <c:v>3270</c:v>
                </c:pt>
                <c:pt idx="258">
                  <c:v>3260</c:v>
                </c:pt>
                <c:pt idx="259">
                  <c:v>3250</c:v>
                </c:pt>
                <c:pt idx="260">
                  <c:v>3250</c:v>
                </c:pt>
                <c:pt idx="261">
                  <c:v>3230</c:v>
                </c:pt>
                <c:pt idx="262">
                  <c:v>3220</c:v>
                </c:pt>
                <c:pt idx="263">
                  <c:v>3210</c:v>
                </c:pt>
                <c:pt idx="264">
                  <c:v>3200</c:v>
                </c:pt>
                <c:pt idx="265">
                  <c:v>3180</c:v>
                </c:pt>
                <c:pt idx="266">
                  <c:v>3180</c:v>
                </c:pt>
                <c:pt idx="267">
                  <c:v>3170</c:v>
                </c:pt>
                <c:pt idx="268">
                  <c:v>3150</c:v>
                </c:pt>
                <c:pt idx="269">
                  <c:v>3140</c:v>
                </c:pt>
                <c:pt idx="270">
                  <c:v>3130</c:v>
                </c:pt>
                <c:pt idx="271">
                  <c:v>3120</c:v>
                </c:pt>
                <c:pt idx="272">
                  <c:v>3110</c:v>
                </c:pt>
                <c:pt idx="273">
                  <c:v>3100</c:v>
                </c:pt>
                <c:pt idx="274">
                  <c:v>3100</c:v>
                </c:pt>
                <c:pt idx="275">
                  <c:v>3080</c:v>
                </c:pt>
                <c:pt idx="276">
                  <c:v>3070</c:v>
                </c:pt>
                <c:pt idx="277">
                  <c:v>3060</c:v>
                </c:pt>
                <c:pt idx="278">
                  <c:v>3060</c:v>
                </c:pt>
                <c:pt idx="279">
                  <c:v>3050</c:v>
                </c:pt>
                <c:pt idx="280">
                  <c:v>3030</c:v>
                </c:pt>
                <c:pt idx="281">
                  <c:v>3020</c:v>
                </c:pt>
                <c:pt idx="282">
                  <c:v>3010</c:v>
                </c:pt>
                <c:pt idx="283">
                  <c:v>3010</c:v>
                </c:pt>
                <c:pt idx="284">
                  <c:v>3000</c:v>
                </c:pt>
                <c:pt idx="285">
                  <c:v>2980</c:v>
                </c:pt>
                <c:pt idx="286">
                  <c:v>2970</c:v>
                </c:pt>
                <c:pt idx="287">
                  <c:v>2960</c:v>
                </c:pt>
                <c:pt idx="288">
                  <c:v>2960</c:v>
                </c:pt>
                <c:pt idx="289">
                  <c:v>2950</c:v>
                </c:pt>
                <c:pt idx="290">
                  <c:v>2930</c:v>
                </c:pt>
                <c:pt idx="291">
                  <c:v>2920</c:v>
                </c:pt>
                <c:pt idx="292">
                  <c:v>2920</c:v>
                </c:pt>
                <c:pt idx="293">
                  <c:v>2910</c:v>
                </c:pt>
                <c:pt idx="294">
                  <c:v>2900</c:v>
                </c:pt>
                <c:pt idx="295">
                  <c:v>2890</c:v>
                </c:pt>
                <c:pt idx="296">
                  <c:v>2880</c:v>
                </c:pt>
                <c:pt idx="297">
                  <c:v>2870</c:v>
                </c:pt>
                <c:pt idx="298">
                  <c:v>2860</c:v>
                </c:pt>
                <c:pt idx="299">
                  <c:v>2850</c:v>
                </c:pt>
                <c:pt idx="300">
                  <c:v>2840</c:v>
                </c:pt>
                <c:pt idx="301">
                  <c:v>2830</c:v>
                </c:pt>
                <c:pt idx="302">
                  <c:v>2810</c:v>
                </c:pt>
                <c:pt idx="303">
                  <c:v>2810</c:v>
                </c:pt>
                <c:pt idx="304">
                  <c:v>2800</c:v>
                </c:pt>
                <c:pt idx="305">
                  <c:v>2790</c:v>
                </c:pt>
                <c:pt idx="306">
                  <c:v>2780</c:v>
                </c:pt>
                <c:pt idx="307">
                  <c:v>2770</c:v>
                </c:pt>
                <c:pt idx="308">
                  <c:v>2760</c:v>
                </c:pt>
                <c:pt idx="309">
                  <c:v>2750</c:v>
                </c:pt>
                <c:pt idx="310">
                  <c:v>2740</c:v>
                </c:pt>
                <c:pt idx="311">
                  <c:v>2730</c:v>
                </c:pt>
                <c:pt idx="312">
                  <c:v>2730</c:v>
                </c:pt>
                <c:pt idx="313">
                  <c:v>2720</c:v>
                </c:pt>
                <c:pt idx="314">
                  <c:v>2700</c:v>
                </c:pt>
                <c:pt idx="315">
                  <c:v>2690</c:v>
                </c:pt>
                <c:pt idx="316">
                  <c:v>2690</c:v>
                </c:pt>
                <c:pt idx="317">
                  <c:v>2680</c:v>
                </c:pt>
                <c:pt idx="318">
                  <c:v>2670</c:v>
                </c:pt>
                <c:pt idx="319">
                  <c:v>2650</c:v>
                </c:pt>
                <c:pt idx="320">
                  <c:v>2650</c:v>
                </c:pt>
                <c:pt idx="321">
                  <c:v>2640</c:v>
                </c:pt>
                <c:pt idx="322">
                  <c:v>2630</c:v>
                </c:pt>
                <c:pt idx="323">
                  <c:v>2620</c:v>
                </c:pt>
                <c:pt idx="324">
                  <c:v>2610</c:v>
                </c:pt>
                <c:pt idx="325">
                  <c:v>2610</c:v>
                </c:pt>
                <c:pt idx="326">
                  <c:v>2600</c:v>
                </c:pt>
                <c:pt idx="327">
                  <c:v>2590</c:v>
                </c:pt>
                <c:pt idx="328">
                  <c:v>2590</c:v>
                </c:pt>
                <c:pt idx="329">
                  <c:v>2580</c:v>
                </c:pt>
                <c:pt idx="330">
                  <c:v>2570</c:v>
                </c:pt>
                <c:pt idx="331">
                  <c:v>2550</c:v>
                </c:pt>
                <c:pt idx="332">
                  <c:v>2550</c:v>
                </c:pt>
                <c:pt idx="333">
                  <c:v>2540</c:v>
                </c:pt>
                <c:pt idx="334">
                  <c:v>2530</c:v>
                </c:pt>
                <c:pt idx="335">
                  <c:v>2520</c:v>
                </c:pt>
                <c:pt idx="336">
                  <c:v>2510</c:v>
                </c:pt>
                <c:pt idx="337">
                  <c:v>2510</c:v>
                </c:pt>
                <c:pt idx="338">
                  <c:v>2500</c:v>
                </c:pt>
                <c:pt idx="339">
                  <c:v>2490</c:v>
                </c:pt>
                <c:pt idx="340">
                  <c:v>2480</c:v>
                </c:pt>
                <c:pt idx="341">
                  <c:v>2480</c:v>
                </c:pt>
                <c:pt idx="342">
                  <c:v>2470</c:v>
                </c:pt>
                <c:pt idx="343">
                  <c:v>2460</c:v>
                </c:pt>
                <c:pt idx="344">
                  <c:v>2450</c:v>
                </c:pt>
                <c:pt idx="345">
                  <c:v>2440</c:v>
                </c:pt>
                <c:pt idx="346">
                  <c:v>2440</c:v>
                </c:pt>
                <c:pt idx="347">
                  <c:v>2430</c:v>
                </c:pt>
                <c:pt idx="348">
                  <c:v>2410</c:v>
                </c:pt>
                <c:pt idx="349">
                  <c:v>2410</c:v>
                </c:pt>
                <c:pt idx="350">
                  <c:v>2400</c:v>
                </c:pt>
                <c:pt idx="351">
                  <c:v>2390</c:v>
                </c:pt>
                <c:pt idx="352">
                  <c:v>2390</c:v>
                </c:pt>
                <c:pt idx="353">
                  <c:v>2370</c:v>
                </c:pt>
                <c:pt idx="354">
                  <c:v>2370</c:v>
                </c:pt>
                <c:pt idx="355">
                  <c:v>2360</c:v>
                </c:pt>
                <c:pt idx="356">
                  <c:v>2350</c:v>
                </c:pt>
                <c:pt idx="357">
                  <c:v>2340</c:v>
                </c:pt>
                <c:pt idx="358">
                  <c:v>2340</c:v>
                </c:pt>
                <c:pt idx="359">
                  <c:v>2330</c:v>
                </c:pt>
                <c:pt idx="360">
                  <c:v>2320</c:v>
                </c:pt>
                <c:pt idx="361">
                  <c:v>2320</c:v>
                </c:pt>
                <c:pt idx="362">
                  <c:v>2310</c:v>
                </c:pt>
                <c:pt idx="363">
                  <c:v>2300</c:v>
                </c:pt>
                <c:pt idx="364">
                  <c:v>2300</c:v>
                </c:pt>
                <c:pt idx="365">
                  <c:v>2280</c:v>
                </c:pt>
                <c:pt idx="366">
                  <c:v>2270</c:v>
                </c:pt>
                <c:pt idx="367">
                  <c:v>2270</c:v>
                </c:pt>
                <c:pt idx="368">
                  <c:v>2260</c:v>
                </c:pt>
                <c:pt idx="369">
                  <c:v>2260</c:v>
                </c:pt>
                <c:pt idx="370">
                  <c:v>2240</c:v>
                </c:pt>
                <c:pt idx="371">
                  <c:v>2230</c:v>
                </c:pt>
                <c:pt idx="372">
                  <c:v>2230</c:v>
                </c:pt>
                <c:pt idx="373">
                  <c:v>2220</c:v>
                </c:pt>
                <c:pt idx="374">
                  <c:v>2220</c:v>
                </c:pt>
                <c:pt idx="375">
                  <c:v>2210</c:v>
                </c:pt>
                <c:pt idx="376">
                  <c:v>2200</c:v>
                </c:pt>
                <c:pt idx="377">
                  <c:v>2190</c:v>
                </c:pt>
                <c:pt idx="378">
                  <c:v>2190</c:v>
                </c:pt>
                <c:pt idx="379">
                  <c:v>2180</c:v>
                </c:pt>
                <c:pt idx="380">
                  <c:v>2180</c:v>
                </c:pt>
                <c:pt idx="381">
                  <c:v>2170</c:v>
                </c:pt>
                <c:pt idx="382">
                  <c:v>2160</c:v>
                </c:pt>
                <c:pt idx="383">
                  <c:v>2150</c:v>
                </c:pt>
                <c:pt idx="384">
                  <c:v>2140</c:v>
                </c:pt>
                <c:pt idx="385">
                  <c:v>2140</c:v>
                </c:pt>
                <c:pt idx="386">
                  <c:v>2130</c:v>
                </c:pt>
                <c:pt idx="387">
                  <c:v>2120</c:v>
                </c:pt>
                <c:pt idx="388">
                  <c:v>2110</c:v>
                </c:pt>
                <c:pt idx="389">
                  <c:v>2110</c:v>
                </c:pt>
                <c:pt idx="390">
                  <c:v>2100</c:v>
                </c:pt>
                <c:pt idx="391">
                  <c:v>2100</c:v>
                </c:pt>
                <c:pt idx="392">
                  <c:v>2090</c:v>
                </c:pt>
                <c:pt idx="393">
                  <c:v>2080</c:v>
                </c:pt>
                <c:pt idx="394">
                  <c:v>2070</c:v>
                </c:pt>
                <c:pt idx="395">
                  <c:v>2070</c:v>
                </c:pt>
                <c:pt idx="396">
                  <c:v>2070</c:v>
                </c:pt>
                <c:pt idx="397">
                  <c:v>2060</c:v>
                </c:pt>
                <c:pt idx="398">
                  <c:v>2050</c:v>
                </c:pt>
                <c:pt idx="399">
                  <c:v>2040</c:v>
                </c:pt>
                <c:pt idx="400">
                  <c:v>2040</c:v>
                </c:pt>
                <c:pt idx="401">
                  <c:v>2030</c:v>
                </c:pt>
                <c:pt idx="402">
                  <c:v>2030</c:v>
                </c:pt>
                <c:pt idx="403">
                  <c:v>2020</c:v>
                </c:pt>
                <c:pt idx="404">
                  <c:v>2010</c:v>
                </c:pt>
                <c:pt idx="405">
                  <c:v>2000</c:v>
                </c:pt>
                <c:pt idx="406">
                  <c:v>1994</c:v>
                </c:pt>
                <c:pt idx="407">
                  <c:v>1989</c:v>
                </c:pt>
                <c:pt idx="408">
                  <c:v>1983</c:v>
                </c:pt>
                <c:pt idx="409">
                  <c:v>1977</c:v>
                </c:pt>
                <c:pt idx="410">
                  <c:v>1971</c:v>
                </c:pt>
                <c:pt idx="411">
                  <c:v>1966</c:v>
                </c:pt>
                <c:pt idx="412">
                  <c:v>1961</c:v>
                </c:pt>
                <c:pt idx="413">
                  <c:v>1954</c:v>
                </c:pt>
                <c:pt idx="414">
                  <c:v>1949</c:v>
                </c:pt>
                <c:pt idx="415">
                  <c:v>1945</c:v>
                </c:pt>
                <c:pt idx="416">
                  <c:v>1938</c:v>
                </c:pt>
                <c:pt idx="417">
                  <c:v>1931</c:v>
                </c:pt>
                <c:pt idx="418">
                  <c:v>1927</c:v>
                </c:pt>
                <c:pt idx="419">
                  <c:v>1920</c:v>
                </c:pt>
                <c:pt idx="420">
                  <c:v>1915</c:v>
                </c:pt>
                <c:pt idx="421">
                  <c:v>1907</c:v>
                </c:pt>
                <c:pt idx="422">
                  <c:v>1900</c:v>
                </c:pt>
                <c:pt idx="423">
                  <c:v>1894</c:v>
                </c:pt>
                <c:pt idx="424">
                  <c:v>1890</c:v>
                </c:pt>
                <c:pt idx="425">
                  <c:v>1885</c:v>
                </c:pt>
                <c:pt idx="426">
                  <c:v>1879</c:v>
                </c:pt>
                <c:pt idx="427">
                  <c:v>1875</c:v>
                </c:pt>
                <c:pt idx="428">
                  <c:v>1870</c:v>
                </c:pt>
                <c:pt idx="429">
                  <c:v>1864</c:v>
                </c:pt>
                <c:pt idx="430">
                  <c:v>1858</c:v>
                </c:pt>
                <c:pt idx="431">
                  <c:v>1853</c:v>
                </c:pt>
                <c:pt idx="432">
                  <c:v>1848</c:v>
                </c:pt>
                <c:pt idx="433">
                  <c:v>1842</c:v>
                </c:pt>
                <c:pt idx="434">
                  <c:v>1837</c:v>
                </c:pt>
                <c:pt idx="435">
                  <c:v>1832</c:v>
                </c:pt>
                <c:pt idx="436">
                  <c:v>1821</c:v>
                </c:pt>
                <c:pt idx="437">
                  <c:v>1816</c:v>
                </c:pt>
                <c:pt idx="438">
                  <c:v>1811</c:v>
                </c:pt>
                <c:pt idx="439">
                  <c:v>1803</c:v>
                </c:pt>
                <c:pt idx="440">
                  <c:v>1800</c:v>
                </c:pt>
                <c:pt idx="441">
                  <c:v>1789</c:v>
                </c:pt>
                <c:pt idx="442">
                  <c:v>1783</c:v>
                </c:pt>
                <c:pt idx="443">
                  <c:v>1778</c:v>
                </c:pt>
                <c:pt idx="444">
                  <c:v>1773</c:v>
                </c:pt>
                <c:pt idx="445">
                  <c:v>1769</c:v>
                </c:pt>
                <c:pt idx="446">
                  <c:v>1759</c:v>
                </c:pt>
                <c:pt idx="447">
                  <c:v>1754</c:v>
                </c:pt>
                <c:pt idx="448">
                  <c:v>1749</c:v>
                </c:pt>
                <c:pt idx="449">
                  <c:v>1744</c:v>
                </c:pt>
                <c:pt idx="450">
                  <c:v>1739</c:v>
                </c:pt>
                <c:pt idx="451">
                  <c:v>1729</c:v>
                </c:pt>
                <c:pt idx="452">
                  <c:v>1724</c:v>
                </c:pt>
                <c:pt idx="453">
                  <c:v>1719</c:v>
                </c:pt>
                <c:pt idx="454">
                  <c:v>1715</c:v>
                </c:pt>
                <c:pt idx="455">
                  <c:v>1709</c:v>
                </c:pt>
                <c:pt idx="456">
                  <c:v>1704</c:v>
                </c:pt>
                <c:pt idx="457">
                  <c:v>1699</c:v>
                </c:pt>
                <c:pt idx="458">
                  <c:v>1695</c:v>
                </c:pt>
                <c:pt idx="459">
                  <c:v>1690</c:v>
                </c:pt>
                <c:pt idx="460">
                  <c:v>1685</c:v>
                </c:pt>
                <c:pt idx="461">
                  <c:v>1680</c:v>
                </c:pt>
                <c:pt idx="462">
                  <c:v>1674</c:v>
                </c:pt>
                <c:pt idx="463">
                  <c:v>1665</c:v>
                </c:pt>
                <c:pt idx="464">
                  <c:v>1660</c:v>
                </c:pt>
                <c:pt idx="465">
                  <c:v>1657</c:v>
                </c:pt>
                <c:pt idx="466">
                  <c:v>1652</c:v>
                </c:pt>
                <c:pt idx="467">
                  <c:v>1648</c:v>
                </c:pt>
                <c:pt idx="468">
                  <c:v>1642</c:v>
                </c:pt>
                <c:pt idx="469">
                  <c:v>1637</c:v>
                </c:pt>
                <c:pt idx="470">
                  <c:v>1632</c:v>
                </c:pt>
                <c:pt idx="471">
                  <c:v>1624</c:v>
                </c:pt>
                <c:pt idx="472">
                  <c:v>1619</c:v>
                </c:pt>
                <c:pt idx="473">
                  <c:v>1614</c:v>
                </c:pt>
                <c:pt idx="474">
                  <c:v>1610</c:v>
                </c:pt>
                <c:pt idx="475">
                  <c:v>1606</c:v>
                </c:pt>
                <c:pt idx="476">
                  <c:v>1601</c:v>
                </c:pt>
                <c:pt idx="477">
                  <c:v>1595</c:v>
                </c:pt>
                <c:pt idx="478">
                  <c:v>1590</c:v>
                </c:pt>
                <c:pt idx="479">
                  <c:v>1586</c:v>
                </c:pt>
                <c:pt idx="480">
                  <c:v>1582</c:v>
                </c:pt>
                <c:pt idx="481">
                  <c:v>1578</c:v>
                </c:pt>
                <c:pt idx="482">
                  <c:v>1574</c:v>
                </c:pt>
                <c:pt idx="483">
                  <c:v>1569</c:v>
                </c:pt>
                <c:pt idx="484">
                  <c:v>1565</c:v>
                </c:pt>
                <c:pt idx="485">
                  <c:v>1560</c:v>
                </c:pt>
                <c:pt idx="486">
                  <c:v>1556</c:v>
                </c:pt>
                <c:pt idx="487">
                  <c:v>1551</c:v>
                </c:pt>
                <c:pt idx="488">
                  <c:v>1547</c:v>
                </c:pt>
                <c:pt idx="489">
                  <c:v>1543</c:v>
                </c:pt>
                <c:pt idx="490">
                  <c:v>1538</c:v>
                </c:pt>
                <c:pt idx="491">
                  <c:v>1534</c:v>
                </c:pt>
                <c:pt idx="492">
                  <c:v>1529</c:v>
                </c:pt>
                <c:pt idx="493">
                  <c:v>1525</c:v>
                </c:pt>
                <c:pt idx="494">
                  <c:v>1516</c:v>
                </c:pt>
                <c:pt idx="495">
                  <c:v>1512</c:v>
                </c:pt>
                <c:pt idx="496">
                  <c:v>1507</c:v>
                </c:pt>
                <c:pt idx="497">
                  <c:v>1503</c:v>
                </c:pt>
                <c:pt idx="498">
                  <c:v>1495</c:v>
                </c:pt>
                <c:pt idx="499">
                  <c:v>1490</c:v>
                </c:pt>
                <c:pt idx="500">
                  <c:v>1487</c:v>
                </c:pt>
                <c:pt idx="501">
                  <c:v>1483</c:v>
                </c:pt>
                <c:pt idx="502">
                  <c:v>1477</c:v>
                </c:pt>
                <c:pt idx="503">
                  <c:v>1474</c:v>
                </c:pt>
                <c:pt idx="504">
                  <c:v>1470</c:v>
                </c:pt>
                <c:pt idx="505">
                  <c:v>1466</c:v>
                </c:pt>
                <c:pt idx="506">
                  <c:v>1462</c:v>
                </c:pt>
                <c:pt idx="507">
                  <c:v>1458</c:v>
                </c:pt>
                <c:pt idx="508">
                  <c:v>1453</c:v>
                </c:pt>
                <c:pt idx="509">
                  <c:v>1449</c:v>
                </c:pt>
                <c:pt idx="510">
                  <c:v>1444</c:v>
                </c:pt>
                <c:pt idx="511">
                  <c:v>1442</c:v>
                </c:pt>
                <c:pt idx="512">
                  <c:v>1437</c:v>
                </c:pt>
                <c:pt idx="513">
                  <c:v>1433</c:v>
                </c:pt>
                <c:pt idx="514">
                  <c:v>1429</c:v>
                </c:pt>
                <c:pt idx="515">
                  <c:v>1425</c:v>
                </c:pt>
                <c:pt idx="516">
                  <c:v>1421</c:v>
                </c:pt>
                <c:pt idx="517">
                  <c:v>1417</c:v>
                </c:pt>
                <c:pt idx="518">
                  <c:v>1413</c:v>
                </c:pt>
                <c:pt idx="519">
                  <c:v>1409</c:v>
                </c:pt>
                <c:pt idx="520">
                  <c:v>1405</c:v>
                </c:pt>
                <c:pt idx="521">
                  <c:v>1402</c:v>
                </c:pt>
                <c:pt idx="522">
                  <c:v>1398</c:v>
                </c:pt>
                <c:pt idx="523">
                  <c:v>1390</c:v>
                </c:pt>
                <c:pt idx="524">
                  <c:v>1387</c:v>
                </c:pt>
                <c:pt idx="525">
                  <c:v>1383</c:v>
                </c:pt>
                <c:pt idx="526">
                  <c:v>1378</c:v>
                </c:pt>
                <c:pt idx="527">
                  <c:v>1374</c:v>
                </c:pt>
                <c:pt idx="528">
                  <c:v>1367</c:v>
                </c:pt>
                <c:pt idx="529">
                  <c:v>1363</c:v>
                </c:pt>
                <c:pt idx="530">
                  <c:v>1360</c:v>
                </c:pt>
                <c:pt idx="531">
                  <c:v>1356</c:v>
                </c:pt>
                <c:pt idx="532">
                  <c:v>1353</c:v>
                </c:pt>
                <c:pt idx="533">
                  <c:v>1349</c:v>
                </c:pt>
                <c:pt idx="534">
                  <c:v>1345</c:v>
                </c:pt>
                <c:pt idx="535">
                  <c:v>1341</c:v>
                </c:pt>
                <c:pt idx="536">
                  <c:v>1338</c:v>
                </c:pt>
                <c:pt idx="537">
                  <c:v>1334</c:v>
                </c:pt>
                <c:pt idx="538">
                  <c:v>1330</c:v>
                </c:pt>
                <c:pt idx="539">
                  <c:v>1326</c:v>
                </c:pt>
                <c:pt idx="540">
                  <c:v>1320</c:v>
                </c:pt>
                <c:pt idx="541">
                  <c:v>1316</c:v>
                </c:pt>
                <c:pt idx="542">
                  <c:v>1312</c:v>
                </c:pt>
                <c:pt idx="543">
                  <c:v>1309</c:v>
                </c:pt>
                <c:pt idx="544">
                  <c:v>1304</c:v>
                </c:pt>
                <c:pt idx="545">
                  <c:v>1299</c:v>
                </c:pt>
                <c:pt idx="546">
                  <c:v>1295</c:v>
                </c:pt>
                <c:pt idx="547">
                  <c:v>1292</c:v>
                </c:pt>
                <c:pt idx="548">
                  <c:v>1288</c:v>
                </c:pt>
                <c:pt idx="549">
                  <c:v>1285</c:v>
                </c:pt>
                <c:pt idx="550">
                  <c:v>1281</c:v>
                </c:pt>
                <c:pt idx="551">
                  <c:v>1277</c:v>
                </c:pt>
                <c:pt idx="552">
                  <c:v>1274</c:v>
                </c:pt>
                <c:pt idx="553">
                  <c:v>1271</c:v>
                </c:pt>
                <c:pt idx="554">
                  <c:v>1268</c:v>
                </c:pt>
                <c:pt idx="555">
                  <c:v>1264</c:v>
                </c:pt>
                <c:pt idx="556">
                  <c:v>1261</c:v>
                </c:pt>
                <c:pt idx="557">
                  <c:v>1253</c:v>
                </c:pt>
                <c:pt idx="558">
                  <c:v>1250</c:v>
                </c:pt>
                <c:pt idx="559">
                  <c:v>1248</c:v>
                </c:pt>
                <c:pt idx="560">
                  <c:v>1244</c:v>
                </c:pt>
                <c:pt idx="561">
                  <c:v>1240</c:v>
                </c:pt>
                <c:pt idx="562">
                  <c:v>1238</c:v>
                </c:pt>
                <c:pt idx="563">
                  <c:v>1234</c:v>
                </c:pt>
                <c:pt idx="564">
                  <c:v>1230</c:v>
                </c:pt>
                <c:pt idx="565">
                  <c:v>1228</c:v>
                </c:pt>
                <c:pt idx="566">
                  <c:v>1224</c:v>
                </c:pt>
                <c:pt idx="567">
                  <c:v>1221</c:v>
                </c:pt>
                <c:pt idx="568">
                  <c:v>1218</c:v>
                </c:pt>
                <c:pt idx="569">
                  <c:v>1212</c:v>
                </c:pt>
                <c:pt idx="570">
                  <c:v>1208</c:v>
                </c:pt>
                <c:pt idx="571">
                  <c:v>1205</c:v>
                </c:pt>
                <c:pt idx="572">
                  <c:v>1201</c:v>
                </c:pt>
                <c:pt idx="573">
                  <c:v>1199</c:v>
                </c:pt>
                <c:pt idx="574">
                  <c:v>1192</c:v>
                </c:pt>
                <c:pt idx="575">
                  <c:v>1189</c:v>
                </c:pt>
                <c:pt idx="576">
                  <c:v>1185</c:v>
                </c:pt>
                <c:pt idx="577">
                  <c:v>1183</c:v>
                </c:pt>
                <c:pt idx="578">
                  <c:v>1180</c:v>
                </c:pt>
                <c:pt idx="579">
                  <c:v>1175</c:v>
                </c:pt>
                <c:pt idx="580">
                  <c:v>1174</c:v>
                </c:pt>
                <c:pt idx="581">
                  <c:v>1170</c:v>
                </c:pt>
                <c:pt idx="582">
                  <c:v>1167</c:v>
                </c:pt>
                <c:pt idx="583">
                  <c:v>1164</c:v>
                </c:pt>
                <c:pt idx="584">
                  <c:v>1161</c:v>
                </c:pt>
                <c:pt idx="585">
                  <c:v>1157</c:v>
                </c:pt>
                <c:pt idx="586">
                  <c:v>1152</c:v>
                </c:pt>
                <c:pt idx="587">
                  <c:v>1149</c:v>
                </c:pt>
                <c:pt idx="588">
                  <c:v>1146</c:v>
                </c:pt>
                <c:pt idx="589">
                  <c:v>1142</c:v>
                </c:pt>
                <c:pt idx="590">
                  <c:v>1140</c:v>
                </c:pt>
                <c:pt idx="591">
                  <c:v>1134</c:v>
                </c:pt>
                <c:pt idx="592">
                  <c:v>1130</c:v>
                </c:pt>
                <c:pt idx="593">
                  <c:v>1127</c:v>
                </c:pt>
                <c:pt idx="594">
                  <c:v>1125</c:v>
                </c:pt>
                <c:pt idx="595">
                  <c:v>1122</c:v>
                </c:pt>
                <c:pt idx="596">
                  <c:v>1119</c:v>
                </c:pt>
                <c:pt idx="597">
                  <c:v>1116</c:v>
                </c:pt>
                <c:pt idx="598">
                  <c:v>1113</c:v>
                </c:pt>
                <c:pt idx="599">
                  <c:v>1111</c:v>
                </c:pt>
                <c:pt idx="600">
                  <c:v>1108</c:v>
                </c:pt>
                <c:pt idx="601">
                  <c:v>1105</c:v>
                </c:pt>
                <c:pt idx="602">
                  <c:v>1103</c:v>
                </c:pt>
                <c:pt idx="603">
                  <c:v>1097</c:v>
                </c:pt>
                <c:pt idx="604">
                  <c:v>1094</c:v>
                </c:pt>
                <c:pt idx="605">
                  <c:v>1091</c:v>
                </c:pt>
                <c:pt idx="606">
                  <c:v>1088</c:v>
                </c:pt>
                <c:pt idx="607">
                  <c:v>1086</c:v>
                </c:pt>
                <c:pt idx="608">
                  <c:v>1080</c:v>
                </c:pt>
                <c:pt idx="609">
                  <c:v>1078</c:v>
                </c:pt>
                <c:pt idx="610">
                  <c:v>1074</c:v>
                </c:pt>
                <c:pt idx="611">
                  <c:v>1071</c:v>
                </c:pt>
                <c:pt idx="612">
                  <c:v>1069</c:v>
                </c:pt>
                <c:pt idx="613">
                  <c:v>1066</c:v>
                </c:pt>
                <c:pt idx="614">
                  <c:v>1062</c:v>
                </c:pt>
                <c:pt idx="615">
                  <c:v>1059</c:v>
                </c:pt>
                <c:pt idx="616">
                  <c:v>1057</c:v>
                </c:pt>
                <c:pt idx="617">
                  <c:v>1053</c:v>
                </c:pt>
                <c:pt idx="618">
                  <c:v>1050</c:v>
                </c:pt>
                <c:pt idx="619">
                  <c:v>1048</c:v>
                </c:pt>
                <c:pt idx="620">
                  <c:v>1043</c:v>
                </c:pt>
                <c:pt idx="621">
                  <c:v>1040</c:v>
                </c:pt>
                <c:pt idx="622">
                  <c:v>1037</c:v>
                </c:pt>
                <c:pt idx="623">
                  <c:v>1035</c:v>
                </c:pt>
                <c:pt idx="624">
                  <c:v>1032</c:v>
                </c:pt>
                <c:pt idx="625">
                  <c:v>1027</c:v>
                </c:pt>
                <c:pt idx="626">
                  <c:v>1024</c:v>
                </c:pt>
                <c:pt idx="627">
                  <c:v>1022</c:v>
                </c:pt>
                <c:pt idx="628">
                  <c:v>1020</c:v>
                </c:pt>
                <c:pt idx="629">
                  <c:v>1017</c:v>
                </c:pt>
                <c:pt idx="630">
                  <c:v>1015</c:v>
                </c:pt>
                <c:pt idx="631">
                  <c:v>1013</c:v>
                </c:pt>
                <c:pt idx="632">
                  <c:v>1010</c:v>
                </c:pt>
                <c:pt idx="633">
                  <c:v>1008</c:v>
                </c:pt>
                <c:pt idx="634">
                  <c:v>1005</c:v>
                </c:pt>
                <c:pt idx="635">
                  <c:v>1002</c:v>
                </c:pt>
                <c:pt idx="636">
                  <c:v>1000</c:v>
                </c:pt>
                <c:pt idx="637">
                  <c:v>995</c:v>
                </c:pt>
                <c:pt idx="638">
                  <c:v>993</c:v>
                </c:pt>
                <c:pt idx="639">
                  <c:v>990</c:v>
                </c:pt>
                <c:pt idx="640">
                  <c:v>988</c:v>
                </c:pt>
                <c:pt idx="641">
                  <c:v>987</c:v>
                </c:pt>
                <c:pt idx="642">
                  <c:v>982</c:v>
                </c:pt>
                <c:pt idx="643">
                  <c:v>979</c:v>
                </c:pt>
              </c:numCache>
            </c:numRef>
          </c:xVal>
          <c:yVal>
            <c:numRef>
              <c:f>'AEEMs-1'!$P$34:$P$2003</c:f>
              <c:numCache>
                <c:formatCode>0.00</c:formatCode>
                <c:ptCount val="1970"/>
                <c:pt idx="0">
                  <c:v>23.976748081845848</c:v>
                </c:pt>
                <c:pt idx="1">
                  <c:v>28.827441176475897</c:v>
                </c:pt>
                <c:pt idx="2">
                  <c:v>38.349774936068442</c:v>
                </c:pt>
                <c:pt idx="3">
                  <c:v>38.869781609172897</c:v>
                </c:pt>
                <c:pt idx="4">
                  <c:v>39.131094629163215</c:v>
                </c:pt>
                <c:pt idx="5">
                  <c:v>39.314472400482671</c:v>
                </c:pt>
                <c:pt idx="6">
                  <c:v>39.414088688945355</c:v>
                </c:pt>
                <c:pt idx="7">
                  <c:v>39.583083870993569</c:v>
                </c:pt>
                <c:pt idx="8">
                  <c:v>39.864465116270303</c:v>
                </c:pt>
                <c:pt idx="9">
                  <c:v>40.043312499978853</c:v>
                </c:pt>
                <c:pt idx="10">
                  <c:v>39.974687906385952</c:v>
                </c:pt>
                <c:pt idx="11">
                  <c:v>40.119675392640609</c:v>
                </c:pt>
                <c:pt idx="12">
                  <c:v>40.064776762376766</c:v>
                </c:pt>
                <c:pt idx="13">
                  <c:v>40.230339473713499</c:v>
                </c:pt>
                <c:pt idx="14">
                  <c:v>40.384569721096348</c:v>
                </c:pt>
                <c:pt idx="15">
                  <c:v>40.47516910783267</c:v>
                </c:pt>
                <c:pt idx="16">
                  <c:v>40.634230974604911</c:v>
                </c:pt>
                <c:pt idx="17">
                  <c:v>40.702209612789112</c:v>
                </c:pt>
                <c:pt idx="18">
                  <c:v>40.739606951876141</c:v>
                </c:pt>
                <c:pt idx="19">
                  <c:v>40.928103633945341</c:v>
                </c:pt>
                <c:pt idx="20">
                  <c:v>40.880332884088588</c:v>
                </c:pt>
                <c:pt idx="21">
                  <c:v>41.050162601608761</c:v>
                </c:pt>
                <c:pt idx="22">
                  <c:v>41.057942934760923</c:v>
                </c:pt>
                <c:pt idx="23">
                  <c:v>41.36057901904725</c:v>
                </c:pt>
                <c:pt idx="24">
                  <c:v>41.599974008210872</c:v>
                </c:pt>
                <c:pt idx="25">
                  <c:v>41.647479508165674</c:v>
                </c:pt>
                <c:pt idx="26">
                  <c:v>41.791205801128825</c:v>
                </c:pt>
                <c:pt idx="27">
                  <c:v>41.602526970939252</c:v>
                </c:pt>
                <c:pt idx="28">
                  <c:v>41.713038781182767</c:v>
                </c:pt>
                <c:pt idx="29">
                  <c:v>41.755380753109073</c:v>
                </c:pt>
                <c:pt idx="30">
                  <c:v>41.961193006959178</c:v>
                </c:pt>
                <c:pt idx="31">
                  <c:v>42.037789915967601</c:v>
                </c:pt>
                <c:pt idx="32">
                  <c:v>42.394194092859166</c:v>
                </c:pt>
                <c:pt idx="33">
                  <c:v>42.501915254224393</c:v>
                </c:pt>
                <c:pt idx="34">
                  <c:v>42.507688732386207</c:v>
                </c:pt>
                <c:pt idx="35">
                  <c:v>42.634048090546393</c:v>
                </c:pt>
                <c:pt idx="36">
                  <c:v>42.664719148954561</c:v>
                </c:pt>
                <c:pt idx="37">
                  <c:v>42.672111269623777</c:v>
                </c:pt>
                <c:pt idx="38">
                  <c:v>42.919106628273525</c:v>
                </c:pt>
                <c:pt idx="39">
                  <c:v>42.923797413829313</c:v>
                </c:pt>
                <c:pt idx="40">
                  <c:v>43.219822510812094</c:v>
                </c:pt>
                <c:pt idx="41">
                  <c:v>43.426182608717781</c:v>
                </c:pt>
                <c:pt idx="42">
                  <c:v>43.385908430249778</c:v>
                </c:pt>
                <c:pt idx="43">
                  <c:v>43.475287172023997</c:v>
                </c:pt>
                <c:pt idx="44">
                  <c:v>43.730274193550798</c:v>
                </c:pt>
                <c:pt idx="45">
                  <c:v>43.877611764703246</c:v>
                </c:pt>
                <c:pt idx="46">
                  <c:v>43.72785882352678</c:v>
                </c:pt>
                <c:pt idx="47">
                  <c:v>44.089484444470521</c:v>
                </c:pt>
                <c:pt idx="48">
                  <c:v>44.193732248507771</c:v>
                </c:pt>
                <c:pt idx="49">
                  <c:v>44.248428571405199</c:v>
                </c:pt>
                <c:pt idx="50">
                  <c:v>44.475049549510125</c:v>
                </c:pt>
                <c:pt idx="51">
                  <c:v>44.599209895058181</c:v>
                </c:pt>
                <c:pt idx="52">
                  <c:v>44.819882530161252</c:v>
                </c:pt>
                <c:pt idx="53">
                  <c:v>44.89760574021691</c:v>
                </c:pt>
                <c:pt idx="54">
                  <c:v>44.965529500746221</c:v>
                </c:pt>
                <c:pt idx="55">
                  <c:v>45.258666666645503</c:v>
                </c:pt>
                <c:pt idx="56">
                  <c:v>45.552329770965542</c:v>
                </c:pt>
                <c:pt idx="57">
                  <c:v>45.544128440381698</c:v>
                </c:pt>
                <c:pt idx="58">
                  <c:v>45.508127300622782</c:v>
                </c:pt>
                <c:pt idx="59">
                  <c:v>45.569820000003816</c:v>
                </c:pt>
                <c:pt idx="60">
                  <c:v>45.674647058816277</c:v>
                </c:pt>
                <c:pt idx="61">
                  <c:v>45.836259316757307</c:v>
                </c:pt>
                <c:pt idx="62">
                  <c:v>46.229503900180362</c:v>
                </c:pt>
                <c:pt idx="63">
                  <c:v>46.487658346358344</c:v>
                </c:pt>
                <c:pt idx="64">
                  <c:v>46.513638497671458</c:v>
                </c:pt>
                <c:pt idx="65">
                  <c:v>46.572929245246769</c:v>
                </c:pt>
                <c:pt idx="66">
                  <c:v>46.686427215235739</c:v>
                </c:pt>
                <c:pt idx="67">
                  <c:v>46.841106180661541</c:v>
                </c:pt>
                <c:pt idx="68">
                  <c:v>47.052565495236642</c:v>
                </c:pt>
                <c:pt idx="69">
                  <c:v>47.188948799978085</c:v>
                </c:pt>
                <c:pt idx="70">
                  <c:v>47.518871382654105</c:v>
                </c:pt>
                <c:pt idx="71">
                  <c:v>47.559800643104275</c:v>
                </c:pt>
                <c:pt idx="72">
                  <c:v>47.5229709207997</c:v>
                </c:pt>
                <c:pt idx="73">
                  <c:v>47.5229709207997</c:v>
                </c:pt>
                <c:pt idx="74">
                  <c:v>47.718277147441107</c:v>
                </c:pt>
                <c:pt idx="75">
                  <c:v>47.806309446247404</c:v>
                </c:pt>
                <c:pt idx="76">
                  <c:v>48.166036006580789</c:v>
                </c:pt>
                <c:pt idx="77">
                  <c:v>48.374366612145579</c:v>
                </c:pt>
                <c:pt idx="78">
                  <c:v>48.370199999980763</c:v>
                </c:pt>
                <c:pt idx="79">
                  <c:v>48.576730132411882</c:v>
                </c:pt>
                <c:pt idx="80">
                  <c:v>48.463235880353864</c:v>
                </c:pt>
                <c:pt idx="81">
                  <c:v>48.505524916898672</c:v>
                </c:pt>
                <c:pt idx="82">
                  <c:v>48.748457429045331</c:v>
                </c:pt>
                <c:pt idx="83">
                  <c:v>48.939711185305754</c:v>
                </c:pt>
                <c:pt idx="84">
                  <c:v>49.106693979979042</c:v>
                </c:pt>
                <c:pt idx="85">
                  <c:v>49.311504201664519</c:v>
                </c:pt>
                <c:pt idx="86">
                  <c:v>49.346376689216179</c:v>
                </c:pt>
                <c:pt idx="87">
                  <c:v>49.279106598955423</c:v>
                </c:pt>
                <c:pt idx="88">
                  <c:v>49.427354237308684</c:v>
                </c:pt>
                <c:pt idx="89">
                  <c:v>49.422290816340542</c:v>
                </c:pt>
                <c:pt idx="90">
                  <c:v>49.764742320826613</c:v>
                </c:pt>
                <c:pt idx="91">
                  <c:v>49.953670103086885</c:v>
                </c:pt>
                <c:pt idx="92">
                  <c:v>50.103977586194176</c:v>
                </c:pt>
                <c:pt idx="93">
                  <c:v>50.167235294098063</c:v>
                </c:pt>
                <c:pt idx="94">
                  <c:v>50.099755632614581</c:v>
                </c:pt>
                <c:pt idx="95">
                  <c:v>50.185466086982103</c:v>
                </c:pt>
                <c:pt idx="96">
                  <c:v>50.447858143619719</c:v>
                </c:pt>
                <c:pt idx="97">
                  <c:v>50.424705263110148</c:v>
                </c:pt>
                <c:pt idx="98">
                  <c:v>50.736402116400242</c:v>
                </c:pt>
                <c:pt idx="99">
                  <c:v>51.051175221229947</c:v>
                </c:pt>
                <c:pt idx="100">
                  <c:v>51.028845744725885</c:v>
                </c:pt>
                <c:pt idx="101">
                  <c:v>50.915999999983903</c:v>
                </c:pt>
                <c:pt idx="102">
                  <c:v>50.984069518693261</c:v>
                </c:pt>
                <c:pt idx="103">
                  <c:v>50.961542039325451</c:v>
                </c:pt>
                <c:pt idx="104">
                  <c:v>51.281644524198917</c:v>
                </c:pt>
                <c:pt idx="105">
                  <c:v>51.397637837792274</c:v>
                </c:pt>
                <c:pt idx="106">
                  <c:v>51.675596744973809</c:v>
                </c:pt>
                <c:pt idx="107">
                  <c:v>51.770760435630308</c:v>
                </c:pt>
                <c:pt idx="108">
                  <c:v>51.845124087578917</c:v>
                </c:pt>
                <c:pt idx="109">
                  <c:v>51.850238532147046</c:v>
                </c:pt>
                <c:pt idx="110">
                  <c:v>51.873594495449815</c:v>
                </c:pt>
                <c:pt idx="111">
                  <c:v>52.181867403344704</c:v>
                </c:pt>
                <c:pt idx="112">
                  <c:v>52.395570110665737</c:v>
                </c:pt>
                <c:pt idx="113">
                  <c:v>52.622681564253099</c:v>
                </c:pt>
                <c:pt idx="114">
                  <c:v>52.795609345793991</c:v>
                </c:pt>
                <c:pt idx="115">
                  <c:v>52.898189493425193</c:v>
                </c:pt>
                <c:pt idx="116">
                  <c:v>52.826544090048102</c:v>
                </c:pt>
                <c:pt idx="117">
                  <c:v>52.79286578447514</c:v>
                </c:pt>
                <c:pt idx="118">
                  <c:v>52.941068181854035</c:v>
                </c:pt>
                <c:pt idx="119">
                  <c:v>53.065679316856013</c:v>
                </c:pt>
                <c:pt idx="120">
                  <c:v>53.243588571388351</c:v>
                </c:pt>
                <c:pt idx="121">
                  <c:v>53.490950381699868</c:v>
                </c:pt>
                <c:pt idx="122">
                  <c:v>53.316325714245437</c:v>
                </c:pt>
                <c:pt idx="123">
                  <c:v>53.510757692312175</c:v>
                </c:pt>
                <c:pt idx="124">
                  <c:v>53.515757225368354</c:v>
                </c:pt>
                <c:pt idx="125">
                  <c:v>53.520776061772459</c:v>
                </c:pt>
                <c:pt idx="126">
                  <c:v>53.728220930220758</c:v>
                </c:pt>
                <c:pt idx="127">
                  <c:v>53.868730994194607</c:v>
                </c:pt>
                <c:pt idx="128">
                  <c:v>54.141672514662659</c:v>
                </c:pt>
                <c:pt idx="129">
                  <c:v>54.204117416864413</c:v>
                </c:pt>
                <c:pt idx="130">
                  <c:v>54.016974459751303</c:v>
                </c:pt>
                <c:pt idx="131">
                  <c:v>54.091998035389842</c:v>
                </c:pt>
                <c:pt idx="132">
                  <c:v>54.463013833937637</c:v>
                </c:pt>
                <c:pt idx="133">
                  <c:v>54.451833333270194</c:v>
                </c:pt>
                <c:pt idx="134">
                  <c:v>54.502345238032035</c:v>
                </c:pt>
                <c:pt idx="135">
                  <c:v>54.592703187317341</c:v>
                </c:pt>
                <c:pt idx="136">
                  <c:v>54.581952000058024</c:v>
                </c:pt>
                <c:pt idx="137">
                  <c:v>54.877837349447503</c:v>
                </c:pt>
                <c:pt idx="138">
                  <c:v>54.987218623514728</c:v>
                </c:pt>
                <c:pt idx="139">
                  <c:v>54.909917004081485</c:v>
                </c:pt>
                <c:pt idx="140">
                  <c:v>55.262487804902477</c:v>
                </c:pt>
                <c:pt idx="141">
                  <c:v>55.643914285730077</c:v>
                </c:pt>
                <c:pt idx="142">
                  <c:v>55.803726899313496</c:v>
                </c:pt>
                <c:pt idx="143">
                  <c:v>56.075697530862122</c:v>
                </c:pt>
                <c:pt idx="144">
                  <c:v>55.771391752643922</c:v>
                </c:pt>
                <c:pt idx="145">
                  <c:v>55.880838174253569</c:v>
                </c:pt>
                <c:pt idx="146">
                  <c:v>55.880838174253569</c:v>
                </c:pt>
                <c:pt idx="147">
                  <c:v>56.177674321543442</c:v>
                </c:pt>
                <c:pt idx="148">
                  <c:v>56.279792452861479</c:v>
                </c:pt>
                <c:pt idx="149">
                  <c:v>56.718926470539323</c:v>
                </c:pt>
                <c:pt idx="150">
                  <c:v>56.597153684232779</c:v>
                </c:pt>
                <c:pt idx="151">
                  <c:v>56.540441860478055</c:v>
                </c:pt>
                <c:pt idx="152">
                  <c:v>56.552358050779461</c:v>
                </c:pt>
                <c:pt idx="153">
                  <c:v>56.699452229302942</c:v>
                </c:pt>
                <c:pt idx="154">
                  <c:v>57.198903846220873</c:v>
                </c:pt>
                <c:pt idx="155">
                  <c:v>57.171238197482538</c:v>
                </c:pt>
                <c:pt idx="156">
                  <c:v>57.294187096748836</c:v>
                </c:pt>
                <c:pt idx="157">
                  <c:v>57.349231101476661</c:v>
                </c:pt>
                <c:pt idx="158">
                  <c:v>57.225396103934862</c:v>
                </c:pt>
                <c:pt idx="159">
                  <c:v>57.599418300598217</c:v>
                </c:pt>
                <c:pt idx="160">
                  <c:v>57.61401091705018</c:v>
                </c:pt>
                <c:pt idx="161">
                  <c:v>57.671302631588738</c:v>
                </c:pt>
                <c:pt idx="162">
                  <c:v>57.909956043879895</c:v>
                </c:pt>
                <c:pt idx="163">
                  <c:v>58.121623348017486</c:v>
                </c:pt>
                <c:pt idx="164">
                  <c:v>58.254226164146679</c:v>
                </c:pt>
                <c:pt idx="165">
                  <c:v>58.169554323791814</c:v>
                </c:pt>
                <c:pt idx="166">
                  <c:v>58.173514476671585</c:v>
                </c:pt>
                <c:pt idx="167">
                  <c:v>58.24654017854067</c:v>
                </c:pt>
                <c:pt idx="168">
                  <c:v>58.507735425967638</c:v>
                </c:pt>
                <c:pt idx="169">
                  <c:v>58.639213483183248</c:v>
                </c:pt>
                <c:pt idx="170">
                  <c:v>58.903950338627524</c:v>
                </c:pt>
                <c:pt idx="171">
                  <c:v>59.305568181743965</c:v>
                </c:pt>
                <c:pt idx="172">
                  <c:v>59.092715261965267</c:v>
                </c:pt>
                <c:pt idx="173">
                  <c:v>59.159265446219941</c:v>
                </c:pt>
                <c:pt idx="174">
                  <c:v>59.236561926682306</c:v>
                </c:pt>
                <c:pt idx="175">
                  <c:v>59.40199999998493</c:v>
                </c:pt>
                <c:pt idx="176">
                  <c:v>59.529387990736154</c:v>
                </c:pt>
                <c:pt idx="177">
                  <c:v>59.737493023301631</c:v>
                </c:pt>
                <c:pt idx="178">
                  <c:v>60.084440559392107</c:v>
                </c:pt>
                <c:pt idx="179">
                  <c:v>59.957158878539872</c:v>
                </c:pt>
                <c:pt idx="180">
                  <c:v>59.859091334835114</c:v>
                </c:pt>
                <c:pt idx="181">
                  <c:v>59.82032394368624</c:v>
                </c:pt>
                <c:pt idx="182">
                  <c:v>59.87122588228209</c:v>
                </c:pt>
                <c:pt idx="183">
                  <c:v>60.304765957363919</c:v>
                </c:pt>
                <c:pt idx="184">
                  <c:v>60.425134751689988</c:v>
                </c:pt>
                <c:pt idx="185">
                  <c:v>60.470308788686623</c:v>
                </c:pt>
                <c:pt idx="186">
                  <c:v>60.637431980984275</c:v>
                </c:pt>
                <c:pt idx="187">
                  <c:v>60.35616746409444</c:v>
                </c:pt>
                <c:pt idx="188">
                  <c:v>60.700460241019073</c:v>
                </c:pt>
                <c:pt idx="189">
                  <c:v>60.700460241019073</c:v>
                </c:pt>
                <c:pt idx="190">
                  <c:v>60.778663438300661</c:v>
                </c:pt>
                <c:pt idx="191">
                  <c:v>61.080662621303375</c:v>
                </c:pt>
                <c:pt idx="192">
                  <c:v>61.198306569375902</c:v>
                </c:pt>
                <c:pt idx="193">
                  <c:v>61.435320293419856</c:v>
                </c:pt>
                <c:pt idx="194">
                  <c:v>61.429904411684355</c:v>
                </c:pt>
                <c:pt idx="195">
                  <c:v>61.544401477739711</c:v>
                </c:pt>
                <c:pt idx="196">
                  <c:v>61.727792592590312</c:v>
                </c:pt>
                <c:pt idx="197">
                  <c:v>61.786061881277163</c:v>
                </c:pt>
                <c:pt idx="198">
                  <c:v>61.939377171201507</c:v>
                </c:pt>
                <c:pt idx="199">
                  <c:v>62.125119403062925</c:v>
                </c:pt>
                <c:pt idx="200">
                  <c:v>62.209398496201544</c:v>
                </c:pt>
                <c:pt idx="201">
                  <c:v>62.365703517642267</c:v>
                </c:pt>
                <c:pt idx="202">
                  <c:v>62.45867002513716</c:v>
                </c:pt>
                <c:pt idx="203">
                  <c:v>62.452663291074806</c:v>
                </c:pt>
                <c:pt idx="204">
                  <c:v>62.643479695461636</c:v>
                </c:pt>
                <c:pt idx="205">
                  <c:v>62.640931297632456</c:v>
                </c:pt>
                <c:pt idx="206">
                  <c:v>62.963089285732153</c:v>
                </c:pt>
                <c:pt idx="207">
                  <c:v>62.959592307697584</c:v>
                </c:pt>
                <c:pt idx="208">
                  <c:v>63.121442159485241</c:v>
                </c:pt>
                <c:pt idx="209">
                  <c:v>63.020062015593666</c:v>
                </c:pt>
                <c:pt idx="210">
                  <c:v>63.018443005161053</c:v>
                </c:pt>
                <c:pt idx="211">
                  <c:v>63.149064935142498</c:v>
                </c:pt>
                <c:pt idx="212">
                  <c:v>63.312650130613505</c:v>
                </c:pt>
                <c:pt idx="213">
                  <c:v>63.67840944887169</c:v>
                </c:pt>
                <c:pt idx="214">
                  <c:v>63.67840944887169</c:v>
                </c:pt>
                <c:pt idx="215">
                  <c:v>63.812928759934429</c:v>
                </c:pt>
                <c:pt idx="216">
                  <c:v>63.914396825322719</c:v>
                </c:pt>
                <c:pt idx="217">
                  <c:v>64.120216000013755</c:v>
                </c:pt>
                <c:pt idx="218">
                  <c:v>64.155521390272213</c:v>
                </c:pt>
                <c:pt idx="219">
                  <c:v>64.156890080429292</c:v>
                </c:pt>
                <c:pt idx="220">
                  <c:v>64.260919354942203</c:v>
                </c:pt>
                <c:pt idx="221">
                  <c:v>64.571369272223862</c:v>
                </c:pt>
                <c:pt idx="222">
                  <c:v>64.711483783874826</c:v>
                </c:pt>
                <c:pt idx="223">
                  <c:v>64.751869565295181</c:v>
                </c:pt>
                <c:pt idx="224">
                  <c:v>64.717279891382091</c:v>
                </c:pt>
                <c:pt idx="225">
                  <c:v>65.105704918097459</c:v>
                </c:pt>
                <c:pt idx="226">
                  <c:v>65.039958904053975</c:v>
                </c:pt>
                <c:pt idx="227">
                  <c:v>65.183670329721394</c:v>
                </c:pt>
                <c:pt idx="228">
                  <c:v>65.503504132160913</c:v>
                </c:pt>
                <c:pt idx="229">
                  <c:v>65.795883656424195</c:v>
                </c:pt>
                <c:pt idx="230">
                  <c:v>66.020607242239137</c:v>
                </c:pt>
                <c:pt idx="231">
                  <c:v>65.885019553081747</c:v>
                </c:pt>
                <c:pt idx="232">
                  <c:v>65.962605041901128</c:v>
                </c:pt>
                <c:pt idx="233">
                  <c:v>66.076382022466547</c:v>
                </c:pt>
                <c:pt idx="234">
                  <c:v>66.26990677964092</c:v>
                </c:pt>
                <c:pt idx="235">
                  <c:v>66.465630681783082</c:v>
                </c:pt>
                <c:pt idx="236">
                  <c:v>66.791088068146536</c:v>
                </c:pt>
                <c:pt idx="237">
                  <c:v>66.908846153924557</c:v>
                </c:pt>
                <c:pt idx="238">
                  <c:v>66.699959999949613</c:v>
                </c:pt>
                <c:pt idx="239">
                  <c:v>66.900405172347874</c:v>
                </c:pt>
                <c:pt idx="240">
                  <c:v>67.056518732037617</c:v>
                </c:pt>
                <c:pt idx="241">
                  <c:v>67.287112716681051</c:v>
                </c:pt>
                <c:pt idx="242">
                  <c:v>67.33456521742562</c:v>
                </c:pt>
                <c:pt idx="243">
                  <c:v>67.678316860366763</c:v>
                </c:pt>
                <c:pt idx="244">
                  <c:v>67.430300291564322</c:v>
                </c:pt>
                <c:pt idx="245">
                  <c:v>67.664684210411878</c:v>
                </c:pt>
                <c:pt idx="246">
                  <c:v>67.650891176593163</c:v>
                </c:pt>
                <c:pt idx="247">
                  <c:v>67.55006194689075</c:v>
                </c:pt>
                <c:pt idx="248">
                  <c:v>67.862893491232171</c:v>
                </c:pt>
                <c:pt idx="249">
                  <c:v>68.215353115699031</c:v>
                </c:pt>
                <c:pt idx="250">
                  <c:v>68.318632835776711</c:v>
                </c:pt>
                <c:pt idx="251">
                  <c:v>68.370736527024008</c:v>
                </c:pt>
                <c:pt idx="252">
                  <c:v>68.399204819339332</c:v>
                </c:pt>
                <c:pt idx="253">
                  <c:v>68.43754518078515</c:v>
                </c:pt>
                <c:pt idx="254">
                  <c:v>68.428018181864516</c:v>
                </c:pt>
                <c:pt idx="255">
                  <c:v>68.6980272727738</c:v>
                </c:pt>
                <c:pt idx="256">
                  <c:v>69.0781097561281</c:v>
                </c:pt>
                <c:pt idx="257">
                  <c:v>69.250431192548163</c:v>
                </c:pt>
                <c:pt idx="258">
                  <c:v>69.345717791425201</c:v>
                </c:pt>
                <c:pt idx="259">
                  <c:v>69.284926153716285</c:v>
                </c:pt>
                <c:pt idx="260">
                  <c:v>69.128261538331955</c:v>
                </c:pt>
                <c:pt idx="261">
                  <c:v>69.713934984646443</c:v>
                </c:pt>
                <c:pt idx="262">
                  <c:v>69.535127329173008</c:v>
                </c:pt>
                <c:pt idx="263">
                  <c:v>69.751747663661504</c:v>
                </c:pt>
                <c:pt idx="264">
                  <c:v>69.770831249963152</c:v>
                </c:pt>
                <c:pt idx="265">
                  <c:v>70.16961320749256</c:v>
                </c:pt>
                <c:pt idx="266">
                  <c:v>70.049528301832268</c:v>
                </c:pt>
                <c:pt idx="267">
                  <c:v>69.989422713010967</c:v>
                </c:pt>
                <c:pt idx="268">
                  <c:v>70.231752381012839</c:v>
                </c:pt>
                <c:pt idx="269">
                  <c:v>70.739187897998036</c:v>
                </c:pt>
                <c:pt idx="270">
                  <c:v>70.965191693334432</c:v>
                </c:pt>
                <c:pt idx="271">
                  <c:v>70.988653846043945</c:v>
                </c:pt>
                <c:pt idx="272">
                  <c:v>70.725762057903793</c:v>
                </c:pt>
                <c:pt idx="273">
                  <c:v>70.994970967613341</c:v>
                </c:pt>
                <c:pt idx="274">
                  <c:v>70.994970967613341</c:v>
                </c:pt>
                <c:pt idx="275">
                  <c:v>71.084025974172036</c:v>
                </c:pt>
                <c:pt idx="276">
                  <c:v>71.39849511399656</c:v>
                </c:pt>
                <c:pt idx="277">
                  <c:v>71.548627451110022</c:v>
                </c:pt>
                <c:pt idx="278">
                  <c:v>71.548627451110022</c:v>
                </c:pt>
                <c:pt idx="279">
                  <c:v>71.699744262266563</c:v>
                </c:pt>
                <c:pt idx="280">
                  <c:v>71.584871287081512</c:v>
                </c:pt>
                <c:pt idx="281">
                  <c:v>72.116950331220721</c:v>
                </c:pt>
                <c:pt idx="282">
                  <c:v>71.891362126179374</c:v>
                </c:pt>
                <c:pt idx="283">
                  <c:v>72.145096345448238</c:v>
                </c:pt>
                <c:pt idx="284">
                  <c:v>72.258290000076812</c:v>
                </c:pt>
                <c:pt idx="285">
                  <c:v>72.615100671199514</c:v>
                </c:pt>
                <c:pt idx="286">
                  <c:v>72.645303030196558</c:v>
                </c:pt>
                <c:pt idx="287">
                  <c:v>72.761716216256019</c:v>
                </c:pt>
                <c:pt idx="288">
                  <c:v>72.632706081120816</c:v>
                </c:pt>
                <c:pt idx="289">
                  <c:v>72.835769491398565</c:v>
                </c:pt>
                <c:pt idx="290">
                  <c:v>73.159167235346985</c:v>
                </c:pt>
                <c:pt idx="291">
                  <c:v>73.40971232876835</c:v>
                </c:pt>
                <c:pt idx="292">
                  <c:v>73.496897260275205</c:v>
                </c:pt>
                <c:pt idx="293">
                  <c:v>73.35578350530642</c:v>
                </c:pt>
                <c:pt idx="294">
                  <c:v>73.520948275843409</c:v>
                </c:pt>
                <c:pt idx="295">
                  <c:v>73.643211072797783</c:v>
                </c:pt>
                <c:pt idx="296">
                  <c:v>73.898916666627642</c:v>
                </c:pt>
                <c:pt idx="297">
                  <c:v>74.02334843217055</c:v>
                </c:pt>
                <c:pt idx="298">
                  <c:v>74.237664335604478</c:v>
                </c:pt>
                <c:pt idx="299">
                  <c:v>74.364157894832488</c:v>
                </c:pt>
                <c:pt idx="300">
                  <c:v>74.222619718229069</c:v>
                </c:pt>
                <c:pt idx="301">
                  <c:v>74.394932862266543</c:v>
                </c:pt>
                <c:pt idx="302">
                  <c:v>74.74323843421945</c:v>
                </c:pt>
                <c:pt idx="303">
                  <c:v>74.697939501835066</c:v>
                </c:pt>
                <c:pt idx="304">
                  <c:v>75.146560714160628</c:v>
                </c:pt>
                <c:pt idx="305">
                  <c:v>75.142161290357876</c:v>
                </c:pt>
                <c:pt idx="306">
                  <c:v>75.320881294816473</c:v>
                </c:pt>
                <c:pt idx="307">
                  <c:v>75.684703971133501</c:v>
                </c:pt>
                <c:pt idx="308">
                  <c:v>75.497728260699134</c:v>
                </c:pt>
                <c:pt idx="309">
                  <c:v>75.44825454544744</c:v>
                </c:pt>
                <c:pt idx="310">
                  <c:v>75.770069343223668</c:v>
                </c:pt>
                <c:pt idx="311">
                  <c:v>75.90773626370725</c:v>
                </c:pt>
                <c:pt idx="312">
                  <c:v>76.000989010959955</c:v>
                </c:pt>
                <c:pt idx="313">
                  <c:v>76.233606617785171</c:v>
                </c:pt>
                <c:pt idx="314">
                  <c:v>76.232566666783654</c:v>
                </c:pt>
                <c:pt idx="315">
                  <c:v>76.23204089211923</c:v>
                </c:pt>
                <c:pt idx="316">
                  <c:v>76.373999999925786</c:v>
                </c:pt>
                <c:pt idx="317">
                  <c:v>76.658977612036352</c:v>
                </c:pt>
                <c:pt idx="318">
                  <c:v>76.898415730239179</c:v>
                </c:pt>
                <c:pt idx="319">
                  <c:v>77.094509433840543</c:v>
                </c:pt>
                <c:pt idx="320">
                  <c:v>77.190577358368699</c:v>
                </c:pt>
                <c:pt idx="321">
                  <c:v>77.193670454597736</c:v>
                </c:pt>
                <c:pt idx="322">
                  <c:v>77.390384030272031</c:v>
                </c:pt>
                <c:pt idx="323">
                  <c:v>77.491431297739595</c:v>
                </c:pt>
                <c:pt idx="324">
                  <c:v>77.690793103277002</c:v>
                </c:pt>
                <c:pt idx="325">
                  <c:v>77.837103448104273</c:v>
                </c:pt>
                <c:pt idx="326">
                  <c:v>77.891688461544987</c:v>
                </c:pt>
                <c:pt idx="327">
                  <c:v>77.848401544587603</c:v>
                </c:pt>
                <c:pt idx="328">
                  <c:v>77.799254826440759</c:v>
                </c:pt>
                <c:pt idx="329">
                  <c:v>78.100802325564231</c:v>
                </c:pt>
                <c:pt idx="330">
                  <c:v>78.157050583821956</c:v>
                </c:pt>
                <c:pt idx="331">
                  <c:v>78.720129411907322</c:v>
                </c:pt>
                <c:pt idx="332">
                  <c:v>78.670211764848418</c:v>
                </c:pt>
                <c:pt idx="333">
                  <c:v>79.430964566862315</c:v>
                </c:pt>
                <c:pt idx="334">
                  <c:v>79.241798419092447</c:v>
                </c:pt>
                <c:pt idx="335">
                  <c:v>79.202666666574828</c:v>
                </c:pt>
                <c:pt idx="336">
                  <c:v>79.315362549897188</c:v>
                </c:pt>
                <c:pt idx="337">
                  <c:v>79.213936255076334</c:v>
                </c:pt>
                <c:pt idx="338">
                  <c:v>79.632623999881929</c:v>
                </c:pt>
                <c:pt idx="339">
                  <c:v>79.952433735012491</c:v>
                </c:pt>
                <c:pt idx="340">
                  <c:v>80.172169354693494</c:v>
                </c:pt>
                <c:pt idx="341">
                  <c:v>80.274822580499759</c:v>
                </c:pt>
                <c:pt idx="342">
                  <c:v>80.187546558752501</c:v>
                </c:pt>
                <c:pt idx="343">
                  <c:v>80.306536585193584</c:v>
                </c:pt>
                <c:pt idx="344">
                  <c:v>80.426497959206486</c:v>
                </c:pt>
                <c:pt idx="345">
                  <c:v>80.964786885044745</c:v>
                </c:pt>
                <c:pt idx="346">
                  <c:v>80.860450819471239</c:v>
                </c:pt>
                <c:pt idx="347">
                  <c:v>80.931296296293297</c:v>
                </c:pt>
                <c:pt idx="348">
                  <c:v>81.021933609929093</c:v>
                </c:pt>
                <c:pt idx="349">
                  <c:v>80.916298755157342</c:v>
                </c:pt>
                <c:pt idx="350">
                  <c:v>81.306487500172679</c:v>
                </c:pt>
                <c:pt idx="351">
                  <c:v>81.433644351407878</c:v>
                </c:pt>
                <c:pt idx="352">
                  <c:v>81.54016317985969</c:v>
                </c:pt>
                <c:pt idx="353">
                  <c:v>81.906012658143354</c:v>
                </c:pt>
                <c:pt idx="354">
                  <c:v>82.013430379662225</c:v>
                </c:pt>
                <c:pt idx="355">
                  <c:v>82.145199152665143</c:v>
                </c:pt>
                <c:pt idx="356">
                  <c:v>82.16975744669557</c:v>
                </c:pt>
                <c:pt idx="357">
                  <c:v>82.466512820609452</c:v>
                </c:pt>
                <c:pt idx="358">
                  <c:v>82.357717948814454</c:v>
                </c:pt>
                <c:pt idx="359">
                  <c:v>82.820446351788618</c:v>
                </c:pt>
                <c:pt idx="360">
                  <c:v>83.012831896621762</c:v>
                </c:pt>
                <c:pt idx="361">
                  <c:v>82.957965517311351</c:v>
                </c:pt>
                <c:pt idx="362">
                  <c:v>83.096675324502655</c:v>
                </c:pt>
                <c:pt idx="363">
                  <c:v>83.457965217433838</c:v>
                </c:pt>
                <c:pt idx="364">
                  <c:v>83.29193478265114</c:v>
                </c:pt>
                <c:pt idx="365">
                  <c:v>83.7434210526458</c:v>
                </c:pt>
                <c:pt idx="366">
                  <c:v>83.775885462789745</c:v>
                </c:pt>
                <c:pt idx="367">
                  <c:v>83.775885462789745</c:v>
                </c:pt>
                <c:pt idx="368">
                  <c:v>84.03392920352502</c:v>
                </c:pt>
                <c:pt idx="369">
                  <c:v>83.921283185825928</c:v>
                </c:pt>
                <c:pt idx="370">
                  <c:v>84.386450892812576</c:v>
                </c:pt>
                <c:pt idx="371">
                  <c:v>84.650704036056226</c:v>
                </c:pt>
                <c:pt idx="372">
                  <c:v>84.764865471034042</c:v>
                </c:pt>
                <c:pt idx="373">
                  <c:v>84.91733783776256</c:v>
                </c:pt>
                <c:pt idx="374">
                  <c:v>84.91733783776256</c:v>
                </c:pt>
                <c:pt idx="375">
                  <c:v>85.416773755810866</c:v>
                </c:pt>
                <c:pt idx="376">
                  <c:v>85.284299999893278</c:v>
                </c:pt>
                <c:pt idx="377">
                  <c:v>85.499356164509237</c:v>
                </c:pt>
                <c:pt idx="378">
                  <c:v>85.266863013823965</c:v>
                </c:pt>
                <c:pt idx="379">
                  <c:v>86.300284403529659</c:v>
                </c:pt>
                <c:pt idx="380">
                  <c:v>86.300284403529659</c:v>
                </c:pt>
                <c:pt idx="381">
                  <c:v>86.463345622216806</c:v>
                </c:pt>
                <c:pt idx="382">
                  <c:v>86.922569444270479</c:v>
                </c:pt>
                <c:pt idx="383">
                  <c:v>86.912427907043408</c:v>
                </c:pt>
                <c:pt idx="384">
                  <c:v>86.961672896988688</c:v>
                </c:pt>
                <c:pt idx="385">
                  <c:v>86.961672896988688</c:v>
                </c:pt>
                <c:pt idx="386">
                  <c:v>86.89185915496482</c:v>
                </c:pt>
                <c:pt idx="387">
                  <c:v>87.722023584661812</c:v>
                </c:pt>
                <c:pt idx="388">
                  <c:v>87.896459715643104</c:v>
                </c:pt>
                <c:pt idx="389">
                  <c:v>88.017113744079126</c:v>
                </c:pt>
                <c:pt idx="390">
                  <c:v>88.315014285968772</c:v>
                </c:pt>
                <c:pt idx="391">
                  <c:v>88.193785714539843</c:v>
                </c:pt>
                <c:pt idx="392">
                  <c:v>88.067626794228616</c:v>
                </c:pt>
                <c:pt idx="393">
                  <c:v>88.307437500223571</c:v>
                </c:pt>
                <c:pt idx="394">
                  <c:v>88.549565217327526</c:v>
                </c:pt>
                <c:pt idx="395">
                  <c:v>88.795536231820094</c:v>
                </c:pt>
                <c:pt idx="396">
                  <c:v>88.67255072457381</c:v>
                </c:pt>
                <c:pt idx="397">
                  <c:v>89.041208738057776</c:v>
                </c:pt>
                <c:pt idx="398">
                  <c:v>88.978814634047552</c:v>
                </c:pt>
                <c:pt idx="399">
                  <c:v>89.47738235310328</c:v>
                </c:pt>
                <c:pt idx="400">
                  <c:v>89.539779411926929</c:v>
                </c:pt>
                <c:pt idx="401">
                  <c:v>89.604635467845185</c:v>
                </c:pt>
                <c:pt idx="402">
                  <c:v>89.730044334840073</c:v>
                </c:pt>
                <c:pt idx="403">
                  <c:v>90.048222772407001</c:v>
                </c:pt>
                <c:pt idx="404">
                  <c:v>89.989597014753187</c:v>
                </c:pt>
                <c:pt idx="405">
                  <c:v>90.248610000095937</c:v>
                </c:pt>
                <c:pt idx="406">
                  <c:v>90.5201705113315</c:v>
                </c:pt>
                <c:pt idx="407">
                  <c:v>90.363740573084726</c:v>
                </c:pt>
                <c:pt idx="408">
                  <c:v>90.893918305810303</c:v>
                </c:pt>
                <c:pt idx="409">
                  <c:v>90.590303490046807</c:v>
                </c:pt>
                <c:pt idx="410">
                  <c:v>90.93065449029892</c:v>
                </c:pt>
                <c:pt idx="411">
                  <c:v>91.032421159457115</c:v>
                </c:pt>
                <c:pt idx="412">
                  <c:v>91.264528301766404</c:v>
                </c:pt>
                <c:pt idx="413">
                  <c:v>91.461187307803073</c:v>
                </c:pt>
                <c:pt idx="414">
                  <c:v>91.695823499086501</c:v>
                </c:pt>
                <c:pt idx="415">
                  <c:v>91.688066837894723</c:v>
                </c:pt>
                <c:pt idx="416">
                  <c:v>91.690835913599273</c:v>
                </c:pt>
                <c:pt idx="417">
                  <c:v>92.155059554758992</c:v>
                </c:pt>
                <c:pt idx="418">
                  <c:v>92.148183705358136</c:v>
                </c:pt>
                <c:pt idx="419">
                  <c:v>92.616734374951093</c:v>
                </c:pt>
                <c:pt idx="420">
                  <c:v>92.393263707666947</c:v>
                </c:pt>
                <c:pt idx="421">
                  <c:v>92.714111169456601</c:v>
                </c:pt>
                <c:pt idx="422">
                  <c:v>92.653721052543844</c:v>
                </c:pt>
                <c:pt idx="423">
                  <c:v>93.081652587329998</c:v>
                </c:pt>
                <c:pt idx="424">
                  <c:v>93.143952381158044</c:v>
                </c:pt>
                <c:pt idx="425">
                  <c:v>93.25596286444592</c:v>
                </c:pt>
                <c:pt idx="426">
                  <c:v>93.215029270916503</c:v>
                </c:pt>
                <c:pt idx="427">
                  <c:v>93.549664000020059</c:v>
                </c:pt>
                <c:pt idx="428">
                  <c:v>93.867866310330484</c:v>
                </c:pt>
                <c:pt idx="429">
                  <c:v>93.691995707993073</c:v>
                </c:pt>
                <c:pt idx="430">
                  <c:v>93.994553283247683</c:v>
                </c:pt>
                <c:pt idx="431">
                  <c:v>94.248181327877148</c:v>
                </c:pt>
                <c:pt idx="432">
                  <c:v>94.296542207596261</c:v>
                </c:pt>
                <c:pt idx="433">
                  <c:v>94.741905537577011</c:v>
                </c:pt>
                <c:pt idx="434">
                  <c:v>94.306853565866874</c:v>
                </c:pt>
                <c:pt idx="435">
                  <c:v>94.772685589288514</c:v>
                </c:pt>
                <c:pt idx="436">
                  <c:v>95.135469522483305</c:v>
                </c:pt>
                <c:pt idx="437">
                  <c:v>95.117031938059085</c:v>
                </c:pt>
                <c:pt idx="438">
                  <c:v>95.168779679624066</c:v>
                </c:pt>
                <c:pt idx="439">
                  <c:v>95.379251247791899</c:v>
                </c:pt>
                <c:pt idx="440">
                  <c:v>95.396783333029973</c:v>
                </c:pt>
                <c:pt idx="441">
                  <c:v>96.054499720696313</c:v>
                </c:pt>
                <c:pt idx="442">
                  <c:v>96.163561413175231</c:v>
                </c:pt>
                <c:pt idx="443">
                  <c:v>96.147620922372639</c:v>
                </c:pt>
                <c:pt idx="444">
                  <c:v>96.203384094904578</c:v>
                </c:pt>
                <c:pt idx="445">
                  <c:v>96.49287167905679</c:v>
                </c:pt>
                <c:pt idx="446">
                  <c:v>96.824343376690223</c:v>
                </c:pt>
                <c:pt idx="447">
                  <c:v>97.245496009057433</c:v>
                </c:pt>
                <c:pt idx="448">
                  <c:v>97.086826758248591</c:v>
                </c:pt>
                <c:pt idx="449">
                  <c:v>97.00023509201047</c:v>
                </c:pt>
                <c:pt idx="450">
                  <c:v>97.27913168460023</c:v>
                </c:pt>
                <c:pt idx="451">
                  <c:v>97.694522845634012</c:v>
                </c:pt>
                <c:pt idx="452">
                  <c:v>97.608689095355331</c:v>
                </c:pt>
                <c:pt idx="453">
                  <c:v>98.11474694557225</c:v>
                </c:pt>
                <c:pt idx="454">
                  <c:v>98.343586005493833</c:v>
                </c:pt>
                <c:pt idx="455">
                  <c:v>98.390924517276005</c:v>
                </c:pt>
                <c:pt idx="456">
                  <c:v>98.530228873426609</c:v>
                </c:pt>
                <c:pt idx="457">
                  <c:v>98.070988817310351</c:v>
                </c:pt>
                <c:pt idx="458">
                  <c:v>98.227327433979852</c:v>
                </c:pt>
                <c:pt idx="459">
                  <c:v>98.593260354815072</c:v>
                </c:pt>
                <c:pt idx="460">
                  <c:v>99.187994065241242</c:v>
                </c:pt>
                <c:pt idx="461">
                  <c:v>99.48319642870733</c:v>
                </c:pt>
                <c:pt idx="462">
                  <c:v>99.839767024832838</c:v>
                </c:pt>
                <c:pt idx="463">
                  <c:v>99.767837837749397</c:v>
                </c:pt>
                <c:pt idx="464">
                  <c:v>100.06834337358501</c:v>
                </c:pt>
                <c:pt idx="465">
                  <c:v>100.2495171996503</c:v>
                </c:pt>
                <c:pt idx="466">
                  <c:v>100.39883171920101</c:v>
                </c:pt>
                <c:pt idx="467">
                  <c:v>100.1018446602573</c:v>
                </c:pt>
                <c:pt idx="468">
                  <c:v>100.7777101092811</c:v>
                </c:pt>
                <c:pt idx="469">
                  <c:v>100.5412156382047</c:v>
                </c:pt>
                <c:pt idx="470">
                  <c:v>100.53726102943709</c:v>
                </c:pt>
                <c:pt idx="471">
                  <c:v>100.95413793104052</c:v>
                </c:pt>
                <c:pt idx="472">
                  <c:v>101.03004941341042</c:v>
                </c:pt>
                <c:pt idx="473">
                  <c:v>101.42189591116204</c:v>
                </c:pt>
                <c:pt idx="474">
                  <c:v>101.2785652177632</c:v>
                </c:pt>
                <c:pt idx="475">
                  <c:v>101.45155666287911</c:v>
                </c:pt>
                <c:pt idx="476">
                  <c:v>101.92740786982731</c:v>
                </c:pt>
                <c:pt idx="477">
                  <c:v>102.0714169280367</c:v>
                </c:pt>
                <c:pt idx="478">
                  <c:v>102.47245283051912</c:v>
                </c:pt>
                <c:pt idx="479">
                  <c:v>102.73089533449595</c:v>
                </c:pt>
                <c:pt idx="480">
                  <c:v>102.26649178286488</c:v>
                </c:pt>
                <c:pt idx="481">
                  <c:v>102.68705323224215</c:v>
                </c:pt>
                <c:pt idx="482">
                  <c:v>102.78627064832429</c:v>
                </c:pt>
                <c:pt idx="483">
                  <c:v>102.95156787728496</c:v>
                </c:pt>
                <c:pt idx="484">
                  <c:v>103.37737380156018</c:v>
                </c:pt>
                <c:pt idx="485">
                  <c:v>103.4639230767629</c:v>
                </c:pt>
                <c:pt idx="486">
                  <c:v>103.40267352167999</c:v>
                </c:pt>
                <c:pt idx="487">
                  <c:v>103.65394584142032</c:v>
                </c:pt>
                <c:pt idx="488">
                  <c:v>104.00424046543422</c:v>
                </c:pt>
                <c:pt idx="489">
                  <c:v>104.10886584576176</c:v>
                </c:pt>
                <c:pt idx="490">
                  <c:v>104.44732119656848</c:v>
                </c:pt>
                <c:pt idx="491">
                  <c:v>104.47073663644458</c:v>
                </c:pt>
                <c:pt idx="492">
                  <c:v>104.39611510831753</c:v>
                </c:pt>
                <c:pt idx="493">
                  <c:v>104.66994098400176</c:v>
                </c:pt>
                <c:pt idx="494">
                  <c:v>104.95547493375018</c:v>
                </c:pt>
                <c:pt idx="495">
                  <c:v>105.56988095208078</c:v>
                </c:pt>
                <c:pt idx="496">
                  <c:v>105.15995355000791</c:v>
                </c:pt>
                <c:pt idx="497">
                  <c:v>105.18574850289113</c:v>
                </c:pt>
                <c:pt idx="498">
                  <c:v>105.57832775907134</c:v>
                </c:pt>
                <c:pt idx="499">
                  <c:v>105.93261744974988</c:v>
                </c:pt>
                <c:pt idx="500">
                  <c:v>106.14633490233848</c:v>
                </c:pt>
                <c:pt idx="501">
                  <c:v>106.51846931878612</c:v>
                </c:pt>
                <c:pt idx="502">
                  <c:v>106.43408937062446</c:v>
                </c:pt>
                <c:pt idx="503">
                  <c:v>106.39164179108622</c:v>
                </c:pt>
                <c:pt idx="504">
                  <c:v>106.68114285717311</c:v>
                </c:pt>
                <c:pt idx="505">
                  <c:v>106.97222373808174</c:v>
                </c:pt>
                <c:pt idx="506">
                  <c:v>107.35196306430305</c:v>
                </c:pt>
                <c:pt idx="507">
                  <c:v>107.73378600822647</c:v>
                </c:pt>
                <c:pt idx="508">
                  <c:v>107.57888506559904</c:v>
                </c:pt>
                <c:pt idx="509">
                  <c:v>107.70016563167624</c:v>
                </c:pt>
                <c:pt idx="510">
                  <c:v>107.54418282591382</c:v>
                </c:pt>
                <c:pt idx="511">
                  <c:v>107.6933425796994</c:v>
                </c:pt>
                <c:pt idx="512">
                  <c:v>108.15663883107112</c:v>
                </c:pt>
                <c:pt idx="513">
                  <c:v>108.36971388711281</c:v>
                </c:pt>
                <c:pt idx="514">
                  <c:v>108.40582925137561</c:v>
                </c:pt>
                <c:pt idx="515">
                  <c:v>108.62080000013972</c:v>
                </c:pt>
                <c:pt idx="516">
                  <c:v>109.01613652370352</c:v>
                </c:pt>
                <c:pt idx="517">
                  <c:v>108.7848906140898</c:v>
                </c:pt>
                <c:pt idx="518">
                  <c:v>109.09284501072086</c:v>
                </c:pt>
                <c:pt idx="519">
                  <c:v>109.40254790641009</c:v>
                </c:pt>
                <c:pt idx="520">
                  <c:v>109.62341637018852</c:v>
                </c:pt>
                <c:pt idx="521">
                  <c:v>109.94878031366076</c:v>
                </c:pt>
                <c:pt idx="522">
                  <c:v>109.99021459208514</c:v>
                </c:pt>
                <c:pt idx="523">
                  <c:v>110.34852517963995</c:v>
                </c:pt>
                <c:pt idx="524">
                  <c:v>110.31188175871347</c:v>
                </c:pt>
                <c:pt idx="525">
                  <c:v>110.72297179993906</c:v>
                </c:pt>
                <c:pt idx="526">
                  <c:v>110.75523222035287</c:v>
                </c:pt>
                <c:pt idx="527">
                  <c:v>111.26294759798192</c:v>
                </c:pt>
                <c:pt idx="528">
                  <c:v>111.46022677444036</c:v>
                </c:pt>
                <c:pt idx="529">
                  <c:v>111.50716067545321</c:v>
                </c:pt>
                <c:pt idx="530">
                  <c:v>111.75313235314364</c:v>
                </c:pt>
                <c:pt idx="531">
                  <c:v>111.89504424797798</c:v>
                </c:pt>
                <c:pt idx="532">
                  <c:v>111.95498891344333</c:v>
                </c:pt>
                <c:pt idx="533">
                  <c:v>112.47567086721322</c:v>
                </c:pt>
                <c:pt idx="534">
                  <c:v>112.81017100360785</c:v>
                </c:pt>
                <c:pt idx="535">
                  <c:v>112.67205816542509</c:v>
                </c:pt>
                <c:pt idx="536">
                  <c:v>112.73441703995734</c:v>
                </c:pt>
                <c:pt idx="537">
                  <c:v>113.54955022446869</c:v>
                </c:pt>
                <c:pt idx="538">
                  <c:v>112.93398496197483</c:v>
                </c:pt>
                <c:pt idx="539">
                  <c:v>113.3706561081497</c:v>
                </c:pt>
                <c:pt idx="540">
                  <c:v>113.78954545462253</c:v>
                </c:pt>
                <c:pt idx="541">
                  <c:v>113.45833586632494</c:v>
                </c:pt>
                <c:pt idx="542">
                  <c:v>113.51318597565992</c:v>
                </c:pt>
                <c:pt idx="543">
                  <c:v>113.96782276523301</c:v>
                </c:pt>
                <c:pt idx="544">
                  <c:v>114.30720092026873</c:v>
                </c:pt>
                <c:pt idx="545">
                  <c:v>114.64919168619925</c:v>
                </c:pt>
                <c:pt idx="546">
                  <c:v>115.00332046359532</c:v>
                </c:pt>
                <c:pt idx="547">
                  <c:v>115.27035603713341</c:v>
                </c:pt>
                <c:pt idx="548">
                  <c:v>114.83771739127207</c:v>
                </c:pt>
                <c:pt idx="549">
                  <c:v>115.20487937710361</c:v>
                </c:pt>
                <c:pt idx="550">
                  <c:v>115.56461358279365</c:v>
                </c:pt>
                <c:pt idx="551">
                  <c:v>115.9266014091927</c:v>
                </c:pt>
                <c:pt idx="552">
                  <c:v>116.09967033016726</c:v>
                </c:pt>
                <c:pt idx="553">
                  <c:v>116.47385523206472</c:v>
                </c:pt>
                <c:pt idx="554">
                  <c:v>116.74942429023241</c:v>
                </c:pt>
                <c:pt idx="555">
                  <c:v>116.31325158227561</c:v>
                </c:pt>
                <c:pt idx="556">
                  <c:v>116.38808088822898</c:v>
                </c:pt>
                <c:pt idx="557">
                  <c:v>117.02959297687177</c:v>
                </c:pt>
                <c:pt idx="558">
                  <c:v>117.00496799994565</c:v>
                </c:pt>
                <c:pt idx="559">
                  <c:v>117.09048076928836</c:v>
                </c:pt>
                <c:pt idx="560">
                  <c:v>117.67162379425542</c:v>
                </c:pt>
                <c:pt idx="561">
                  <c:v>117.53794354841551</c:v>
                </c:pt>
                <c:pt idx="562">
                  <c:v>117.62500807756544</c:v>
                </c:pt>
                <c:pt idx="563">
                  <c:v>118.10944084279383</c:v>
                </c:pt>
                <c:pt idx="564">
                  <c:v>118.39004878047888</c:v>
                </c:pt>
                <c:pt idx="565">
                  <c:v>117.64995928337122</c:v>
                </c:pt>
                <c:pt idx="566">
                  <c:v>118.5544117646741</c:v>
                </c:pt>
                <c:pt idx="567">
                  <c:v>118.94995085996943</c:v>
                </c:pt>
                <c:pt idx="568">
                  <c:v>119.76546798024015</c:v>
                </c:pt>
                <c:pt idx="569">
                  <c:v>119.62319306935369</c:v>
                </c:pt>
                <c:pt idx="570">
                  <c:v>119.8085513245347</c:v>
                </c:pt>
                <c:pt idx="571">
                  <c:v>120.21246473024682</c:v>
                </c:pt>
                <c:pt idx="572">
                  <c:v>120.08290591168077</c:v>
                </c:pt>
                <c:pt idx="573">
                  <c:v>120.07088407011847</c:v>
                </c:pt>
                <c:pt idx="574">
                  <c:v>120.66921140936446</c:v>
                </c:pt>
                <c:pt idx="575">
                  <c:v>120.75956265771659</c:v>
                </c:pt>
                <c:pt idx="576">
                  <c:v>121.59686075949885</c:v>
                </c:pt>
                <c:pt idx="577">
                  <c:v>121.37203719357278</c:v>
                </c:pt>
                <c:pt idx="578">
                  <c:v>122.00422881361006</c:v>
                </c:pt>
                <c:pt idx="579">
                  <c:v>122.09006808507083</c:v>
                </c:pt>
                <c:pt idx="580">
                  <c:v>121.86879045999241</c:v>
                </c:pt>
                <c:pt idx="581">
                  <c:v>122.28543589744615</c:v>
                </c:pt>
                <c:pt idx="582">
                  <c:v>122.38164524428063</c:v>
                </c:pt>
                <c:pt idx="583">
                  <c:v>122.25963917524329</c:v>
                </c:pt>
                <c:pt idx="584">
                  <c:v>122.794832041384</c:v>
                </c:pt>
                <c:pt idx="585">
                  <c:v>122.99932584272047</c:v>
                </c:pt>
                <c:pt idx="586">
                  <c:v>123.5331770832681</c:v>
                </c:pt>
                <c:pt idx="587">
                  <c:v>123.52336814620446</c:v>
                </c:pt>
                <c:pt idx="588">
                  <c:v>123.84672774873745</c:v>
                </c:pt>
                <c:pt idx="589">
                  <c:v>124.05759194398753</c:v>
                </c:pt>
                <c:pt idx="590">
                  <c:v>124.27523684212638</c:v>
                </c:pt>
                <c:pt idx="591">
                  <c:v>122.80005291004836</c:v>
                </c:pt>
                <c:pt idx="592">
                  <c:v>123.57268141590745</c:v>
                </c:pt>
                <c:pt idx="593">
                  <c:v>124.12751552798551</c:v>
                </c:pt>
                <c:pt idx="594">
                  <c:v>123.78245333335987</c:v>
                </c:pt>
                <c:pt idx="595">
                  <c:v>123.65962566839266</c:v>
                </c:pt>
                <c:pt idx="596">
                  <c:v>124.2186595174269</c:v>
                </c:pt>
                <c:pt idx="597">
                  <c:v>124.55258064521982</c:v>
                </c:pt>
                <c:pt idx="598">
                  <c:v>124.88830188676666</c:v>
                </c:pt>
                <c:pt idx="599">
                  <c:v>125.22769576954221</c:v>
                </c:pt>
                <c:pt idx="600">
                  <c:v>125.10722924190101</c:v>
                </c:pt>
                <c:pt idx="601">
                  <c:v>125.6772760180377</c:v>
                </c:pt>
                <c:pt idx="602">
                  <c:v>125.90515865813387</c:v>
                </c:pt>
                <c:pt idx="603">
                  <c:v>125.66551504106853</c:v>
                </c:pt>
                <c:pt idx="604">
                  <c:v>126.01011882994266</c:v>
                </c:pt>
                <c:pt idx="605">
                  <c:v>126.47329055914089</c:v>
                </c:pt>
                <c:pt idx="606">
                  <c:v>126.82202205875654</c:v>
                </c:pt>
                <c:pt idx="607">
                  <c:v>126.93837016581831</c:v>
                </c:pt>
                <c:pt idx="608">
                  <c:v>127.5257222222676</c:v>
                </c:pt>
                <c:pt idx="609">
                  <c:v>128.2346382189603</c:v>
                </c:pt>
                <c:pt idx="610">
                  <c:v>127.64555865923556</c:v>
                </c:pt>
                <c:pt idx="611">
                  <c:v>127.64655462177659</c:v>
                </c:pt>
                <c:pt idx="612">
                  <c:v>128.00444340512198</c:v>
                </c:pt>
                <c:pt idx="613">
                  <c:v>128.48409005626527</c:v>
                </c:pt>
                <c:pt idx="614">
                  <c:v>128.24887005645826</c:v>
                </c:pt>
                <c:pt idx="615">
                  <c:v>128.61218130314001</c:v>
                </c:pt>
                <c:pt idx="616">
                  <c:v>128.73510879850065</c:v>
                </c:pt>
                <c:pt idx="617">
                  <c:v>129.22413105412627</c:v>
                </c:pt>
                <c:pt idx="618">
                  <c:v>129.10842857148756</c:v>
                </c:pt>
                <c:pt idx="619">
                  <c:v>129.23335877867544</c:v>
                </c:pt>
                <c:pt idx="620">
                  <c:v>130.09697027799027</c:v>
                </c:pt>
                <c:pt idx="621">
                  <c:v>130.47225000001094</c:v>
                </c:pt>
                <c:pt idx="622">
                  <c:v>130.60420443594901</c:v>
                </c:pt>
                <c:pt idx="623">
                  <c:v>130.11866666673299</c:v>
                </c:pt>
                <c:pt idx="624">
                  <c:v>130.74360465113404</c:v>
                </c:pt>
                <c:pt idx="625">
                  <c:v>131.50407984423373</c:v>
                </c:pt>
                <c:pt idx="626">
                  <c:v>131.14350585930575</c:v>
                </c:pt>
                <c:pt idx="627">
                  <c:v>131.52469667311013</c:v>
                </c:pt>
                <c:pt idx="628">
                  <c:v>131.78258823536842</c:v>
                </c:pt>
                <c:pt idx="629">
                  <c:v>132.04616519171717</c:v>
                </c:pt>
                <c:pt idx="630">
                  <c:v>132.30635467976938</c:v>
                </c:pt>
                <c:pt idx="631">
                  <c:v>132.44191510360855</c:v>
                </c:pt>
                <c:pt idx="632">
                  <c:v>132.3311881188358</c:v>
                </c:pt>
                <c:pt idx="633">
                  <c:v>132.59375000001367</c:v>
                </c:pt>
                <c:pt idx="634">
                  <c:v>133.11620895530638</c:v>
                </c:pt>
                <c:pt idx="635">
                  <c:v>133.26068862273704</c:v>
                </c:pt>
                <c:pt idx="636">
                  <c:v>133.65449999997193</c:v>
                </c:pt>
                <c:pt idx="637">
                  <c:v>134.07027135681494</c:v>
                </c:pt>
                <c:pt idx="638">
                  <c:v>134.2121148036459</c:v>
                </c:pt>
                <c:pt idx="639">
                  <c:v>134.36166666658491</c:v>
                </c:pt>
                <c:pt idx="640">
                  <c:v>134.63365384623449</c:v>
                </c:pt>
                <c:pt idx="641">
                  <c:v>134.77006079026211</c:v>
                </c:pt>
                <c:pt idx="642">
                  <c:v>134.80814663956014</c:v>
                </c:pt>
                <c:pt idx="643">
                  <c:v>135.61130745653327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AA-418C-91D6-82EAD79CC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7877760"/>
        <c:axId val="457880320"/>
      </c:scatterChart>
      <c:valAx>
        <c:axId val="457877760"/>
        <c:scaling>
          <c:orientation val="minMax"/>
          <c:max val="10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EC</a:t>
                </a:r>
                <a:r>
                  <a:rPr lang="nl-NL" baseline="0"/>
                  <a:t> [uS/cm]</a:t>
                </a:r>
                <a:endParaRPr lang="nl-NL"/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57880320"/>
        <c:crosses val="autoZero"/>
        <c:crossBetween val="midCat"/>
        <c:majorUnit val="2000"/>
      </c:valAx>
      <c:valAx>
        <c:axId val="457880320"/>
        <c:scaling>
          <c:orientation val="minMax"/>
          <c:max val="1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Elec.</a:t>
                </a:r>
                <a:r>
                  <a:rPr lang="en-GB" baseline="0"/>
                  <a:t> Resis. [Ohm]</a:t>
                </a:r>
                <a:endParaRPr lang="nl-NL"/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57877760"/>
        <c:crosses val="autoZero"/>
        <c:crossBetween val="midCat"/>
        <c:majorUnit val="3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EC Dil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'AEEMs-2'!$L$34:$L$1000</c:f>
              <c:numCache>
                <c:formatCode>0.00</c:formatCode>
                <c:ptCount val="967"/>
                <c:pt idx="0">
                  <c:v>0</c:v>
                </c:pt>
                <c:pt idx="1">
                  <c:v>8.3333331858739257E-2</c:v>
                </c:pt>
                <c:pt idx="2">
                  <c:v>0.16666666371747851</c:v>
                </c:pt>
                <c:pt idx="3">
                  <c:v>0.24999999557621777</c:v>
                </c:pt>
                <c:pt idx="4">
                  <c:v>0.33333333791233599</c:v>
                </c:pt>
                <c:pt idx="5">
                  <c:v>0.41666666977107525</c:v>
                </c:pt>
                <c:pt idx="6">
                  <c:v>0.50000000162981451</c:v>
                </c:pt>
                <c:pt idx="7">
                  <c:v>0.58333333348855376</c:v>
                </c:pt>
                <c:pt idx="8">
                  <c:v>0.66666666534729302</c:v>
                </c:pt>
                <c:pt idx="9">
                  <c:v>0.74999999720603228</c:v>
                </c:pt>
                <c:pt idx="10">
                  <c:v>0.83333332906477153</c:v>
                </c:pt>
                <c:pt idx="11">
                  <c:v>0.91666667140088975</c:v>
                </c:pt>
                <c:pt idx="12">
                  <c:v>1.0833333351183683</c:v>
                </c:pt>
                <c:pt idx="13">
                  <c:v>1.1666666669771075</c:v>
                </c:pt>
                <c:pt idx="14">
                  <c:v>1.2499999988358468</c:v>
                </c:pt>
                <c:pt idx="15">
                  <c:v>1.333333330694586</c:v>
                </c:pt>
                <c:pt idx="16">
                  <c:v>1.4166666625533253</c:v>
                </c:pt>
                <c:pt idx="17">
                  <c:v>1.5000000048894435</c:v>
                </c:pt>
                <c:pt idx="18">
                  <c:v>1.5833333367481828</c:v>
                </c:pt>
                <c:pt idx="19">
                  <c:v>1.666666668606922</c:v>
                </c:pt>
                <c:pt idx="20">
                  <c:v>1.7500000004656613</c:v>
                </c:pt>
                <c:pt idx="21">
                  <c:v>1.8333333323244005</c:v>
                </c:pt>
                <c:pt idx="22">
                  <c:v>1.9166666641831398</c:v>
                </c:pt>
                <c:pt idx="23">
                  <c:v>1.9999999960418791</c:v>
                </c:pt>
                <c:pt idx="24">
                  <c:v>2.1666666702367365</c:v>
                </c:pt>
                <c:pt idx="25">
                  <c:v>2.2500000020954758</c:v>
                </c:pt>
                <c:pt idx="26">
                  <c:v>2.333333333954215</c:v>
                </c:pt>
                <c:pt idx="27">
                  <c:v>2.4166666658129543</c:v>
                </c:pt>
                <c:pt idx="28">
                  <c:v>2.4999999976716936</c:v>
                </c:pt>
                <c:pt idx="29">
                  <c:v>2.5833333295304328</c:v>
                </c:pt>
                <c:pt idx="30">
                  <c:v>2.666666671866551</c:v>
                </c:pt>
                <c:pt idx="31">
                  <c:v>2.7500000037252903</c:v>
                </c:pt>
                <c:pt idx="32">
                  <c:v>2.8333333355840296</c:v>
                </c:pt>
                <c:pt idx="33">
                  <c:v>2.9166666674427688</c:v>
                </c:pt>
                <c:pt idx="34">
                  <c:v>2.9999999993015081</c:v>
                </c:pt>
                <c:pt idx="35">
                  <c:v>3.0833333311602473</c:v>
                </c:pt>
                <c:pt idx="36">
                  <c:v>3.2500000053551048</c:v>
                </c:pt>
                <c:pt idx="37">
                  <c:v>3.3333333372138441</c:v>
                </c:pt>
                <c:pt idx="38">
                  <c:v>3.4166666690725833</c:v>
                </c:pt>
                <c:pt idx="39">
                  <c:v>3.5000000009313226</c:v>
                </c:pt>
                <c:pt idx="40">
                  <c:v>3.5833333327900618</c:v>
                </c:pt>
                <c:pt idx="41">
                  <c:v>3.7499999965075403</c:v>
                </c:pt>
                <c:pt idx="42">
                  <c:v>3.8333333283662796</c:v>
                </c:pt>
                <c:pt idx="43">
                  <c:v>3.9166666707023978</c:v>
                </c:pt>
                <c:pt idx="44">
                  <c:v>4.0000000025611371</c:v>
                </c:pt>
                <c:pt idx="45">
                  <c:v>4.0833333344198763</c:v>
                </c:pt>
                <c:pt idx="46">
                  <c:v>4.1666666662786156</c:v>
                </c:pt>
                <c:pt idx="47">
                  <c:v>4.2499999981373549</c:v>
                </c:pt>
                <c:pt idx="48">
                  <c:v>4.3333333299960941</c:v>
                </c:pt>
                <c:pt idx="49">
                  <c:v>4.4166666618548334</c:v>
                </c:pt>
                <c:pt idx="50">
                  <c:v>4.5000000041909516</c:v>
                </c:pt>
                <c:pt idx="51">
                  <c:v>4.5833333360496908</c:v>
                </c:pt>
                <c:pt idx="52">
                  <c:v>4.6666666679084301</c:v>
                </c:pt>
                <c:pt idx="53">
                  <c:v>4.8333333316259086</c:v>
                </c:pt>
                <c:pt idx="54">
                  <c:v>4.9166666634846479</c:v>
                </c:pt>
                <c:pt idx="55">
                  <c:v>4.9999999953433871</c:v>
                </c:pt>
                <c:pt idx="56">
                  <c:v>5.0833333376795053</c:v>
                </c:pt>
                <c:pt idx="57">
                  <c:v>5.1666666695382446</c:v>
                </c:pt>
                <c:pt idx="58">
                  <c:v>5.2500000013969839</c:v>
                </c:pt>
                <c:pt idx="59">
                  <c:v>5.3333333332557231</c:v>
                </c:pt>
                <c:pt idx="60">
                  <c:v>5.4166666651144624</c:v>
                </c:pt>
                <c:pt idx="61">
                  <c:v>5.4999999969732016</c:v>
                </c:pt>
                <c:pt idx="62">
                  <c:v>5.5833333288319409</c:v>
                </c:pt>
                <c:pt idx="63">
                  <c:v>5.6666666711680591</c:v>
                </c:pt>
                <c:pt idx="64">
                  <c:v>5.7500000030267984</c:v>
                </c:pt>
                <c:pt idx="65">
                  <c:v>5.9166666667442769</c:v>
                </c:pt>
                <c:pt idx="66">
                  <c:v>5.9999999986030161</c:v>
                </c:pt>
                <c:pt idx="67">
                  <c:v>6.0833333304617554</c:v>
                </c:pt>
                <c:pt idx="68">
                  <c:v>6.1666666623204947</c:v>
                </c:pt>
                <c:pt idx="69">
                  <c:v>6.2500000046566129</c:v>
                </c:pt>
                <c:pt idx="70">
                  <c:v>6.3333333365153521</c:v>
                </c:pt>
                <c:pt idx="71">
                  <c:v>6.4166666683740914</c:v>
                </c:pt>
                <c:pt idx="72">
                  <c:v>6.5000000002328306</c:v>
                </c:pt>
                <c:pt idx="73">
                  <c:v>6.5833333320915699</c:v>
                </c:pt>
                <c:pt idx="74">
                  <c:v>6.6666666639503092</c:v>
                </c:pt>
                <c:pt idx="75">
                  <c:v>6.7499999958090484</c:v>
                </c:pt>
                <c:pt idx="76">
                  <c:v>6.8333333381451666</c:v>
                </c:pt>
                <c:pt idx="77">
                  <c:v>7.0000000018626451</c:v>
                </c:pt>
                <c:pt idx="78">
                  <c:v>7.0833333337213844</c:v>
                </c:pt>
                <c:pt idx="79">
                  <c:v>7.1666666655801237</c:v>
                </c:pt>
                <c:pt idx="80">
                  <c:v>7.2499999974388629</c:v>
                </c:pt>
                <c:pt idx="81">
                  <c:v>7.3333333292976022</c:v>
                </c:pt>
                <c:pt idx="82">
                  <c:v>7.5000000034924597</c:v>
                </c:pt>
                <c:pt idx="83">
                  <c:v>7.5833333353511989</c:v>
                </c:pt>
                <c:pt idx="84">
                  <c:v>7.6666666672099382</c:v>
                </c:pt>
                <c:pt idx="85">
                  <c:v>7.7499999990686774</c:v>
                </c:pt>
                <c:pt idx="86">
                  <c:v>7.8333333309274167</c:v>
                </c:pt>
                <c:pt idx="87">
                  <c:v>7.9166666627861559</c:v>
                </c:pt>
                <c:pt idx="88">
                  <c:v>8.0000000051222742</c:v>
                </c:pt>
                <c:pt idx="89">
                  <c:v>8.0833333369810134</c:v>
                </c:pt>
                <c:pt idx="90">
                  <c:v>8.1666666688397527</c:v>
                </c:pt>
                <c:pt idx="91">
                  <c:v>8.2500000006984919</c:v>
                </c:pt>
                <c:pt idx="92">
                  <c:v>8.3333333325572312</c:v>
                </c:pt>
                <c:pt idx="93">
                  <c:v>8.4166666644159704</c:v>
                </c:pt>
                <c:pt idx="94">
                  <c:v>8.5833333386108279</c:v>
                </c:pt>
                <c:pt idx="95">
                  <c:v>8.6666666704695672</c:v>
                </c:pt>
                <c:pt idx="96">
                  <c:v>8.7500000023283064</c:v>
                </c:pt>
                <c:pt idx="97">
                  <c:v>8.8333333341870457</c:v>
                </c:pt>
                <c:pt idx="98">
                  <c:v>8.916666666045785</c:v>
                </c:pt>
                <c:pt idx="99">
                  <c:v>8.9999999979045242</c:v>
                </c:pt>
                <c:pt idx="100">
                  <c:v>9.0833333297632635</c:v>
                </c:pt>
                <c:pt idx="101">
                  <c:v>9.1666666616220027</c:v>
                </c:pt>
                <c:pt idx="102">
                  <c:v>9.2500000039581209</c:v>
                </c:pt>
                <c:pt idx="103">
                  <c:v>9.3333333358168602</c:v>
                </c:pt>
                <c:pt idx="104">
                  <c:v>9.4166666676755995</c:v>
                </c:pt>
                <c:pt idx="105">
                  <c:v>9.4999999995343387</c:v>
                </c:pt>
                <c:pt idx="106">
                  <c:v>9.6666666632518172</c:v>
                </c:pt>
                <c:pt idx="107">
                  <c:v>9.7499999951105565</c:v>
                </c:pt>
                <c:pt idx="108">
                  <c:v>9.8333333374466747</c:v>
                </c:pt>
                <c:pt idx="109">
                  <c:v>9.916666669305414</c:v>
                </c:pt>
                <c:pt idx="110">
                  <c:v>10.000000001164153</c:v>
                </c:pt>
                <c:pt idx="111">
                  <c:v>10.166666664881632</c:v>
                </c:pt>
                <c:pt idx="112">
                  <c:v>10.249999996740371</c:v>
                </c:pt>
                <c:pt idx="113">
                  <c:v>10.33333332859911</c:v>
                </c:pt>
                <c:pt idx="114">
                  <c:v>10.416666670935228</c:v>
                </c:pt>
                <c:pt idx="115">
                  <c:v>10.500000002793968</c:v>
                </c:pt>
                <c:pt idx="116">
                  <c:v>10.583333334652707</c:v>
                </c:pt>
                <c:pt idx="117">
                  <c:v>10.666666666511446</c:v>
                </c:pt>
                <c:pt idx="118">
                  <c:v>10.749999998370185</c:v>
                </c:pt>
                <c:pt idx="119">
                  <c:v>10.833333330228925</c:v>
                </c:pt>
                <c:pt idx="120">
                  <c:v>10.916666662087664</c:v>
                </c:pt>
                <c:pt idx="121">
                  <c:v>11.000000004423782</c:v>
                </c:pt>
                <c:pt idx="122">
                  <c:v>11.083333336282521</c:v>
                </c:pt>
                <c:pt idx="123">
                  <c:v>11.25</c:v>
                </c:pt>
                <c:pt idx="124">
                  <c:v>11.333333331858739</c:v>
                </c:pt>
                <c:pt idx="125">
                  <c:v>11.416666663717479</c:v>
                </c:pt>
                <c:pt idx="126">
                  <c:v>11.499999995576218</c:v>
                </c:pt>
                <c:pt idx="127">
                  <c:v>11.583333337912336</c:v>
                </c:pt>
                <c:pt idx="128">
                  <c:v>11.666666669771075</c:v>
                </c:pt>
                <c:pt idx="129">
                  <c:v>11.750000001629815</c:v>
                </c:pt>
                <c:pt idx="130">
                  <c:v>11.833333333488554</c:v>
                </c:pt>
                <c:pt idx="131">
                  <c:v>11.916666665347293</c:v>
                </c:pt>
                <c:pt idx="132">
                  <c:v>11.999999997206032</c:v>
                </c:pt>
                <c:pt idx="133">
                  <c:v>12.083333329064772</c:v>
                </c:pt>
                <c:pt idx="134">
                  <c:v>12.16666667140089</c:v>
                </c:pt>
                <c:pt idx="135">
                  <c:v>12.333333335118368</c:v>
                </c:pt>
                <c:pt idx="136">
                  <c:v>12.416666666977108</c:v>
                </c:pt>
                <c:pt idx="137">
                  <c:v>12.499999998835847</c:v>
                </c:pt>
                <c:pt idx="138">
                  <c:v>12.583333330694586</c:v>
                </c:pt>
                <c:pt idx="139">
                  <c:v>12.666666662553325</c:v>
                </c:pt>
                <c:pt idx="140">
                  <c:v>12.833333336748183</c:v>
                </c:pt>
                <c:pt idx="141">
                  <c:v>12.916666668606922</c:v>
                </c:pt>
                <c:pt idx="142">
                  <c:v>13.000000000465661</c:v>
                </c:pt>
                <c:pt idx="143">
                  <c:v>13.083333332324401</c:v>
                </c:pt>
                <c:pt idx="144">
                  <c:v>13.16666666418314</c:v>
                </c:pt>
                <c:pt idx="145">
                  <c:v>13.249999996041879</c:v>
                </c:pt>
                <c:pt idx="146">
                  <c:v>13.333333338377997</c:v>
                </c:pt>
                <c:pt idx="147">
                  <c:v>13.416666670236737</c:v>
                </c:pt>
                <c:pt idx="148">
                  <c:v>13.500000002095476</c:v>
                </c:pt>
                <c:pt idx="149">
                  <c:v>13.583333333954215</c:v>
                </c:pt>
                <c:pt idx="150">
                  <c:v>13.666666665812954</c:v>
                </c:pt>
                <c:pt idx="151">
                  <c:v>13.749999997671694</c:v>
                </c:pt>
                <c:pt idx="152">
                  <c:v>13.916666671866551</c:v>
                </c:pt>
                <c:pt idx="153">
                  <c:v>14.00000000372529</c:v>
                </c:pt>
                <c:pt idx="154">
                  <c:v>14.08333333558403</c:v>
                </c:pt>
                <c:pt idx="155">
                  <c:v>14.166666667442769</c:v>
                </c:pt>
                <c:pt idx="156">
                  <c:v>14.249999999301508</c:v>
                </c:pt>
                <c:pt idx="157">
                  <c:v>14.333333331160247</c:v>
                </c:pt>
                <c:pt idx="158">
                  <c:v>14.416666663018987</c:v>
                </c:pt>
                <c:pt idx="159">
                  <c:v>14.500000005355105</c:v>
                </c:pt>
                <c:pt idx="160">
                  <c:v>14.583333337213844</c:v>
                </c:pt>
                <c:pt idx="161">
                  <c:v>14.666666669072583</c:v>
                </c:pt>
                <c:pt idx="162">
                  <c:v>14.750000000931323</c:v>
                </c:pt>
                <c:pt idx="163">
                  <c:v>14.833333332790062</c:v>
                </c:pt>
                <c:pt idx="164">
                  <c:v>14.99999999650754</c:v>
                </c:pt>
                <c:pt idx="165">
                  <c:v>15.08333332836628</c:v>
                </c:pt>
                <c:pt idx="166">
                  <c:v>15.166666670702398</c:v>
                </c:pt>
                <c:pt idx="167">
                  <c:v>15.250000002561137</c:v>
                </c:pt>
                <c:pt idx="168">
                  <c:v>15.333333334419876</c:v>
                </c:pt>
                <c:pt idx="169">
                  <c:v>15.416666666278616</c:v>
                </c:pt>
                <c:pt idx="170">
                  <c:v>15.499999998137355</c:v>
                </c:pt>
                <c:pt idx="171">
                  <c:v>15.583333329996094</c:v>
                </c:pt>
                <c:pt idx="172">
                  <c:v>15.666666661854833</c:v>
                </c:pt>
                <c:pt idx="173">
                  <c:v>15.750000004190952</c:v>
                </c:pt>
                <c:pt idx="174">
                  <c:v>15.833333336049691</c:v>
                </c:pt>
                <c:pt idx="175">
                  <c:v>15.91666666790843</c:v>
                </c:pt>
                <c:pt idx="176">
                  <c:v>16.083333331625909</c:v>
                </c:pt>
                <c:pt idx="177">
                  <c:v>16.166666663484648</c:v>
                </c:pt>
                <c:pt idx="178">
                  <c:v>16.249999995343387</c:v>
                </c:pt>
                <c:pt idx="179">
                  <c:v>16.333333337679505</c:v>
                </c:pt>
                <c:pt idx="180">
                  <c:v>16.416666669538245</c:v>
                </c:pt>
                <c:pt idx="181">
                  <c:v>16.583333333255723</c:v>
                </c:pt>
                <c:pt idx="182">
                  <c:v>16.666666665114462</c:v>
                </c:pt>
                <c:pt idx="183">
                  <c:v>16.749999996973202</c:v>
                </c:pt>
                <c:pt idx="184">
                  <c:v>16.833333328831941</c:v>
                </c:pt>
                <c:pt idx="185">
                  <c:v>16.916666671168059</c:v>
                </c:pt>
                <c:pt idx="186">
                  <c:v>17.000000003026798</c:v>
                </c:pt>
                <c:pt idx="187">
                  <c:v>17.083333334885538</c:v>
                </c:pt>
                <c:pt idx="188">
                  <c:v>17.166666666744277</c:v>
                </c:pt>
                <c:pt idx="189">
                  <c:v>17.249999998603016</c:v>
                </c:pt>
                <c:pt idx="190">
                  <c:v>17.333333330461755</c:v>
                </c:pt>
                <c:pt idx="191">
                  <c:v>17.416666662320495</c:v>
                </c:pt>
                <c:pt idx="192">
                  <c:v>17.500000004656613</c:v>
                </c:pt>
                <c:pt idx="193">
                  <c:v>17.666666668374091</c:v>
                </c:pt>
                <c:pt idx="194">
                  <c:v>17.750000000232831</c:v>
                </c:pt>
                <c:pt idx="195">
                  <c:v>17.83333333209157</c:v>
                </c:pt>
                <c:pt idx="196">
                  <c:v>17.916666663950309</c:v>
                </c:pt>
                <c:pt idx="197">
                  <c:v>17.999999995809048</c:v>
                </c:pt>
                <c:pt idx="198">
                  <c:v>18.083333338145167</c:v>
                </c:pt>
                <c:pt idx="199">
                  <c:v>18.166666670003906</c:v>
                </c:pt>
                <c:pt idx="200">
                  <c:v>18.250000001862645</c:v>
                </c:pt>
                <c:pt idx="201">
                  <c:v>18.333333333721384</c:v>
                </c:pt>
                <c:pt idx="202">
                  <c:v>18.416666665580124</c:v>
                </c:pt>
                <c:pt idx="203">
                  <c:v>18.499999997438863</c:v>
                </c:pt>
                <c:pt idx="204">
                  <c:v>18.583333329297602</c:v>
                </c:pt>
                <c:pt idx="205">
                  <c:v>18.75000000349246</c:v>
                </c:pt>
                <c:pt idx="206">
                  <c:v>18.833333335351199</c:v>
                </c:pt>
                <c:pt idx="207">
                  <c:v>18.916666667209938</c:v>
                </c:pt>
                <c:pt idx="208">
                  <c:v>18.999999999068677</c:v>
                </c:pt>
                <c:pt idx="209">
                  <c:v>19.083333330927417</c:v>
                </c:pt>
                <c:pt idx="210">
                  <c:v>19.250000005122274</c:v>
                </c:pt>
                <c:pt idx="211">
                  <c:v>19.333333336981013</c:v>
                </c:pt>
                <c:pt idx="212">
                  <c:v>19.416666668839753</c:v>
                </c:pt>
                <c:pt idx="213">
                  <c:v>19.500000000698492</c:v>
                </c:pt>
                <c:pt idx="214">
                  <c:v>19.583333332557231</c:v>
                </c:pt>
                <c:pt idx="215">
                  <c:v>19.66666666441597</c:v>
                </c:pt>
                <c:pt idx="216">
                  <c:v>19.74999999627471</c:v>
                </c:pt>
                <c:pt idx="217">
                  <c:v>19.833333338610828</c:v>
                </c:pt>
                <c:pt idx="218">
                  <c:v>19.916666670469567</c:v>
                </c:pt>
                <c:pt idx="219">
                  <c:v>20.000000002328306</c:v>
                </c:pt>
                <c:pt idx="220">
                  <c:v>20.083333334187046</c:v>
                </c:pt>
                <c:pt idx="221">
                  <c:v>20.166666666045785</c:v>
                </c:pt>
                <c:pt idx="222">
                  <c:v>20.333333329763263</c:v>
                </c:pt>
                <c:pt idx="223">
                  <c:v>20.416666661622003</c:v>
                </c:pt>
                <c:pt idx="224">
                  <c:v>20.500000003958121</c:v>
                </c:pt>
                <c:pt idx="225">
                  <c:v>20.58333333581686</c:v>
                </c:pt>
                <c:pt idx="226">
                  <c:v>20.666666667675599</c:v>
                </c:pt>
                <c:pt idx="227">
                  <c:v>20.749999999534339</c:v>
                </c:pt>
                <c:pt idx="228">
                  <c:v>20.833333331393078</c:v>
                </c:pt>
                <c:pt idx="229">
                  <c:v>20.916666663251817</c:v>
                </c:pt>
                <c:pt idx="230">
                  <c:v>20.999999995110556</c:v>
                </c:pt>
                <c:pt idx="231">
                  <c:v>21.083333337446675</c:v>
                </c:pt>
                <c:pt idx="232">
                  <c:v>21.166666669305414</c:v>
                </c:pt>
                <c:pt idx="233">
                  <c:v>21.250000001164153</c:v>
                </c:pt>
                <c:pt idx="234">
                  <c:v>21.416666664881632</c:v>
                </c:pt>
                <c:pt idx="235">
                  <c:v>21.499999996740371</c:v>
                </c:pt>
                <c:pt idx="236">
                  <c:v>21.58333332859911</c:v>
                </c:pt>
                <c:pt idx="237">
                  <c:v>21.666666670935228</c:v>
                </c:pt>
                <c:pt idx="238">
                  <c:v>21.750000002793968</c:v>
                </c:pt>
                <c:pt idx="239">
                  <c:v>21.833333334652707</c:v>
                </c:pt>
                <c:pt idx="240">
                  <c:v>21.916666666511446</c:v>
                </c:pt>
                <c:pt idx="241">
                  <c:v>21.999999998370185</c:v>
                </c:pt>
                <c:pt idx="242">
                  <c:v>22.083333330228925</c:v>
                </c:pt>
                <c:pt idx="243">
                  <c:v>22.166666662087664</c:v>
                </c:pt>
                <c:pt idx="244">
                  <c:v>22.250000004423782</c:v>
                </c:pt>
                <c:pt idx="245">
                  <c:v>22.333333336282521</c:v>
                </c:pt>
                <c:pt idx="246">
                  <c:v>22.5</c:v>
                </c:pt>
                <c:pt idx="247">
                  <c:v>22.583333331858739</c:v>
                </c:pt>
                <c:pt idx="248">
                  <c:v>22.666666663717479</c:v>
                </c:pt>
                <c:pt idx="249">
                  <c:v>22.749999995576218</c:v>
                </c:pt>
                <c:pt idx="250">
                  <c:v>22.833333337912336</c:v>
                </c:pt>
                <c:pt idx="251">
                  <c:v>23.000000001629815</c:v>
                </c:pt>
                <c:pt idx="252">
                  <c:v>23.083333333488554</c:v>
                </c:pt>
                <c:pt idx="253">
                  <c:v>23.166666665347293</c:v>
                </c:pt>
                <c:pt idx="254">
                  <c:v>23.249999997206032</c:v>
                </c:pt>
                <c:pt idx="255">
                  <c:v>23.333333329064772</c:v>
                </c:pt>
                <c:pt idx="256">
                  <c:v>23.41666667140089</c:v>
                </c:pt>
                <c:pt idx="257">
                  <c:v>23.500000003259629</c:v>
                </c:pt>
                <c:pt idx="258">
                  <c:v>23.583333335118368</c:v>
                </c:pt>
                <c:pt idx="259">
                  <c:v>23.666666666977108</c:v>
                </c:pt>
                <c:pt idx="260">
                  <c:v>23.749999998835847</c:v>
                </c:pt>
                <c:pt idx="261">
                  <c:v>23.833333330694586</c:v>
                </c:pt>
                <c:pt idx="262">
                  <c:v>23.916666662553325</c:v>
                </c:pt>
                <c:pt idx="263">
                  <c:v>24.083333336748183</c:v>
                </c:pt>
                <c:pt idx="264">
                  <c:v>24.166666668606922</c:v>
                </c:pt>
                <c:pt idx="265">
                  <c:v>24.250000000465661</c:v>
                </c:pt>
                <c:pt idx="266">
                  <c:v>24.333333332324401</c:v>
                </c:pt>
                <c:pt idx="267">
                  <c:v>24.41666666418314</c:v>
                </c:pt>
                <c:pt idx="268">
                  <c:v>24.499999996041879</c:v>
                </c:pt>
                <c:pt idx="269">
                  <c:v>24.583333338377997</c:v>
                </c:pt>
                <c:pt idx="270">
                  <c:v>24.666666670236737</c:v>
                </c:pt>
                <c:pt idx="271">
                  <c:v>24.750000002095476</c:v>
                </c:pt>
                <c:pt idx="272">
                  <c:v>24.833333333954215</c:v>
                </c:pt>
                <c:pt idx="273">
                  <c:v>24.916666665812954</c:v>
                </c:pt>
                <c:pt idx="274">
                  <c:v>24.999999997671694</c:v>
                </c:pt>
                <c:pt idx="275">
                  <c:v>25.166666671866551</c:v>
                </c:pt>
                <c:pt idx="276">
                  <c:v>25.25000000372529</c:v>
                </c:pt>
                <c:pt idx="277">
                  <c:v>25.33333333558403</c:v>
                </c:pt>
                <c:pt idx="278">
                  <c:v>25.416666667442769</c:v>
                </c:pt>
                <c:pt idx="279">
                  <c:v>25.499999999301508</c:v>
                </c:pt>
                <c:pt idx="280">
                  <c:v>25.666666663018987</c:v>
                </c:pt>
                <c:pt idx="281">
                  <c:v>25.750000005355105</c:v>
                </c:pt>
                <c:pt idx="282">
                  <c:v>25.833333337213844</c:v>
                </c:pt>
                <c:pt idx="283">
                  <c:v>25.916666669072583</c:v>
                </c:pt>
                <c:pt idx="284">
                  <c:v>26.000000000931323</c:v>
                </c:pt>
                <c:pt idx="285">
                  <c:v>26.083333332790062</c:v>
                </c:pt>
                <c:pt idx="286">
                  <c:v>26.166666664648801</c:v>
                </c:pt>
                <c:pt idx="287">
                  <c:v>26.24999999650754</c:v>
                </c:pt>
                <c:pt idx="288">
                  <c:v>26.33333332836628</c:v>
                </c:pt>
                <c:pt idx="289">
                  <c:v>26.416666670702398</c:v>
                </c:pt>
                <c:pt idx="290">
                  <c:v>26.500000002561137</c:v>
                </c:pt>
                <c:pt idx="291">
                  <c:v>26.583333334419876</c:v>
                </c:pt>
                <c:pt idx="292">
                  <c:v>26.749999998137355</c:v>
                </c:pt>
                <c:pt idx="293">
                  <c:v>26.833333329996094</c:v>
                </c:pt>
                <c:pt idx="294">
                  <c:v>26.916666661854833</c:v>
                </c:pt>
                <c:pt idx="295">
                  <c:v>27.000000004190952</c:v>
                </c:pt>
                <c:pt idx="296">
                  <c:v>27.083333336049691</c:v>
                </c:pt>
                <c:pt idx="297">
                  <c:v>27.249999999767169</c:v>
                </c:pt>
                <c:pt idx="298">
                  <c:v>27.333333331625909</c:v>
                </c:pt>
                <c:pt idx="299">
                  <c:v>27.416666663484648</c:v>
                </c:pt>
                <c:pt idx="300">
                  <c:v>27.499999995343387</c:v>
                </c:pt>
                <c:pt idx="301">
                  <c:v>27.583333337679505</c:v>
                </c:pt>
                <c:pt idx="302">
                  <c:v>27.666666669538245</c:v>
                </c:pt>
                <c:pt idx="303">
                  <c:v>27.750000001396984</c:v>
                </c:pt>
                <c:pt idx="304">
                  <c:v>27.833333333255723</c:v>
                </c:pt>
                <c:pt idx="305">
                  <c:v>27.916666665114462</c:v>
                </c:pt>
                <c:pt idx="306">
                  <c:v>27.999999996973202</c:v>
                </c:pt>
                <c:pt idx="307">
                  <c:v>28.083333328831941</c:v>
                </c:pt>
                <c:pt idx="308">
                  <c:v>28.166666671168059</c:v>
                </c:pt>
                <c:pt idx="309">
                  <c:v>28.333333334885538</c:v>
                </c:pt>
                <c:pt idx="310">
                  <c:v>28.416666666744277</c:v>
                </c:pt>
                <c:pt idx="311">
                  <c:v>28.499999998603016</c:v>
                </c:pt>
                <c:pt idx="312">
                  <c:v>28.583333330461755</c:v>
                </c:pt>
                <c:pt idx="313">
                  <c:v>28.666666662320495</c:v>
                </c:pt>
                <c:pt idx="314">
                  <c:v>28.750000004656613</c:v>
                </c:pt>
                <c:pt idx="315">
                  <c:v>28.833333336515352</c:v>
                </c:pt>
                <c:pt idx="316">
                  <c:v>28.916666668374091</c:v>
                </c:pt>
                <c:pt idx="317">
                  <c:v>29.000000000232831</c:v>
                </c:pt>
                <c:pt idx="318">
                  <c:v>29.08333333209157</c:v>
                </c:pt>
                <c:pt idx="319">
                  <c:v>29.166666663950309</c:v>
                </c:pt>
                <c:pt idx="320">
                  <c:v>29.249999995809048</c:v>
                </c:pt>
                <c:pt idx="321">
                  <c:v>29.416666670003906</c:v>
                </c:pt>
                <c:pt idx="322">
                  <c:v>29.500000001862645</c:v>
                </c:pt>
                <c:pt idx="323">
                  <c:v>29.583333333721384</c:v>
                </c:pt>
                <c:pt idx="324">
                  <c:v>29.666666665580124</c:v>
                </c:pt>
                <c:pt idx="325">
                  <c:v>29.749999997438863</c:v>
                </c:pt>
                <c:pt idx="326">
                  <c:v>29.833333329297602</c:v>
                </c:pt>
                <c:pt idx="327">
                  <c:v>29.91666667163372</c:v>
                </c:pt>
                <c:pt idx="328">
                  <c:v>30.00000000349246</c:v>
                </c:pt>
                <c:pt idx="329">
                  <c:v>30.083333335351199</c:v>
                </c:pt>
                <c:pt idx="330">
                  <c:v>30.166666667209938</c:v>
                </c:pt>
                <c:pt idx="331">
                  <c:v>30.249999999068677</c:v>
                </c:pt>
                <c:pt idx="332">
                  <c:v>30.333333330927417</c:v>
                </c:pt>
                <c:pt idx="333">
                  <c:v>30.500000005122274</c:v>
                </c:pt>
                <c:pt idx="334">
                  <c:v>30.583333336981013</c:v>
                </c:pt>
                <c:pt idx="335">
                  <c:v>30.666666668839753</c:v>
                </c:pt>
                <c:pt idx="336">
                  <c:v>30.750000000698492</c:v>
                </c:pt>
                <c:pt idx="337">
                  <c:v>30.833333332557231</c:v>
                </c:pt>
                <c:pt idx="338">
                  <c:v>30.99999999627471</c:v>
                </c:pt>
                <c:pt idx="339">
                  <c:v>31.083333338610828</c:v>
                </c:pt>
                <c:pt idx="340">
                  <c:v>31.166666670469567</c:v>
                </c:pt>
                <c:pt idx="341">
                  <c:v>31.250000002328306</c:v>
                </c:pt>
                <c:pt idx="342">
                  <c:v>31.333333334187046</c:v>
                </c:pt>
                <c:pt idx="343">
                  <c:v>31.416666666045785</c:v>
                </c:pt>
                <c:pt idx="344">
                  <c:v>31.499999997904524</c:v>
                </c:pt>
                <c:pt idx="345">
                  <c:v>31.583333329763263</c:v>
                </c:pt>
                <c:pt idx="346">
                  <c:v>31.666666661622003</c:v>
                </c:pt>
                <c:pt idx="347">
                  <c:v>31.750000003958121</c:v>
                </c:pt>
                <c:pt idx="348">
                  <c:v>31.83333333581686</c:v>
                </c:pt>
                <c:pt idx="349">
                  <c:v>31.916666667675599</c:v>
                </c:pt>
                <c:pt idx="350">
                  <c:v>32.083333331393078</c:v>
                </c:pt>
                <c:pt idx="351">
                  <c:v>32.166666663251817</c:v>
                </c:pt>
                <c:pt idx="352">
                  <c:v>32.249999995110556</c:v>
                </c:pt>
                <c:pt idx="353">
                  <c:v>32.333333337446675</c:v>
                </c:pt>
                <c:pt idx="354">
                  <c:v>32.416666669305414</c:v>
                </c:pt>
                <c:pt idx="355">
                  <c:v>32.500000001164153</c:v>
                </c:pt>
                <c:pt idx="356">
                  <c:v>32.583333333022892</c:v>
                </c:pt>
                <c:pt idx="357">
                  <c:v>32.666666664881632</c:v>
                </c:pt>
                <c:pt idx="358">
                  <c:v>32.749999996740371</c:v>
                </c:pt>
                <c:pt idx="359">
                  <c:v>32.83333332859911</c:v>
                </c:pt>
                <c:pt idx="360">
                  <c:v>32.916666670935228</c:v>
                </c:pt>
                <c:pt idx="361">
                  <c:v>33.000000002793968</c:v>
                </c:pt>
                <c:pt idx="362">
                  <c:v>33.166666666511446</c:v>
                </c:pt>
                <c:pt idx="363">
                  <c:v>33.249999998370185</c:v>
                </c:pt>
                <c:pt idx="364">
                  <c:v>33.333333330228925</c:v>
                </c:pt>
                <c:pt idx="365">
                  <c:v>33.416666662087664</c:v>
                </c:pt>
                <c:pt idx="366">
                  <c:v>33.500000004423782</c:v>
                </c:pt>
                <c:pt idx="367">
                  <c:v>33.666666668141261</c:v>
                </c:pt>
                <c:pt idx="368">
                  <c:v>33.75</c:v>
                </c:pt>
                <c:pt idx="369">
                  <c:v>33.833333331858739</c:v>
                </c:pt>
                <c:pt idx="370">
                  <c:v>33.916666663717479</c:v>
                </c:pt>
                <c:pt idx="371">
                  <c:v>33.999999995576218</c:v>
                </c:pt>
                <c:pt idx="372">
                  <c:v>34.083333337912336</c:v>
                </c:pt>
                <c:pt idx="373">
                  <c:v>34.166666669771075</c:v>
                </c:pt>
                <c:pt idx="374">
                  <c:v>34.250000001629815</c:v>
                </c:pt>
                <c:pt idx="375">
                  <c:v>34.333333333488554</c:v>
                </c:pt>
                <c:pt idx="376">
                  <c:v>34.416666665347293</c:v>
                </c:pt>
                <c:pt idx="377">
                  <c:v>34.499999997206032</c:v>
                </c:pt>
                <c:pt idx="378">
                  <c:v>34.583333329064772</c:v>
                </c:pt>
                <c:pt idx="379">
                  <c:v>34.750000003259629</c:v>
                </c:pt>
                <c:pt idx="380">
                  <c:v>34.833333335118368</c:v>
                </c:pt>
                <c:pt idx="381">
                  <c:v>34.916666666977108</c:v>
                </c:pt>
                <c:pt idx="382">
                  <c:v>34.999999998835847</c:v>
                </c:pt>
                <c:pt idx="383">
                  <c:v>35.083333330694586</c:v>
                </c:pt>
                <c:pt idx="384">
                  <c:v>35.250000004889444</c:v>
                </c:pt>
                <c:pt idx="385">
                  <c:v>35.333333336748183</c:v>
                </c:pt>
                <c:pt idx="386">
                  <c:v>35.416666668606922</c:v>
                </c:pt>
                <c:pt idx="387">
                  <c:v>35.500000000465661</c:v>
                </c:pt>
                <c:pt idx="388">
                  <c:v>35.583333332324401</c:v>
                </c:pt>
                <c:pt idx="389">
                  <c:v>35.66666666418314</c:v>
                </c:pt>
                <c:pt idx="390">
                  <c:v>35.749999996041879</c:v>
                </c:pt>
                <c:pt idx="391">
                  <c:v>35.833333338377997</c:v>
                </c:pt>
                <c:pt idx="392">
                  <c:v>35.916666670236737</c:v>
                </c:pt>
                <c:pt idx="393">
                  <c:v>36.000000002095476</c:v>
                </c:pt>
                <c:pt idx="394">
                  <c:v>36.083333333954215</c:v>
                </c:pt>
                <c:pt idx="395">
                  <c:v>36.166666665812954</c:v>
                </c:pt>
                <c:pt idx="396">
                  <c:v>36.333333329530433</c:v>
                </c:pt>
                <c:pt idx="397">
                  <c:v>36.416666671866551</c:v>
                </c:pt>
                <c:pt idx="398">
                  <c:v>36.50000000372529</c:v>
                </c:pt>
                <c:pt idx="399">
                  <c:v>36.58333333558403</c:v>
                </c:pt>
                <c:pt idx="400">
                  <c:v>36.666666667442769</c:v>
                </c:pt>
                <c:pt idx="401">
                  <c:v>36.749999999301508</c:v>
                </c:pt>
                <c:pt idx="402">
                  <c:v>36.833333331160247</c:v>
                </c:pt>
                <c:pt idx="403">
                  <c:v>36.916666663018987</c:v>
                </c:pt>
                <c:pt idx="404">
                  <c:v>37.000000005355105</c:v>
                </c:pt>
                <c:pt idx="405">
                  <c:v>37.083333337213844</c:v>
                </c:pt>
                <c:pt idx="406">
                  <c:v>37.166666669072583</c:v>
                </c:pt>
                <c:pt idx="407">
                  <c:v>37.250000000931323</c:v>
                </c:pt>
                <c:pt idx="408">
                  <c:v>37.416666664648801</c:v>
                </c:pt>
                <c:pt idx="409">
                  <c:v>37.49999999650754</c:v>
                </c:pt>
                <c:pt idx="410">
                  <c:v>37.58333332836628</c:v>
                </c:pt>
                <c:pt idx="411">
                  <c:v>37.666666670702398</c:v>
                </c:pt>
                <c:pt idx="412">
                  <c:v>37.750000002561137</c:v>
                </c:pt>
                <c:pt idx="413">
                  <c:v>37.916666666278616</c:v>
                </c:pt>
                <c:pt idx="414">
                  <c:v>37.999999998137355</c:v>
                </c:pt>
                <c:pt idx="415">
                  <c:v>38.083333329996094</c:v>
                </c:pt>
                <c:pt idx="416">
                  <c:v>38.166666661854833</c:v>
                </c:pt>
                <c:pt idx="417">
                  <c:v>38.250000004190952</c:v>
                </c:pt>
                <c:pt idx="418">
                  <c:v>38.333333336049691</c:v>
                </c:pt>
                <c:pt idx="419">
                  <c:v>38.41666666790843</c:v>
                </c:pt>
                <c:pt idx="420">
                  <c:v>38.499999999767169</c:v>
                </c:pt>
                <c:pt idx="421">
                  <c:v>38.583333331625909</c:v>
                </c:pt>
                <c:pt idx="422">
                  <c:v>38.666666663484648</c:v>
                </c:pt>
                <c:pt idx="423">
                  <c:v>38.749999995343387</c:v>
                </c:pt>
                <c:pt idx="424">
                  <c:v>38.833333337679505</c:v>
                </c:pt>
                <c:pt idx="425">
                  <c:v>39.000000001396984</c:v>
                </c:pt>
                <c:pt idx="426">
                  <c:v>39.083333333255723</c:v>
                </c:pt>
                <c:pt idx="427">
                  <c:v>39.166666665114462</c:v>
                </c:pt>
                <c:pt idx="428">
                  <c:v>39.249999996973202</c:v>
                </c:pt>
                <c:pt idx="429">
                  <c:v>39.333333328831941</c:v>
                </c:pt>
                <c:pt idx="430">
                  <c:v>39.416666671168059</c:v>
                </c:pt>
                <c:pt idx="431">
                  <c:v>39.500000003026798</c:v>
                </c:pt>
                <c:pt idx="432">
                  <c:v>39.583333334885538</c:v>
                </c:pt>
                <c:pt idx="433">
                  <c:v>39.666666666744277</c:v>
                </c:pt>
                <c:pt idx="434">
                  <c:v>39.749999998603016</c:v>
                </c:pt>
                <c:pt idx="435">
                  <c:v>39.833333330461755</c:v>
                </c:pt>
                <c:pt idx="436">
                  <c:v>39.916666662320495</c:v>
                </c:pt>
                <c:pt idx="437">
                  <c:v>40.083333336515352</c:v>
                </c:pt>
                <c:pt idx="438">
                  <c:v>40.166666668374091</c:v>
                </c:pt>
                <c:pt idx="439">
                  <c:v>40.250000000232831</c:v>
                </c:pt>
                <c:pt idx="440">
                  <c:v>40.33333333209157</c:v>
                </c:pt>
                <c:pt idx="441">
                  <c:v>40.416666663950309</c:v>
                </c:pt>
                <c:pt idx="442">
                  <c:v>40.583333338145167</c:v>
                </c:pt>
                <c:pt idx="443">
                  <c:v>40.666666670003906</c:v>
                </c:pt>
                <c:pt idx="444">
                  <c:v>40.750000001862645</c:v>
                </c:pt>
                <c:pt idx="445">
                  <c:v>40.833333333721384</c:v>
                </c:pt>
                <c:pt idx="446">
                  <c:v>40.916666665580124</c:v>
                </c:pt>
                <c:pt idx="447">
                  <c:v>40.999999997438863</c:v>
                </c:pt>
                <c:pt idx="448">
                  <c:v>41.083333329297602</c:v>
                </c:pt>
                <c:pt idx="449">
                  <c:v>41.16666667163372</c:v>
                </c:pt>
                <c:pt idx="450">
                  <c:v>41.25000000349246</c:v>
                </c:pt>
                <c:pt idx="451">
                  <c:v>41.333333335351199</c:v>
                </c:pt>
                <c:pt idx="452">
                  <c:v>41.416666667209938</c:v>
                </c:pt>
                <c:pt idx="453">
                  <c:v>41.499999999068677</c:v>
                </c:pt>
                <c:pt idx="454">
                  <c:v>41.666666662786156</c:v>
                </c:pt>
                <c:pt idx="455">
                  <c:v>41.750000005122274</c:v>
                </c:pt>
                <c:pt idx="456">
                  <c:v>41.833333336981013</c:v>
                </c:pt>
                <c:pt idx="457">
                  <c:v>41.916666668839753</c:v>
                </c:pt>
                <c:pt idx="458">
                  <c:v>42.000000000698492</c:v>
                </c:pt>
                <c:pt idx="459">
                  <c:v>42.083333332557231</c:v>
                </c:pt>
                <c:pt idx="460">
                  <c:v>42.16666666441597</c:v>
                </c:pt>
                <c:pt idx="461">
                  <c:v>42.24999999627471</c:v>
                </c:pt>
                <c:pt idx="462">
                  <c:v>42.333333338610828</c:v>
                </c:pt>
                <c:pt idx="463">
                  <c:v>42.416666670469567</c:v>
                </c:pt>
                <c:pt idx="464">
                  <c:v>42.500000002328306</c:v>
                </c:pt>
                <c:pt idx="465">
                  <c:v>42.583333334187046</c:v>
                </c:pt>
                <c:pt idx="466">
                  <c:v>42.749999997904524</c:v>
                </c:pt>
                <c:pt idx="467">
                  <c:v>42.833333329763263</c:v>
                </c:pt>
                <c:pt idx="468">
                  <c:v>42.916666661622003</c:v>
                </c:pt>
                <c:pt idx="469">
                  <c:v>43.000000003958121</c:v>
                </c:pt>
                <c:pt idx="470">
                  <c:v>43.08333333581686</c:v>
                </c:pt>
                <c:pt idx="471">
                  <c:v>43.249999999534339</c:v>
                </c:pt>
                <c:pt idx="472">
                  <c:v>43.333333331393078</c:v>
                </c:pt>
                <c:pt idx="473">
                  <c:v>43.416666663251817</c:v>
                </c:pt>
                <c:pt idx="474">
                  <c:v>43.499999995110556</c:v>
                </c:pt>
                <c:pt idx="475">
                  <c:v>43.583333337446675</c:v>
                </c:pt>
                <c:pt idx="476">
                  <c:v>43.666666669305414</c:v>
                </c:pt>
                <c:pt idx="477">
                  <c:v>43.750000001164153</c:v>
                </c:pt>
                <c:pt idx="478">
                  <c:v>43.833333333022892</c:v>
                </c:pt>
                <c:pt idx="479">
                  <c:v>43.916666664881632</c:v>
                </c:pt>
                <c:pt idx="480">
                  <c:v>43.999999996740371</c:v>
                </c:pt>
                <c:pt idx="481">
                  <c:v>44.08333332859911</c:v>
                </c:pt>
                <c:pt idx="482">
                  <c:v>44.166666670935228</c:v>
                </c:pt>
                <c:pt idx="483">
                  <c:v>44.333333334652707</c:v>
                </c:pt>
                <c:pt idx="484">
                  <c:v>44.416666666511446</c:v>
                </c:pt>
                <c:pt idx="485">
                  <c:v>44.499999998370185</c:v>
                </c:pt>
                <c:pt idx="486">
                  <c:v>44.583333330228925</c:v>
                </c:pt>
                <c:pt idx="487">
                  <c:v>44.666666662087664</c:v>
                </c:pt>
                <c:pt idx="488">
                  <c:v>44.750000004423782</c:v>
                </c:pt>
                <c:pt idx="489">
                  <c:v>44.833333336282521</c:v>
                </c:pt>
                <c:pt idx="490">
                  <c:v>44.916666668141261</c:v>
                </c:pt>
                <c:pt idx="491">
                  <c:v>45</c:v>
                </c:pt>
                <c:pt idx="492">
                  <c:v>45.083333331858739</c:v>
                </c:pt>
                <c:pt idx="493">
                  <c:v>45.166666663717479</c:v>
                </c:pt>
                <c:pt idx="494">
                  <c:v>45.249999995576218</c:v>
                </c:pt>
                <c:pt idx="495">
                  <c:v>45.416666669771075</c:v>
                </c:pt>
                <c:pt idx="496">
                  <c:v>45.500000001629815</c:v>
                </c:pt>
                <c:pt idx="497">
                  <c:v>45.583333333488554</c:v>
                </c:pt>
                <c:pt idx="498">
                  <c:v>45.666666665347293</c:v>
                </c:pt>
                <c:pt idx="499">
                  <c:v>45.749999997206032</c:v>
                </c:pt>
                <c:pt idx="500">
                  <c:v>45.91666667140089</c:v>
                </c:pt>
                <c:pt idx="501">
                  <c:v>46.000000003259629</c:v>
                </c:pt>
                <c:pt idx="502">
                  <c:v>46.083333335118368</c:v>
                </c:pt>
                <c:pt idx="503">
                  <c:v>46.166666666977108</c:v>
                </c:pt>
                <c:pt idx="504">
                  <c:v>46.249999998835847</c:v>
                </c:pt>
                <c:pt idx="505">
                  <c:v>46.333333330694586</c:v>
                </c:pt>
                <c:pt idx="506">
                  <c:v>46.416666662553325</c:v>
                </c:pt>
                <c:pt idx="507">
                  <c:v>46.500000004889444</c:v>
                </c:pt>
                <c:pt idx="508">
                  <c:v>46.583333336748183</c:v>
                </c:pt>
                <c:pt idx="509">
                  <c:v>46.666666668606922</c:v>
                </c:pt>
                <c:pt idx="510">
                  <c:v>46.750000000465661</c:v>
                </c:pt>
                <c:pt idx="511">
                  <c:v>46.833333332324401</c:v>
                </c:pt>
                <c:pt idx="512">
                  <c:v>46.999999996041879</c:v>
                </c:pt>
                <c:pt idx="513">
                  <c:v>47.083333338377997</c:v>
                </c:pt>
                <c:pt idx="514">
                  <c:v>47.166666670236737</c:v>
                </c:pt>
                <c:pt idx="515">
                  <c:v>47.250000002095476</c:v>
                </c:pt>
                <c:pt idx="516">
                  <c:v>47.333333333954215</c:v>
                </c:pt>
                <c:pt idx="517">
                  <c:v>47.499999997671694</c:v>
                </c:pt>
                <c:pt idx="518">
                  <c:v>47.583333329530433</c:v>
                </c:pt>
                <c:pt idx="519">
                  <c:v>47.666666671866551</c:v>
                </c:pt>
                <c:pt idx="520">
                  <c:v>47.75000000372529</c:v>
                </c:pt>
                <c:pt idx="521">
                  <c:v>47.83333333558403</c:v>
                </c:pt>
                <c:pt idx="522">
                  <c:v>47.916666667442769</c:v>
                </c:pt>
                <c:pt idx="523">
                  <c:v>47.999999999301508</c:v>
                </c:pt>
                <c:pt idx="524">
                  <c:v>48.083333331160247</c:v>
                </c:pt>
                <c:pt idx="525">
                  <c:v>48.166666663018987</c:v>
                </c:pt>
                <c:pt idx="526">
                  <c:v>48.250000005355105</c:v>
                </c:pt>
                <c:pt idx="527">
                  <c:v>48.333333337213844</c:v>
                </c:pt>
                <c:pt idx="528">
                  <c:v>48.416666669072583</c:v>
                </c:pt>
                <c:pt idx="529">
                  <c:v>48.583333332790062</c:v>
                </c:pt>
                <c:pt idx="530">
                  <c:v>48.666666664648801</c:v>
                </c:pt>
                <c:pt idx="531">
                  <c:v>48.74999999650754</c:v>
                </c:pt>
                <c:pt idx="532">
                  <c:v>48.83333332836628</c:v>
                </c:pt>
                <c:pt idx="533">
                  <c:v>48.916666670702398</c:v>
                </c:pt>
                <c:pt idx="534">
                  <c:v>49.000000002561137</c:v>
                </c:pt>
                <c:pt idx="535">
                  <c:v>49.083333334419876</c:v>
                </c:pt>
                <c:pt idx="536">
                  <c:v>49.166666666278616</c:v>
                </c:pt>
                <c:pt idx="537">
                  <c:v>49.249999998137355</c:v>
                </c:pt>
                <c:pt idx="538">
                  <c:v>49.333333329996094</c:v>
                </c:pt>
                <c:pt idx="539">
                  <c:v>49.416666661854833</c:v>
                </c:pt>
                <c:pt idx="540">
                  <c:v>49.500000004190952</c:v>
                </c:pt>
                <c:pt idx="541">
                  <c:v>49.66666666790843</c:v>
                </c:pt>
                <c:pt idx="542">
                  <c:v>49.749999999767169</c:v>
                </c:pt>
                <c:pt idx="543">
                  <c:v>49.833333331625909</c:v>
                </c:pt>
                <c:pt idx="544">
                  <c:v>49.916666663484648</c:v>
                </c:pt>
                <c:pt idx="545">
                  <c:v>49.999999995343387</c:v>
                </c:pt>
                <c:pt idx="546">
                  <c:v>50.166666669538245</c:v>
                </c:pt>
                <c:pt idx="547">
                  <c:v>50.250000001396984</c:v>
                </c:pt>
                <c:pt idx="548">
                  <c:v>50.333333333255723</c:v>
                </c:pt>
                <c:pt idx="549">
                  <c:v>50.416666665114462</c:v>
                </c:pt>
                <c:pt idx="550">
                  <c:v>50.499999996973202</c:v>
                </c:pt>
                <c:pt idx="551">
                  <c:v>50.583333328831941</c:v>
                </c:pt>
                <c:pt idx="552">
                  <c:v>50.666666671168059</c:v>
                </c:pt>
                <c:pt idx="553">
                  <c:v>50.750000003026798</c:v>
                </c:pt>
                <c:pt idx="554">
                  <c:v>50.833333334885538</c:v>
                </c:pt>
                <c:pt idx="555">
                  <c:v>50.916666666744277</c:v>
                </c:pt>
                <c:pt idx="556">
                  <c:v>50.999999998603016</c:v>
                </c:pt>
                <c:pt idx="557">
                  <c:v>51.083333330461755</c:v>
                </c:pt>
                <c:pt idx="558">
                  <c:v>51.250000004656613</c:v>
                </c:pt>
                <c:pt idx="559">
                  <c:v>51.333333336515352</c:v>
                </c:pt>
                <c:pt idx="560">
                  <c:v>51.416666668374091</c:v>
                </c:pt>
                <c:pt idx="561">
                  <c:v>51.500000000232831</c:v>
                </c:pt>
                <c:pt idx="562">
                  <c:v>51.58333333209157</c:v>
                </c:pt>
                <c:pt idx="563">
                  <c:v>51.666666663950309</c:v>
                </c:pt>
                <c:pt idx="564">
                  <c:v>51.749999995809048</c:v>
                </c:pt>
                <c:pt idx="565">
                  <c:v>51.833333338145167</c:v>
                </c:pt>
                <c:pt idx="566">
                  <c:v>51.916666670003906</c:v>
                </c:pt>
                <c:pt idx="567">
                  <c:v>52.000000001862645</c:v>
                </c:pt>
                <c:pt idx="568">
                  <c:v>52.083333333721384</c:v>
                </c:pt>
                <c:pt idx="569">
                  <c:v>52.166666665580124</c:v>
                </c:pt>
                <c:pt idx="570">
                  <c:v>52.333333329297602</c:v>
                </c:pt>
                <c:pt idx="571">
                  <c:v>52.41666667163372</c:v>
                </c:pt>
                <c:pt idx="572">
                  <c:v>52.50000000349246</c:v>
                </c:pt>
                <c:pt idx="573">
                  <c:v>52.583333335351199</c:v>
                </c:pt>
                <c:pt idx="574">
                  <c:v>52.666666667209938</c:v>
                </c:pt>
                <c:pt idx="575">
                  <c:v>52.749999999068677</c:v>
                </c:pt>
                <c:pt idx="576">
                  <c:v>52.833333330927417</c:v>
                </c:pt>
                <c:pt idx="577">
                  <c:v>52.916666662786156</c:v>
                </c:pt>
                <c:pt idx="578">
                  <c:v>53.000000005122274</c:v>
                </c:pt>
                <c:pt idx="579">
                  <c:v>53.083333336981013</c:v>
                </c:pt>
                <c:pt idx="580">
                  <c:v>53.166666668839753</c:v>
                </c:pt>
                <c:pt idx="581">
                  <c:v>53.250000000698492</c:v>
                </c:pt>
                <c:pt idx="582">
                  <c:v>53.41666666441597</c:v>
                </c:pt>
                <c:pt idx="583">
                  <c:v>53.49999999627471</c:v>
                </c:pt>
                <c:pt idx="584">
                  <c:v>53.583333338610828</c:v>
                </c:pt>
                <c:pt idx="585">
                  <c:v>53.666666670469567</c:v>
                </c:pt>
                <c:pt idx="586">
                  <c:v>53.750000002328306</c:v>
                </c:pt>
                <c:pt idx="587">
                  <c:v>53.916666666045785</c:v>
                </c:pt>
                <c:pt idx="588">
                  <c:v>53.999999997904524</c:v>
                </c:pt>
                <c:pt idx="589">
                  <c:v>54.083333329763263</c:v>
                </c:pt>
                <c:pt idx="590">
                  <c:v>54.166666661622003</c:v>
                </c:pt>
                <c:pt idx="591">
                  <c:v>54.250000003958121</c:v>
                </c:pt>
                <c:pt idx="592">
                  <c:v>54.33333333581686</c:v>
                </c:pt>
                <c:pt idx="593">
                  <c:v>54.416666667675599</c:v>
                </c:pt>
                <c:pt idx="594">
                  <c:v>54.499999999534339</c:v>
                </c:pt>
                <c:pt idx="595">
                  <c:v>54.583333331393078</c:v>
                </c:pt>
                <c:pt idx="596">
                  <c:v>54.666666663251817</c:v>
                </c:pt>
                <c:pt idx="597">
                  <c:v>54.749999995110556</c:v>
                </c:pt>
                <c:pt idx="598">
                  <c:v>54.833333337446675</c:v>
                </c:pt>
                <c:pt idx="599">
                  <c:v>55.000000001164153</c:v>
                </c:pt>
                <c:pt idx="600">
                  <c:v>55.083333333022892</c:v>
                </c:pt>
                <c:pt idx="601">
                  <c:v>55.166666664881632</c:v>
                </c:pt>
                <c:pt idx="602">
                  <c:v>55.249999996740371</c:v>
                </c:pt>
                <c:pt idx="603">
                  <c:v>55.33333332859911</c:v>
                </c:pt>
                <c:pt idx="604">
                  <c:v>55.416666670935228</c:v>
                </c:pt>
                <c:pt idx="605">
                  <c:v>55.500000002793968</c:v>
                </c:pt>
                <c:pt idx="606">
                  <c:v>55.583333334652707</c:v>
                </c:pt>
                <c:pt idx="607">
                  <c:v>55.666666666511446</c:v>
                </c:pt>
                <c:pt idx="608">
                  <c:v>55.749999998370185</c:v>
                </c:pt>
                <c:pt idx="609">
                  <c:v>55.833333330228925</c:v>
                </c:pt>
                <c:pt idx="610">
                  <c:v>55.916666662087664</c:v>
                </c:pt>
                <c:pt idx="611">
                  <c:v>56.083333336282521</c:v>
                </c:pt>
                <c:pt idx="612">
                  <c:v>56.166666668141261</c:v>
                </c:pt>
                <c:pt idx="613">
                  <c:v>56.25</c:v>
                </c:pt>
                <c:pt idx="614">
                  <c:v>56.333333331858739</c:v>
                </c:pt>
                <c:pt idx="615">
                  <c:v>56.416666663717479</c:v>
                </c:pt>
                <c:pt idx="616">
                  <c:v>56.583333337912336</c:v>
                </c:pt>
                <c:pt idx="617">
                  <c:v>56.666666669771075</c:v>
                </c:pt>
                <c:pt idx="618">
                  <c:v>56.750000001629815</c:v>
                </c:pt>
                <c:pt idx="619">
                  <c:v>56.833333333488554</c:v>
                </c:pt>
                <c:pt idx="620">
                  <c:v>56.916666665347293</c:v>
                </c:pt>
                <c:pt idx="621">
                  <c:v>56.999999997206032</c:v>
                </c:pt>
                <c:pt idx="622">
                  <c:v>57.083333329064772</c:v>
                </c:pt>
                <c:pt idx="623">
                  <c:v>57.16666667140089</c:v>
                </c:pt>
                <c:pt idx="624">
                  <c:v>57.250000003259629</c:v>
                </c:pt>
                <c:pt idx="625">
                  <c:v>57.333333335118368</c:v>
                </c:pt>
                <c:pt idx="626">
                  <c:v>57.416666666977108</c:v>
                </c:pt>
                <c:pt idx="627">
                  <c:v>57.499999998835847</c:v>
                </c:pt>
                <c:pt idx="628">
                  <c:v>57.666666662553325</c:v>
                </c:pt>
                <c:pt idx="629">
                  <c:v>57.750000004889444</c:v>
                </c:pt>
                <c:pt idx="630">
                  <c:v>57.833333336748183</c:v>
                </c:pt>
                <c:pt idx="631">
                  <c:v>57.916666668606922</c:v>
                </c:pt>
                <c:pt idx="632">
                  <c:v>58.000000000465661</c:v>
                </c:pt>
                <c:pt idx="633">
                  <c:v>58.083333332324401</c:v>
                </c:pt>
                <c:pt idx="634">
                  <c:v>58.16666666418314</c:v>
                </c:pt>
                <c:pt idx="635">
                  <c:v>58.249999996041879</c:v>
                </c:pt>
                <c:pt idx="636">
                  <c:v>58.333333338377997</c:v>
                </c:pt>
                <c:pt idx="637">
                  <c:v>58.416666670236737</c:v>
                </c:pt>
                <c:pt idx="638">
                  <c:v>58.500000002095476</c:v>
                </c:pt>
                <c:pt idx="639">
                  <c:v>58.583333333954215</c:v>
                </c:pt>
                <c:pt idx="640">
                  <c:v>58.749999997671694</c:v>
                </c:pt>
                <c:pt idx="641">
                  <c:v>58.833333329530433</c:v>
                </c:pt>
              </c:numCache>
            </c:numRef>
          </c:xVal>
          <c:yVal>
            <c:numRef>
              <c:f>'AEEMs-2'!$M$34:$M$1000</c:f>
              <c:numCache>
                <c:formatCode>General</c:formatCode>
                <c:ptCount val="967"/>
                <c:pt idx="0">
                  <c:v>7930</c:v>
                </c:pt>
                <c:pt idx="1">
                  <c:v>7920</c:v>
                </c:pt>
                <c:pt idx="2">
                  <c:v>7860</c:v>
                </c:pt>
                <c:pt idx="3">
                  <c:v>7890</c:v>
                </c:pt>
                <c:pt idx="4">
                  <c:v>7890</c:v>
                </c:pt>
                <c:pt idx="5">
                  <c:v>7870</c:v>
                </c:pt>
                <c:pt idx="6">
                  <c:v>7940</c:v>
                </c:pt>
                <c:pt idx="7">
                  <c:v>7910</c:v>
                </c:pt>
                <c:pt idx="8">
                  <c:v>7830</c:v>
                </c:pt>
                <c:pt idx="9">
                  <c:v>7840</c:v>
                </c:pt>
                <c:pt idx="10">
                  <c:v>7800</c:v>
                </c:pt>
                <c:pt idx="11">
                  <c:v>7750</c:v>
                </c:pt>
                <c:pt idx="12">
                  <c:v>7710</c:v>
                </c:pt>
                <c:pt idx="13">
                  <c:v>7660</c:v>
                </c:pt>
                <c:pt idx="14">
                  <c:v>7600</c:v>
                </c:pt>
                <c:pt idx="15">
                  <c:v>7630</c:v>
                </c:pt>
                <c:pt idx="16">
                  <c:v>7610</c:v>
                </c:pt>
                <c:pt idx="17">
                  <c:v>7540</c:v>
                </c:pt>
                <c:pt idx="18">
                  <c:v>7460</c:v>
                </c:pt>
                <c:pt idx="19">
                  <c:v>7540</c:v>
                </c:pt>
                <c:pt idx="20">
                  <c:v>7440</c:v>
                </c:pt>
                <c:pt idx="21">
                  <c:v>7410</c:v>
                </c:pt>
                <c:pt idx="22">
                  <c:v>7480</c:v>
                </c:pt>
                <c:pt idx="23">
                  <c:v>7430</c:v>
                </c:pt>
                <c:pt idx="24">
                  <c:v>7450</c:v>
                </c:pt>
                <c:pt idx="25">
                  <c:v>7310</c:v>
                </c:pt>
                <c:pt idx="26">
                  <c:v>7310</c:v>
                </c:pt>
                <c:pt idx="27">
                  <c:v>7330</c:v>
                </c:pt>
                <c:pt idx="28">
                  <c:v>7280</c:v>
                </c:pt>
                <c:pt idx="29">
                  <c:v>7270</c:v>
                </c:pt>
                <c:pt idx="30">
                  <c:v>7210</c:v>
                </c:pt>
                <c:pt idx="31">
                  <c:v>7230</c:v>
                </c:pt>
                <c:pt idx="32">
                  <c:v>7270</c:v>
                </c:pt>
                <c:pt idx="33">
                  <c:v>7130</c:v>
                </c:pt>
                <c:pt idx="34">
                  <c:v>7190</c:v>
                </c:pt>
                <c:pt idx="35">
                  <c:v>7160</c:v>
                </c:pt>
                <c:pt idx="36">
                  <c:v>7110</c:v>
                </c:pt>
                <c:pt idx="37">
                  <c:v>7110</c:v>
                </c:pt>
                <c:pt idx="38">
                  <c:v>7010</c:v>
                </c:pt>
                <c:pt idx="39">
                  <c:v>6990</c:v>
                </c:pt>
                <c:pt idx="40">
                  <c:v>7020</c:v>
                </c:pt>
                <c:pt idx="41">
                  <c:v>6960</c:v>
                </c:pt>
                <c:pt idx="42">
                  <c:v>6970</c:v>
                </c:pt>
                <c:pt idx="43">
                  <c:v>6910</c:v>
                </c:pt>
                <c:pt idx="44">
                  <c:v>6940</c:v>
                </c:pt>
                <c:pt idx="45">
                  <c:v>6860</c:v>
                </c:pt>
                <c:pt idx="46">
                  <c:v>6840</c:v>
                </c:pt>
                <c:pt idx="47">
                  <c:v>6850</c:v>
                </c:pt>
                <c:pt idx="48">
                  <c:v>6810</c:v>
                </c:pt>
                <c:pt idx="49">
                  <c:v>6790</c:v>
                </c:pt>
                <c:pt idx="50">
                  <c:v>6780</c:v>
                </c:pt>
                <c:pt idx="51">
                  <c:v>6720</c:v>
                </c:pt>
                <c:pt idx="52">
                  <c:v>6700</c:v>
                </c:pt>
                <c:pt idx="53">
                  <c:v>6670</c:v>
                </c:pt>
                <c:pt idx="54">
                  <c:v>6690</c:v>
                </c:pt>
                <c:pt idx="55">
                  <c:v>6670</c:v>
                </c:pt>
                <c:pt idx="56">
                  <c:v>6640</c:v>
                </c:pt>
                <c:pt idx="57">
                  <c:v>6590</c:v>
                </c:pt>
                <c:pt idx="58">
                  <c:v>6570</c:v>
                </c:pt>
                <c:pt idx="59">
                  <c:v>6570</c:v>
                </c:pt>
                <c:pt idx="60">
                  <c:v>6550</c:v>
                </c:pt>
                <c:pt idx="61">
                  <c:v>6500</c:v>
                </c:pt>
                <c:pt idx="62">
                  <c:v>6460</c:v>
                </c:pt>
                <c:pt idx="63">
                  <c:v>6450</c:v>
                </c:pt>
                <c:pt idx="64">
                  <c:v>6450</c:v>
                </c:pt>
                <c:pt idx="65">
                  <c:v>6400</c:v>
                </c:pt>
                <c:pt idx="66">
                  <c:v>6420</c:v>
                </c:pt>
                <c:pt idx="67">
                  <c:v>6380</c:v>
                </c:pt>
                <c:pt idx="68">
                  <c:v>6400</c:v>
                </c:pt>
                <c:pt idx="69">
                  <c:v>6400</c:v>
                </c:pt>
                <c:pt idx="70">
                  <c:v>6320</c:v>
                </c:pt>
                <c:pt idx="71">
                  <c:v>6270</c:v>
                </c:pt>
                <c:pt idx="72">
                  <c:v>6290</c:v>
                </c:pt>
                <c:pt idx="73">
                  <c:v>6270</c:v>
                </c:pt>
                <c:pt idx="74">
                  <c:v>6290</c:v>
                </c:pt>
                <c:pt idx="75">
                  <c:v>6230</c:v>
                </c:pt>
                <c:pt idx="76">
                  <c:v>6210</c:v>
                </c:pt>
                <c:pt idx="77">
                  <c:v>6160</c:v>
                </c:pt>
                <c:pt idx="78">
                  <c:v>6120</c:v>
                </c:pt>
                <c:pt idx="79">
                  <c:v>6110</c:v>
                </c:pt>
                <c:pt idx="80">
                  <c:v>6120</c:v>
                </c:pt>
                <c:pt idx="81">
                  <c:v>6070</c:v>
                </c:pt>
                <c:pt idx="82">
                  <c:v>6060</c:v>
                </c:pt>
                <c:pt idx="83">
                  <c:v>6060</c:v>
                </c:pt>
                <c:pt idx="84">
                  <c:v>6000</c:v>
                </c:pt>
                <c:pt idx="85">
                  <c:v>5990</c:v>
                </c:pt>
                <c:pt idx="86">
                  <c:v>5980</c:v>
                </c:pt>
                <c:pt idx="87">
                  <c:v>5980</c:v>
                </c:pt>
                <c:pt idx="88">
                  <c:v>5960</c:v>
                </c:pt>
                <c:pt idx="89">
                  <c:v>5920</c:v>
                </c:pt>
                <c:pt idx="90">
                  <c:v>5880</c:v>
                </c:pt>
                <c:pt idx="91">
                  <c:v>5850</c:v>
                </c:pt>
                <c:pt idx="92">
                  <c:v>5820</c:v>
                </c:pt>
                <c:pt idx="93">
                  <c:v>5830</c:v>
                </c:pt>
                <c:pt idx="94">
                  <c:v>5810</c:v>
                </c:pt>
                <c:pt idx="95">
                  <c:v>5800</c:v>
                </c:pt>
                <c:pt idx="96">
                  <c:v>5770</c:v>
                </c:pt>
                <c:pt idx="97">
                  <c:v>5750</c:v>
                </c:pt>
                <c:pt idx="98">
                  <c:v>5760</c:v>
                </c:pt>
                <c:pt idx="99">
                  <c:v>5690</c:v>
                </c:pt>
                <c:pt idx="100">
                  <c:v>5730</c:v>
                </c:pt>
                <c:pt idx="101">
                  <c:v>5680</c:v>
                </c:pt>
                <c:pt idx="102">
                  <c:v>5640</c:v>
                </c:pt>
                <c:pt idx="103">
                  <c:v>5650</c:v>
                </c:pt>
                <c:pt idx="104">
                  <c:v>5610</c:v>
                </c:pt>
                <c:pt idx="105">
                  <c:v>5610</c:v>
                </c:pt>
                <c:pt idx="106">
                  <c:v>5600</c:v>
                </c:pt>
                <c:pt idx="107">
                  <c:v>5550</c:v>
                </c:pt>
                <c:pt idx="108">
                  <c:v>5530</c:v>
                </c:pt>
                <c:pt idx="109">
                  <c:v>5520</c:v>
                </c:pt>
                <c:pt idx="110">
                  <c:v>5480</c:v>
                </c:pt>
                <c:pt idx="111">
                  <c:v>5470</c:v>
                </c:pt>
                <c:pt idx="112">
                  <c:v>5430</c:v>
                </c:pt>
                <c:pt idx="113">
                  <c:v>5440</c:v>
                </c:pt>
                <c:pt idx="114">
                  <c:v>5400</c:v>
                </c:pt>
                <c:pt idx="115">
                  <c:v>5400</c:v>
                </c:pt>
                <c:pt idx="116">
                  <c:v>5420</c:v>
                </c:pt>
                <c:pt idx="117">
                  <c:v>5350</c:v>
                </c:pt>
                <c:pt idx="118">
                  <c:v>5340</c:v>
                </c:pt>
                <c:pt idx="119">
                  <c:v>5320</c:v>
                </c:pt>
                <c:pt idx="120">
                  <c:v>5310</c:v>
                </c:pt>
                <c:pt idx="121">
                  <c:v>5300</c:v>
                </c:pt>
                <c:pt idx="122">
                  <c:v>5280</c:v>
                </c:pt>
                <c:pt idx="123">
                  <c:v>5260</c:v>
                </c:pt>
                <c:pt idx="124">
                  <c:v>5220</c:v>
                </c:pt>
                <c:pt idx="125">
                  <c:v>5220</c:v>
                </c:pt>
                <c:pt idx="126">
                  <c:v>5200</c:v>
                </c:pt>
                <c:pt idx="127">
                  <c:v>5180</c:v>
                </c:pt>
                <c:pt idx="128">
                  <c:v>5170</c:v>
                </c:pt>
                <c:pt idx="129">
                  <c:v>5170</c:v>
                </c:pt>
                <c:pt idx="130">
                  <c:v>5140</c:v>
                </c:pt>
                <c:pt idx="131">
                  <c:v>5130</c:v>
                </c:pt>
                <c:pt idx="132">
                  <c:v>5080</c:v>
                </c:pt>
                <c:pt idx="133">
                  <c:v>5100</c:v>
                </c:pt>
                <c:pt idx="134">
                  <c:v>5050</c:v>
                </c:pt>
                <c:pt idx="135">
                  <c:v>5030</c:v>
                </c:pt>
                <c:pt idx="136">
                  <c:v>5020</c:v>
                </c:pt>
                <c:pt idx="137">
                  <c:v>5010</c:v>
                </c:pt>
                <c:pt idx="138">
                  <c:v>4990</c:v>
                </c:pt>
                <c:pt idx="139">
                  <c:v>4990</c:v>
                </c:pt>
                <c:pt idx="140">
                  <c:v>4940</c:v>
                </c:pt>
                <c:pt idx="141">
                  <c:v>4930</c:v>
                </c:pt>
                <c:pt idx="142">
                  <c:v>4920</c:v>
                </c:pt>
                <c:pt idx="143">
                  <c:v>4900</c:v>
                </c:pt>
                <c:pt idx="144">
                  <c:v>4890</c:v>
                </c:pt>
                <c:pt idx="145">
                  <c:v>4860</c:v>
                </c:pt>
                <c:pt idx="146">
                  <c:v>4860</c:v>
                </c:pt>
                <c:pt idx="147">
                  <c:v>4840</c:v>
                </c:pt>
                <c:pt idx="148">
                  <c:v>4810</c:v>
                </c:pt>
                <c:pt idx="149">
                  <c:v>4800</c:v>
                </c:pt>
                <c:pt idx="150">
                  <c:v>4810</c:v>
                </c:pt>
                <c:pt idx="151">
                  <c:v>4770</c:v>
                </c:pt>
                <c:pt idx="152">
                  <c:v>4740</c:v>
                </c:pt>
                <c:pt idx="153">
                  <c:v>4740</c:v>
                </c:pt>
                <c:pt idx="154">
                  <c:v>4730</c:v>
                </c:pt>
                <c:pt idx="155">
                  <c:v>4720</c:v>
                </c:pt>
                <c:pt idx="156">
                  <c:v>4700</c:v>
                </c:pt>
                <c:pt idx="157">
                  <c:v>4680</c:v>
                </c:pt>
                <c:pt idx="158">
                  <c:v>4680</c:v>
                </c:pt>
                <c:pt idx="159">
                  <c:v>4650</c:v>
                </c:pt>
                <c:pt idx="160">
                  <c:v>4640</c:v>
                </c:pt>
                <c:pt idx="161">
                  <c:v>4620</c:v>
                </c:pt>
                <c:pt idx="162">
                  <c:v>4610</c:v>
                </c:pt>
                <c:pt idx="163">
                  <c:v>4600</c:v>
                </c:pt>
                <c:pt idx="164">
                  <c:v>4560</c:v>
                </c:pt>
                <c:pt idx="165">
                  <c:v>4550</c:v>
                </c:pt>
                <c:pt idx="166">
                  <c:v>4540</c:v>
                </c:pt>
                <c:pt idx="167">
                  <c:v>4520</c:v>
                </c:pt>
                <c:pt idx="168">
                  <c:v>4510</c:v>
                </c:pt>
                <c:pt idx="169">
                  <c:v>4500</c:v>
                </c:pt>
                <c:pt idx="170">
                  <c:v>4480</c:v>
                </c:pt>
                <c:pt idx="171">
                  <c:v>4470</c:v>
                </c:pt>
                <c:pt idx="172">
                  <c:v>4460</c:v>
                </c:pt>
                <c:pt idx="173">
                  <c:v>4440</c:v>
                </c:pt>
                <c:pt idx="174">
                  <c:v>4420</c:v>
                </c:pt>
                <c:pt idx="175">
                  <c:v>4420</c:v>
                </c:pt>
                <c:pt idx="176">
                  <c:v>4390</c:v>
                </c:pt>
                <c:pt idx="177">
                  <c:v>4370</c:v>
                </c:pt>
                <c:pt idx="178">
                  <c:v>4360</c:v>
                </c:pt>
                <c:pt idx="179">
                  <c:v>4350</c:v>
                </c:pt>
                <c:pt idx="180">
                  <c:v>4330</c:v>
                </c:pt>
                <c:pt idx="181">
                  <c:v>4300</c:v>
                </c:pt>
                <c:pt idx="182">
                  <c:v>4290</c:v>
                </c:pt>
                <c:pt idx="183">
                  <c:v>4290</c:v>
                </c:pt>
                <c:pt idx="184">
                  <c:v>4260</c:v>
                </c:pt>
                <c:pt idx="185">
                  <c:v>4250</c:v>
                </c:pt>
                <c:pt idx="186">
                  <c:v>4240</c:v>
                </c:pt>
                <c:pt idx="187">
                  <c:v>4230</c:v>
                </c:pt>
                <c:pt idx="188">
                  <c:v>4210</c:v>
                </c:pt>
                <c:pt idx="189">
                  <c:v>4200</c:v>
                </c:pt>
                <c:pt idx="190">
                  <c:v>4190</c:v>
                </c:pt>
                <c:pt idx="191">
                  <c:v>4170</c:v>
                </c:pt>
                <c:pt idx="192">
                  <c:v>4150</c:v>
                </c:pt>
                <c:pt idx="193">
                  <c:v>4130</c:v>
                </c:pt>
                <c:pt idx="194">
                  <c:v>4120</c:v>
                </c:pt>
                <c:pt idx="195">
                  <c:v>4110</c:v>
                </c:pt>
                <c:pt idx="196">
                  <c:v>4100</c:v>
                </c:pt>
                <c:pt idx="197">
                  <c:v>4080</c:v>
                </c:pt>
                <c:pt idx="198">
                  <c:v>4070</c:v>
                </c:pt>
                <c:pt idx="199">
                  <c:v>4050</c:v>
                </c:pt>
                <c:pt idx="200">
                  <c:v>4040</c:v>
                </c:pt>
                <c:pt idx="201">
                  <c:v>4030</c:v>
                </c:pt>
                <c:pt idx="202">
                  <c:v>4020</c:v>
                </c:pt>
                <c:pt idx="203">
                  <c:v>4010</c:v>
                </c:pt>
                <c:pt idx="204">
                  <c:v>4000</c:v>
                </c:pt>
                <c:pt idx="205">
                  <c:v>3970</c:v>
                </c:pt>
                <c:pt idx="206">
                  <c:v>3960</c:v>
                </c:pt>
                <c:pt idx="207">
                  <c:v>3940</c:v>
                </c:pt>
                <c:pt idx="208">
                  <c:v>3930</c:v>
                </c:pt>
                <c:pt idx="209">
                  <c:v>3910</c:v>
                </c:pt>
                <c:pt idx="210">
                  <c:v>3890</c:v>
                </c:pt>
                <c:pt idx="211">
                  <c:v>3880</c:v>
                </c:pt>
                <c:pt idx="212">
                  <c:v>3870</c:v>
                </c:pt>
                <c:pt idx="213">
                  <c:v>3860</c:v>
                </c:pt>
                <c:pt idx="214">
                  <c:v>3840</c:v>
                </c:pt>
                <c:pt idx="215">
                  <c:v>3830</c:v>
                </c:pt>
                <c:pt idx="216">
                  <c:v>3820</c:v>
                </c:pt>
                <c:pt idx="217">
                  <c:v>3810</c:v>
                </c:pt>
                <c:pt idx="218">
                  <c:v>3800</c:v>
                </c:pt>
                <c:pt idx="219">
                  <c:v>3790</c:v>
                </c:pt>
                <c:pt idx="220">
                  <c:v>3780</c:v>
                </c:pt>
                <c:pt idx="221">
                  <c:v>3760</c:v>
                </c:pt>
                <c:pt idx="222">
                  <c:v>3740</c:v>
                </c:pt>
                <c:pt idx="223">
                  <c:v>3730</c:v>
                </c:pt>
                <c:pt idx="224">
                  <c:v>3720</c:v>
                </c:pt>
                <c:pt idx="225">
                  <c:v>3710</c:v>
                </c:pt>
                <c:pt idx="226">
                  <c:v>3700</c:v>
                </c:pt>
                <c:pt idx="227">
                  <c:v>3690</c:v>
                </c:pt>
                <c:pt idx="228">
                  <c:v>3670</c:v>
                </c:pt>
                <c:pt idx="229">
                  <c:v>3660</c:v>
                </c:pt>
                <c:pt idx="230">
                  <c:v>3650</c:v>
                </c:pt>
                <c:pt idx="231">
                  <c:v>3630</c:v>
                </c:pt>
                <c:pt idx="232">
                  <c:v>3620</c:v>
                </c:pt>
                <c:pt idx="233">
                  <c:v>3610</c:v>
                </c:pt>
                <c:pt idx="234">
                  <c:v>3590</c:v>
                </c:pt>
                <c:pt idx="235">
                  <c:v>3580</c:v>
                </c:pt>
                <c:pt idx="236">
                  <c:v>3570</c:v>
                </c:pt>
                <c:pt idx="237">
                  <c:v>3560</c:v>
                </c:pt>
                <c:pt idx="238">
                  <c:v>3550</c:v>
                </c:pt>
                <c:pt idx="239">
                  <c:v>3540</c:v>
                </c:pt>
                <c:pt idx="240">
                  <c:v>3530</c:v>
                </c:pt>
                <c:pt idx="241">
                  <c:v>3520</c:v>
                </c:pt>
                <c:pt idx="242">
                  <c:v>3500</c:v>
                </c:pt>
                <c:pt idx="243">
                  <c:v>3500</c:v>
                </c:pt>
                <c:pt idx="244">
                  <c:v>3490</c:v>
                </c:pt>
                <c:pt idx="245">
                  <c:v>3470</c:v>
                </c:pt>
                <c:pt idx="246">
                  <c:v>3460</c:v>
                </c:pt>
                <c:pt idx="247">
                  <c:v>3440</c:v>
                </c:pt>
                <c:pt idx="248">
                  <c:v>3430</c:v>
                </c:pt>
                <c:pt idx="249">
                  <c:v>3420</c:v>
                </c:pt>
                <c:pt idx="250">
                  <c:v>3410</c:v>
                </c:pt>
                <c:pt idx="251">
                  <c:v>3390</c:v>
                </c:pt>
                <c:pt idx="252">
                  <c:v>3370</c:v>
                </c:pt>
                <c:pt idx="253">
                  <c:v>3370</c:v>
                </c:pt>
                <c:pt idx="254">
                  <c:v>3360</c:v>
                </c:pt>
                <c:pt idx="255">
                  <c:v>3350</c:v>
                </c:pt>
                <c:pt idx="256">
                  <c:v>3330</c:v>
                </c:pt>
                <c:pt idx="257">
                  <c:v>3330</c:v>
                </c:pt>
                <c:pt idx="258">
                  <c:v>3320</c:v>
                </c:pt>
                <c:pt idx="259">
                  <c:v>3300</c:v>
                </c:pt>
                <c:pt idx="260">
                  <c:v>3300</c:v>
                </c:pt>
                <c:pt idx="261">
                  <c:v>3290</c:v>
                </c:pt>
                <c:pt idx="262">
                  <c:v>3270</c:v>
                </c:pt>
                <c:pt idx="263">
                  <c:v>3260</c:v>
                </c:pt>
                <c:pt idx="264">
                  <c:v>3250</c:v>
                </c:pt>
                <c:pt idx="265">
                  <c:v>3230</c:v>
                </c:pt>
                <c:pt idx="266">
                  <c:v>3230</c:v>
                </c:pt>
                <c:pt idx="267">
                  <c:v>3220</c:v>
                </c:pt>
                <c:pt idx="268">
                  <c:v>3200</c:v>
                </c:pt>
                <c:pt idx="269">
                  <c:v>3190</c:v>
                </c:pt>
                <c:pt idx="270">
                  <c:v>3190</c:v>
                </c:pt>
                <c:pt idx="271">
                  <c:v>3180</c:v>
                </c:pt>
                <c:pt idx="272">
                  <c:v>3170</c:v>
                </c:pt>
                <c:pt idx="273">
                  <c:v>3160</c:v>
                </c:pt>
                <c:pt idx="274">
                  <c:v>3150</c:v>
                </c:pt>
                <c:pt idx="275">
                  <c:v>3130</c:v>
                </c:pt>
                <c:pt idx="276">
                  <c:v>3120</c:v>
                </c:pt>
                <c:pt idx="277">
                  <c:v>3110</c:v>
                </c:pt>
                <c:pt idx="278">
                  <c:v>3100</c:v>
                </c:pt>
                <c:pt idx="279">
                  <c:v>3090</c:v>
                </c:pt>
                <c:pt idx="280">
                  <c:v>3070</c:v>
                </c:pt>
                <c:pt idx="281">
                  <c:v>3060</c:v>
                </c:pt>
                <c:pt idx="282">
                  <c:v>3050</c:v>
                </c:pt>
                <c:pt idx="283">
                  <c:v>3040</c:v>
                </c:pt>
                <c:pt idx="284">
                  <c:v>3030</c:v>
                </c:pt>
                <c:pt idx="285">
                  <c:v>3020</c:v>
                </c:pt>
                <c:pt idx="286">
                  <c:v>3010</c:v>
                </c:pt>
                <c:pt idx="287">
                  <c:v>3010</c:v>
                </c:pt>
                <c:pt idx="288">
                  <c:v>3000</c:v>
                </c:pt>
                <c:pt idx="289">
                  <c:v>2990</c:v>
                </c:pt>
                <c:pt idx="290">
                  <c:v>2980</c:v>
                </c:pt>
                <c:pt idx="291">
                  <c:v>2970</c:v>
                </c:pt>
                <c:pt idx="292">
                  <c:v>2950</c:v>
                </c:pt>
                <c:pt idx="293">
                  <c:v>2940</c:v>
                </c:pt>
                <c:pt idx="294">
                  <c:v>2930</c:v>
                </c:pt>
                <c:pt idx="295">
                  <c:v>2920</c:v>
                </c:pt>
                <c:pt idx="296">
                  <c:v>2920</c:v>
                </c:pt>
                <c:pt idx="297">
                  <c:v>2900</c:v>
                </c:pt>
                <c:pt idx="298">
                  <c:v>2890</c:v>
                </c:pt>
                <c:pt idx="299">
                  <c:v>2880</c:v>
                </c:pt>
                <c:pt idx="300">
                  <c:v>2870</c:v>
                </c:pt>
                <c:pt idx="301">
                  <c:v>2860</c:v>
                </c:pt>
                <c:pt idx="302">
                  <c:v>2860</c:v>
                </c:pt>
                <c:pt idx="303">
                  <c:v>2850</c:v>
                </c:pt>
                <c:pt idx="304">
                  <c:v>2840</c:v>
                </c:pt>
                <c:pt idx="305">
                  <c:v>2830</c:v>
                </c:pt>
                <c:pt idx="306">
                  <c:v>2820</c:v>
                </c:pt>
                <c:pt idx="307">
                  <c:v>2810</c:v>
                </c:pt>
                <c:pt idx="308">
                  <c:v>2800</c:v>
                </c:pt>
                <c:pt idx="309">
                  <c:v>2790</c:v>
                </c:pt>
                <c:pt idx="310">
                  <c:v>2780</c:v>
                </c:pt>
                <c:pt idx="311">
                  <c:v>2770</c:v>
                </c:pt>
                <c:pt idx="312">
                  <c:v>2760</c:v>
                </c:pt>
                <c:pt idx="313">
                  <c:v>2750</c:v>
                </c:pt>
                <c:pt idx="314">
                  <c:v>2740</c:v>
                </c:pt>
                <c:pt idx="315">
                  <c:v>2740</c:v>
                </c:pt>
                <c:pt idx="316">
                  <c:v>2730</c:v>
                </c:pt>
                <c:pt idx="317">
                  <c:v>2720</c:v>
                </c:pt>
                <c:pt idx="318">
                  <c:v>2710</c:v>
                </c:pt>
                <c:pt idx="319">
                  <c:v>2700</c:v>
                </c:pt>
                <c:pt idx="320">
                  <c:v>2700</c:v>
                </c:pt>
                <c:pt idx="321">
                  <c:v>2680</c:v>
                </c:pt>
                <c:pt idx="322">
                  <c:v>2670</c:v>
                </c:pt>
                <c:pt idx="323">
                  <c:v>2670</c:v>
                </c:pt>
                <c:pt idx="324">
                  <c:v>2660</c:v>
                </c:pt>
                <c:pt idx="325">
                  <c:v>2650</c:v>
                </c:pt>
                <c:pt idx="326">
                  <c:v>2640</c:v>
                </c:pt>
                <c:pt idx="327">
                  <c:v>2630</c:v>
                </c:pt>
                <c:pt idx="328">
                  <c:v>2630</c:v>
                </c:pt>
                <c:pt idx="329">
                  <c:v>2620</c:v>
                </c:pt>
                <c:pt idx="330">
                  <c:v>2610</c:v>
                </c:pt>
                <c:pt idx="331">
                  <c:v>2600</c:v>
                </c:pt>
                <c:pt idx="332">
                  <c:v>2590</c:v>
                </c:pt>
                <c:pt idx="333">
                  <c:v>2580</c:v>
                </c:pt>
                <c:pt idx="334">
                  <c:v>2570</c:v>
                </c:pt>
                <c:pt idx="335">
                  <c:v>2560</c:v>
                </c:pt>
                <c:pt idx="336">
                  <c:v>2560</c:v>
                </c:pt>
                <c:pt idx="337">
                  <c:v>2550</c:v>
                </c:pt>
                <c:pt idx="338">
                  <c:v>2530</c:v>
                </c:pt>
                <c:pt idx="339">
                  <c:v>2520</c:v>
                </c:pt>
                <c:pt idx="340">
                  <c:v>2520</c:v>
                </c:pt>
                <c:pt idx="341">
                  <c:v>2510</c:v>
                </c:pt>
                <c:pt idx="342">
                  <c:v>2500</c:v>
                </c:pt>
                <c:pt idx="343">
                  <c:v>2500</c:v>
                </c:pt>
                <c:pt idx="344">
                  <c:v>2490</c:v>
                </c:pt>
                <c:pt idx="345">
                  <c:v>2480</c:v>
                </c:pt>
                <c:pt idx="346">
                  <c:v>2470</c:v>
                </c:pt>
                <c:pt idx="347">
                  <c:v>2470</c:v>
                </c:pt>
                <c:pt idx="348">
                  <c:v>2460</c:v>
                </c:pt>
                <c:pt idx="349">
                  <c:v>2450</c:v>
                </c:pt>
                <c:pt idx="350">
                  <c:v>2440</c:v>
                </c:pt>
                <c:pt idx="351">
                  <c:v>2430</c:v>
                </c:pt>
                <c:pt idx="352">
                  <c:v>2420</c:v>
                </c:pt>
                <c:pt idx="353">
                  <c:v>2410</c:v>
                </c:pt>
                <c:pt idx="354">
                  <c:v>2410</c:v>
                </c:pt>
                <c:pt idx="355">
                  <c:v>2400</c:v>
                </c:pt>
                <c:pt idx="356">
                  <c:v>2390</c:v>
                </c:pt>
                <c:pt idx="357">
                  <c:v>2390</c:v>
                </c:pt>
                <c:pt idx="358">
                  <c:v>2380</c:v>
                </c:pt>
                <c:pt idx="359">
                  <c:v>2370</c:v>
                </c:pt>
                <c:pt idx="360">
                  <c:v>2360</c:v>
                </c:pt>
                <c:pt idx="361">
                  <c:v>2360</c:v>
                </c:pt>
                <c:pt idx="362">
                  <c:v>2340</c:v>
                </c:pt>
                <c:pt idx="363">
                  <c:v>2330</c:v>
                </c:pt>
                <c:pt idx="364">
                  <c:v>2320</c:v>
                </c:pt>
                <c:pt idx="365">
                  <c:v>2320</c:v>
                </c:pt>
                <c:pt idx="366">
                  <c:v>2310</c:v>
                </c:pt>
                <c:pt idx="367">
                  <c:v>2300</c:v>
                </c:pt>
                <c:pt idx="368">
                  <c:v>2290</c:v>
                </c:pt>
                <c:pt idx="369">
                  <c:v>2280</c:v>
                </c:pt>
                <c:pt idx="370">
                  <c:v>2270</c:v>
                </c:pt>
                <c:pt idx="371">
                  <c:v>2270</c:v>
                </c:pt>
                <c:pt idx="372">
                  <c:v>2260</c:v>
                </c:pt>
                <c:pt idx="373">
                  <c:v>2250</c:v>
                </c:pt>
                <c:pt idx="374">
                  <c:v>2250</c:v>
                </c:pt>
                <c:pt idx="375">
                  <c:v>2240</c:v>
                </c:pt>
                <c:pt idx="376">
                  <c:v>2240</c:v>
                </c:pt>
                <c:pt idx="377">
                  <c:v>2230</c:v>
                </c:pt>
                <c:pt idx="378">
                  <c:v>2220</c:v>
                </c:pt>
                <c:pt idx="379">
                  <c:v>2210</c:v>
                </c:pt>
                <c:pt idx="380">
                  <c:v>2200</c:v>
                </c:pt>
                <c:pt idx="381">
                  <c:v>2200</c:v>
                </c:pt>
                <c:pt idx="382">
                  <c:v>2190</c:v>
                </c:pt>
                <c:pt idx="383">
                  <c:v>2180</c:v>
                </c:pt>
                <c:pt idx="384">
                  <c:v>2170</c:v>
                </c:pt>
                <c:pt idx="385">
                  <c:v>2160</c:v>
                </c:pt>
                <c:pt idx="386">
                  <c:v>2160</c:v>
                </c:pt>
                <c:pt idx="387">
                  <c:v>2150</c:v>
                </c:pt>
                <c:pt idx="388">
                  <c:v>2150</c:v>
                </c:pt>
                <c:pt idx="389">
                  <c:v>2140</c:v>
                </c:pt>
                <c:pt idx="390">
                  <c:v>2130</c:v>
                </c:pt>
                <c:pt idx="391">
                  <c:v>2130</c:v>
                </c:pt>
                <c:pt idx="392">
                  <c:v>2120</c:v>
                </c:pt>
                <c:pt idx="393">
                  <c:v>2110</c:v>
                </c:pt>
                <c:pt idx="394">
                  <c:v>2110</c:v>
                </c:pt>
                <c:pt idx="395">
                  <c:v>2100</c:v>
                </c:pt>
                <c:pt idx="396">
                  <c:v>2090</c:v>
                </c:pt>
                <c:pt idx="397">
                  <c:v>2080</c:v>
                </c:pt>
                <c:pt idx="398">
                  <c:v>2080</c:v>
                </c:pt>
                <c:pt idx="399">
                  <c:v>2070</c:v>
                </c:pt>
                <c:pt idx="400">
                  <c:v>2070</c:v>
                </c:pt>
                <c:pt idx="401">
                  <c:v>2060</c:v>
                </c:pt>
                <c:pt idx="402">
                  <c:v>2050</c:v>
                </c:pt>
                <c:pt idx="403">
                  <c:v>2050</c:v>
                </c:pt>
                <c:pt idx="404">
                  <c:v>2040</c:v>
                </c:pt>
                <c:pt idx="405">
                  <c:v>2030</c:v>
                </c:pt>
                <c:pt idx="406">
                  <c:v>2030</c:v>
                </c:pt>
                <c:pt idx="407">
                  <c:v>2020</c:v>
                </c:pt>
                <c:pt idx="408">
                  <c:v>2010</c:v>
                </c:pt>
                <c:pt idx="409">
                  <c:v>2010</c:v>
                </c:pt>
                <c:pt idx="410">
                  <c:v>1998</c:v>
                </c:pt>
                <c:pt idx="411">
                  <c:v>1993</c:v>
                </c:pt>
                <c:pt idx="412">
                  <c:v>1988</c:v>
                </c:pt>
                <c:pt idx="413">
                  <c:v>1974</c:v>
                </c:pt>
                <c:pt idx="414">
                  <c:v>1969</c:v>
                </c:pt>
                <c:pt idx="415">
                  <c:v>1964</c:v>
                </c:pt>
                <c:pt idx="416">
                  <c:v>1958</c:v>
                </c:pt>
                <c:pt idx="417">
                  <c:v>1952</c:v>
                </c:pt>
                <c:pt idx="418">
                  <c:v>1949</c:v>
                </c:pt>
                <c:pt idx="419">
                  <c:v>1942</c:v>
                </c:pt>
                <c:pt idx="420">
                  <c:v>1936</c:v>
                </c:pt>
                <c:pt idx="421">
                  <c:v>1931</c:v>
                </c:pt>
                <c:pt idx="422">
                  <c:v>1925</c:v>
                </c:pt>
                <c:pt idx="423">
                  <c:v>1920</c:v>
                </c:pt>
                <c:pt idx="424">
                  <c:v>1914</c:v>
                </c:pt>
                <c:pt idx="425">
                  <c:v>1902</c:v>
                </c:pt>
                <c:pt idx="426">
                  <c:v>1896</c:v>
                </c:pt>
                <c:pt idx="427">
                  <c:v>1892</c:v>
                </c:pt>
                <c:pt idx="428">
                  <c:v>1886</c:v>
                </c:pt>
                <c:pt idx="429">
                  <c:v>1882</c:v>
                </c:pt>
                <c:pt idx="430">
                  <c:v>1875</c:v>
                </c:pt>
                <c:pt idx="431">
                  <c:v>1869</c:v>
                </c:pt>
                <c:pt idx="432">
                  <c:v>1865</c:v>
                </c:pt>
                <c:pt idx="433">
                  <c:v>1858</c:v>
                </c:pt>
                <c:pt idx="434">
                  <c:v>1853</c:v>
                </c:pt>
                <c:pt idx="435">
                  <c:v>1847</c:v>
                </c:pt>
                <c:pt idx="436">
                  <c:v>1842</c:v>
                </c:pt>
                <c:pt idx="437">
                  <c:v>1832</c:v>
                </c:pt>
                <c:pt idx="438">
                  <c:v>1827</c:v>
                </c:pt>
                <c:pt idx="439">
                  <c:v>1821</c:v>
                </c:pt>
                <c:pt idx="440">
                  <c:v>1816</c:v>
                </c:pt>
                <c:pt idx="441">
                  <c:v>1811</c:v>
                </c:pt>
                <c:pt idx="442">
                  <c:v>1800</c:v>
                </c:pt>
                <c:pt idx="443">
                  <c:v>1795</c:v>
                </c:pt>
                <c:pt idx="444">
                  <c:v>1789</c:v>
                </c:pt>
                <c:pt idx="445">
                  <c:v>1783</c:v>
                </c:pt>
                <c:pt idx="446">
                  <c:v>1779</c:v>
                </c:pt>
                <c:pt idx="447">
                  <c:v>1775</c:v>
                </c:pt>
                <c:pt idx="448">
                  <c:v>1768</c:v>
                </c:pt>
                <c:pt idx="449">
                  <c:v>1764</c:v>
                </c:pt>
                <c:pt idx="450">
                  <c:v>1759</c:v>
                </c:pt>
                <c:pt idx="451">
                  <c:v>1753</c:v>
                </c:pt>
                <c:pt idx="452">
                  <c:v>1747</c:v>
                </c:pt>
                <c:pt idx="453">
                  <c:v>1742</c:v>
                </c:pt>
                <c:pt idx="454">
                  <c:v>1733</c:v>
                </c:pt>
                <c:pt idx="455">
                  <c:v>1728</c:v>
                </c:pt>
                <c:pt idx="456">
                  <c:v>1723</c:v>
                </c:pt>
                <c:pt idx="457">
                  <c:v>1717</c:v>
                </c:pt>
                <c:pt idx="458">
                  <c:v>1712</c:v>
                </c:pt>
                <c:pt idx="459">
                  <c:v>1707</c:v>
                </c:pt>
                <c:pt idx="460">
                  <c:v>1703</c:v>
                </c:pt>
                <c:pt idx="461">
                  <c:v>1697</c:v>
                </c:pt>
                <c:pt idx="462">
                  <c:v>1693</c:v>
                </c:pt>
                <c:pt idx="463">
                  <c:v>1687</c:v>
                </c:pt>
                <c:pt idx="464">
                  <c:v>1684</c:v>
                </c:pt>
                <c:pt idx="465">
                  <c:v>1678</c:v>
                </c:pt>
                <c:pt idx="466">
                  <c:v>1669</c:v>
                </c:pt>
                <c:pt idx="467">
                  <c:v>1664</c:v>
                </c:pt>
                <c:pt idx="468">
                  <c:v>1659</c:v>
                </c:pt>
                <c:pt idx="469">
                  <c:v>1655</c:v>
                </c:pt>
                <c:pt idx="470">
                  <c:v>1650</c:v>
                </c:pt>
                <c:pt idx="471">
                  <c:v>1640</c:v>
                </c:pt>
                <c:pt idx="472">
                  <c:v>1636</c:v>
                </c:pt>
                <c:pt idx="473">
                  <c:v>1632</c:v>
                </c:pt>
                <c:pt idx="474">
                  <c:v>1627</c:v>
                </c:pt>
                <c:pt idx="475">
                  <c:v>1622</c:v>
                </c:pt>
                <c:pt idx="476">
                  <c:v>1617</c:v>
                </c:pt>
                <c:pt idx="477">
                  <c:v>1612</c:v>
                </c:pt>
                <c:pt idx="478">
                  <c:v>1608</c:v>
                </c:pt>
                <c:pt idx="479">
                  <c:v>1603</c:v>
                </c:pt>
                <c:pt idx="480">
                  <c:v>1599</c:v>
                </c:pt>
                <c:pt idx="481">
                  <c:v>1595</c:v>
                </c:pt>
                <c:pt idx="482">
                  <c:v>1590</c:v>
                </c:pt>
                <c:pt idx="483">
                  <c:v>1580</c:v>
                </c:pt>
                <c:pt idx="484">
                  <c:v>1577</c:v>
                </c:pt>
                <c:pt idx="485">
                  <c:v>1573</c:v>
                </c:pt>
                <c:pt idx="486">
                  <c:v>1567</c:v>
                </c:pt>
                <c:pt idx="487">
                  <c:v>1563</c:v>
                </c:pt>
                <c:pt idx="488">
                  <c:v>1559</c:v>
                </c:pt>
                <c:pt idx="489">
                  <c:v>1553</c:v>
                </c:pt>
                <c:pt idx="490">
                  <c:v>1550</c:v>
                </c:pt>
                <c:pt idx="491">
                  <c:v>1546</c:v>
                </c:pt>
                <c:pt idx="492">
                  <c:v>1541</c:v>
                </c:pt>
                <c:pt idx="493">
                  <c:v>1537</c:v>
                </c:pt>
                <c:pt idx="494">
                  <c:v>1533</c:v>
                </c:pt>
                <c:pt idx="495">
                  <c:v>1525</c:v>
                </c:pt>
                <c:pt idx="496">
                  <c:v>1521</c:v>
                </c:pt>
                <c:pt idx="497">
                  <c:v>1517</c:v>
                </c:pt>
                <c:pt idx="498">
                  <c:v>1511</c:v>
                </c:pt>
                <c:pt idx="499">
                  <c:v>1507</c:v>
                </c:pt>
                <c:pt idx="500">
                  <c:v>1499</c:v>
                </c:pt>
                <c:pt idx="501">
                  <c:v>1495</c:v>
                </c:pt>
                <c:pt idx="502">
                  <c:v>1490</c:v>
                </c:pt>
                <c:pt idx="503">
                  <c:v>1486</c:v>
                </c:pt>
                <c:pt idx="504">
                  <c:v>1483</c:v>
                </c:pt>
                <c:pt idx="505">
                  <c:v>1479</c:v>
                </c:pt>
                <c:pt idx="506">
                  <c:v>1474</c:v>
                </c:pt>
                <c:pt idx="507">
                  <c:v>1469</c:v>
                </c:pt>
                <c:pt idx="508">
                  <c:v>1465</c:v>
                </c:pt>
                <c:pt idx="509">
                  <c:v>1462</c:v>
                </c:pt>
                <c:pt idx="510">
                  <c:v>1457</c:v>
                </c:pt>
                <c:pt idx="511">
                  <c:v>1453</c:v>
                </c:pt>
                <c:pt idx="512">
                  <c:v>1445</c:v>
                </c:pt>
                <c:pt idx="513">
                  <c:v>1440</c:v>
                </c:pt>
                <c:pt idx="514">
                  <c:v>1437</c:v>
                </c:pt>
                <c:pt idx="515">
                  <c:v>1432</c:v>
                </c:pt>
                <c:pt idx="516">
                  <c:v>1429</c:v>
                </c:pt>
                <c:pt idx="517">
                  <c:v>1423</c:v>
                </c:pt>
                <c:pt idx="518">
                  <c:v>1418</c:v>
                </c:pt>
                <c:pt idx="519">
                  <c:v>1413</c:v>
                </c:pt>
                <c:pt idx="520">
                  <c:v>1411</c:v>
                </c:pt>
                <c:pt idx="521">
                  <c:v>1406</c:v>
                </c:pt>
                <c:pt idx="522">
                  <c:v>1403</c:v>
                </c:pt>
                <c:pt idx="523">
                  <c:v>1399</c:v>
                </c:pt>
                <c:pt idx="524">
                  <c:v>1395</c:v>
                </c:pt>
                <c:pt idx="525">
                  <c:v>1391</c:v>
                </c:pt>
                <c:pt idx="526">
                  <c:v>1387</c:v>
                </c:pt>
                <c:pt idx="527">
                  <c:v>1384</c:v>
                </c:pt>
                <c:pt idx="528">
                  <c:v>1379</c:v>
                </c:pt>
                <c:pt idx="529">
                  <c:v>1373</c:v>
                </c:pt>
                <c:pt idx="530">
                  <c:v>1368</c:v>
                </c:pt>
                <c:pt idx="531">
                  <c:v>1365</c:v>
                </c:pt>
                <c:pt idx="532">
                  <c:v>1361</c:v>
                </c:pt>
                <c:pt idx="533">
                  <c:v>1357</c:v>
                </c:pt>
                <c:pt idx="534">
                  <c:v>1353</c:v>
                </c:pt>
                <c:pt idx="535">
                  <c:v>1349</c:v>
                </c:pt>
                <c:pt idx="536">
                  <c:v>1346</c:v>
                </c:pt>
                <c:pt idx="537">
                  <c:v>1342</c:v>
                </c:pt>
                <c:pt idx="538">
                  <c:v>1338</c:v>
                </c:pt>
                <c:pt idx="539">
                  <c:v>1335</c:v>
                </c:pt>
                <c:pt idx="540">
                  <c:v>1331</c:v>
                </c:pt>
                <c:pt idx="541">
                  <c:v>1323</c:v>
                </c:pt>
                <c:pt idx="542">
                  <c:v>1319</c:v>
                </c:pt>
                <c:pt idx="543">
                  <c:v>1316</c:v>
                </c:pt>
                <c:pt idx="544">
                  <c:v>1312</c:v>
                </c:pt>
                <c:pt idx="545">
                  <c:v>1307</c:v>
                </c:pt>
                <c:pt idx="546">
                  <c:v>1302</c:v>
                </c:pt>
                <c:pt idx="547">
                  <c:v>1298</c:v>
                </c:pt>
                <c:pt idx="548">
                  <c:v>1295</c:v>
                </c:pt>
                <c:pt idx="549">
                  <c:v>1292</c:v>
                </c:pt>
                <c:pt idx="550">
                  <c:v>1288</c:v>
                </c:pt>
                <c:pt idx="551">
                  <c:v>1285</c:v>
                </c:pt>
                <c:pt idx="552">
                  <c:v>1280</c:v>
                </c:pt>
                <c:pt idx="553">
                  <c:v>1277</c:v>
                </c:pt>
                <c:pt idx="554">
                  <c:v>1274</c:v>
                </c:pt>
                <c:pt idx="555">
                  <c:v>1271</c:v>
                </c:pt>
                <c:pt idx="556">
                  <c:v>1267</c:v>
                </c:pt>
                <c:pt idx="557">
                  <c:v>1264</c:v>
                </c:pt>
                <c:pt idx="558">
                  <c:v>1257</c:v>
                </c:pt>
                <c:pt idx="559">
                  <c:v>1253</c:v>
                </c:pt>
                <c:pt idx="560">
                  <c:v>1250</c:v>
                </c:pt>
                <c:pt idx="561">
                  <c:v>1247</c:v>
                </c:pt>
                <c:pt idx="562">
                  <c:v>1243</c:v>
                </c:pt>
                <c:pt idx="563">
                  <c:v>1240</c:v>
                </c:pt>
                <c:pt idx="564">
                  <c:v>1237</c:v>
                </c:pt>
                <c:pt idx="565">
                  <c:v>1234</c:v>
                </c:pt>
                <c:pt idx="566">
                  <c:v>1231</c:v>
                </c:pt>
                <c:pt idx="567">
                  <c:v>1227</c:v>
                </c:pt>
                <c:pt idx="568">
                  <c:v>1224</c:v>
                </c:pt>
                <c:pt idx="569">
                  <c:v>1221</c:v>
                </c:pt>
                <c:pt idx="570">
                  <c:v>1214</c:v>
                </c:pt>
                <c:pt idx="571">
                  <c:v>1211</c:v>
                </c:pt>
                <c:pt idx="572">
                  <c:v>1208</c:v>
                </c:pt>
                <c:pt idx="573">
                  <c:v>1205</c:v>
                </c:pt>
                <c:pt idx="574">
                  <c:v>1202</c:v>
                </c:pt>
                <c:pt idx="575">
                  <c:v>1198</c:v>
                </c:pt>
                <c:pt idx="576">
                  <c:v>1196</c:v>
                </c:pt>
                <c:pt idx="577">
                  <c:v>1193</c:v>
                </c:pt>
                <c:pt idx="578">
                  <c:v>1189</c:v>
                </c:pt>
                <c:pt idx="579">
                  <c:v>1186</c:v>
                </c:pt>
                <c:pt idx="580">
                  <c:v>1183</c:v>
                </c:pt>
                <c:pt idx="581">
                  <c:v>1180</c:v>
                </c:pt>
                <c:pt idx="582">
                  <c:v>1174</c:v>
                </c:pt>
                <c:pt idx="583">
                  <c:v>1171</c:v>
                </c:pt>
                <c:pt idx="584">
                  <c:v>1168</c:v>
                </c:pt>
                <c:pt idx="585">
                  <c:v>1165</c:v>
                </c:pt>
                <c:pt idx="586">
                  <c:v>1161</c:v>
                </c:pt>
                <c:pt idx="587">
                  <c:v>1154</c:v>
                </c:pt>
                <c:pt idx="588">
                  <c:v>1152</c:v>
                </c:pt>
                <c:pt idx="589">
                  <c:v>1149</c:v>
                </c:pt>
                <c:pt idx="590">
                  <c:v>1146</c:v>
                </c:pt>
                <c:pt idx="591">
                  <c:v>1143</c:v>
                </c:pt>
                <c:pt idx="592">
                  <c:v>1139</c:v>
                </c:pt>
                <c:pt idx="593">
                  <c:v>1135</c:v>
                </c:pt>
                <c:pt idx="594">
                  <c:v>1132</c:v>
                </c:pt>
                <c:pt idx="595">
                  <c:v>1129</c:v>
                </c:pt>
                <c:pt idx="596">
                  <c:v>1126</c:v>
                </c:pt>
                <c:pt idx="597">
                  <c:v>1124</c:v>
                </c:pt>
                <c:pt idx="598">
                  <c:v>1121</c:v>
                </c:pt>
                <c:pt idx="599">
                  <c:v>1115</c:v>
                </c:pt>
                <c:pt idx="600">
                  <c:v>1113</c:v>
                </c:pt>
                <c:pt idx="601">
                  <c:v>1110</c:v>
                </c:pt>
                <c:pt idx="602">
                  <c:v>1107</c:v>
                </c:pt>
                <c:pt idx="603">
                  <c:v>1104</c:v>
                </c:pt>
                <c:pt idx="604">
                  <c:v>1102</c:v>
                </c:pt>
                <c:pt idx="605">
                  <c:v>1099</c:v>
                </c:pt>
                <c:pt idx="606">
                  <c:v>1096</c:v>
                </c:pt>
                <c:pt idx="607">
                  <c:v>1092</c:v>
                </c:pt>
                <c:pt idx="608">
                  <c:v>1090</c:v>
                </c:pt>
                <c:pt idx="609">
                  <c:v>1087</c:v>
                </c:pt>
                <c:pt idx="610">
                  <c:v>1085</c:v>
                </c:pt>
                <c:pt idx="611">
                  <c:v>1079</c:v>
                </c:pt>
                <c:pt idx="612">
                  <c:v>1076</c:v>
                </c:pt>
                <c:pt idx="613">
                  <c:v>1074</c:v>
                </c:pt>
                <c:pt idx="614">
                  <c:v>1071</c:v>
                </c:pt>
                <c:pt idx="615">
                  <c:v>1069</c:v>
                </c:pt>
                <c:pt idx="616">
                  <c:v>1064</c:v>
                </c:pt>
                <c:pt idx="617">
                  <c:v>1062</c:v>
                </c:pt>
                <c:pt idx="618">
                  <c:v>1058</c:v>
                </c:pt>
                <c:pt idx="619">
                  <c:v>1055</c:v>
                </c:pt>
                <c:pt idx="620">
                  <c:v>1053</c:v>
                </c:pt>
                <c:pt idx="621">
                  <c:v>1050</c:v>
                </c:pt>
                <c:pt idx="622">
                  <c:v>1047</c:v>
                </c:pt>
                <c:pt idx="623">
                  <c:v>1045</c:v>
                </c:pt>
                <c:pt idx="624">
                  <c:v>1043</c:v>
                </c:pt>
                <c:pt idx="625">
                  <c:v>1040</c:v>
                </c:pt>
                <c:pt idx="626">
                  <c:v>1037</c:v>
                </c:pt>
                <c:pt idx="627">
                  <c:v>1034</c:v>
                </c:pt>
                <c:pt idx="628">
                  <c:v>1029</c:v>
                </c:pt>
                <c:pt idx="629">
                  <c:v>1026</c:v>
                </c:pt>
                <c:pt idx="630">
                  <c:v>1024</c:v>
                </c:pt>
                <c:pt idx="631">
                  <c:v>1021</c:v>
                </c:pt>
                <c:pt idx="632">
                  <c:v>1018</c:v>
                </c:pt>
                <c:pt idx="633">
                  <c:v>1016</c:v>
                </c:pt>
                <c:pt idx="634">
                  <c:v>1013</c:v>
                </c:pt>
                <c:pt idx="635">
                  <c:v>1011</c:v>
                </c:pt>
                <c:pt idx="636">
                  <c:v>1009</c:v>
                </c:pt>
                <c:pt idx="637">
                  <c:v>1006</c:v>
                </c:pt>
                <c:pt idx="638">
                  <c:v>1003</c:v>
                </c:pt>
                <c:pt idx="639">
                  <c:v>1001</c:v>
                </c:pt>
                <c:pt idx="640">
                  <c:v>999</c:v>
                </c:pt>
                <c:pt idx="641">
                  <c:v>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7B-4D63-874A-557D0BFA12EC}"/>
            </c:ext>
          </c:extLst>
        </c:ser>
        <c:ser>
          <c:idx val="1"/>
          <c:order val="1"/>
          <c:tx>
            <c:v>EC Acid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'AEEMs-2'!$C$34:$C$830</c:f>
              <c:numCache>
                <c:formatCode>0.00</c:formatCode>
                <c:ptCount val="797"/>
                <c:pt idx="0">
                  <c:v>0</c:v>
                </c:pt>
                <c:pt idx="1">
                  <c:v>8.3333331858739257E-2</c:v>
                </c:pt>
                <c:pt idx="2">
                  <c:v>0.16666666371747851</c:v>
                </c:pt>
                <c:pt idx="3">
                  <c:v>0.24999999557621777</c:v>
                </c:pt>
                <c:pt idx="4">
                  <c:v>0.33333332743495703</c:v>
                </c:pt>
                <c:pt idx="5">
                  <c:v>0.41666665929369628</c:v>
                </c:pt>
                <c:pt idx="6">
                  <c:v>0.49999999115243554</c:v>
                </c:pt>
                <c:pt idx="7">
                  <c:v>0.5833333230111748</c:v>
                </c:pt>
                <c:pt idx="8">
                  <c:v>0.66666666534729302</c:v>
                </c:pt>
                <c:pt idx="9">
                  <c:v>0.74999999720603228</c:v>
                </c:pt>
                <c:pt idx="10">
                  <c:v>0.83333332906477153</c:v>
                </c:pt>
                <c:pt idx="11">
                  <c:v>0.91666666092351079</c:v>
                </c:pt>
                <c:pt idx="12">
                  <c:v>0.99999999278225005</c:v>
                </c:pt>
                <c:pt idx="13">
                  <c:v>1.0833333246409893</c:v>
                </c:pt>
                <c:pt idx="14">
                  <c:v>1.1666666564997286</c:v>
                </c:pt>
                <c:pt idx="15">
                  <c:v>1.2499999988358468</c:v>
                </c:pt>
                <c:pt idx="16">
                  <c:v>1.333333330694586</c:v>
                </c:pt>
                <c:pt idx="17">
                  <c:v>1.4166666625533253</c:v>
                </c:pt>
                <c:pt idx="18">
                  <c:v>1.4999999944120646</c:v>
                </c:pt>
                <c:pt idx="19">
                  <c:v>1.5833333262708038</c:v>
                </c:pt>
                <c:pt idx="20">
                  <c:v>1.6666666581295431</c:v>
                </c:pt>
                <c:pt idx="21">
                  <c:v>1.7499999899882823</c:v>
                </c:pt>
                <c:pt idx="22">
                  <c:v>1.8333333323244005</c:v>
                </c:pt>
                <c:pt idx="23">
                  <c:v>1.9166666641831398</c:v>
                </c:pt>
                <c:pt idx="24">
                  <c:v>1.9999999960418791</c:v>
                </c:pt>
                <c:pt idx="25">
                  <c:v>2.0833333279006183</c:v>
                </c:pt>
                <c:pt idx="26">
                  <c:v>2.1666666597593576</c:v>
                </c:pt>
                <c:pt idx="27">
                  <c:v>2.2499999916180968</c:v>
                </c:pt>
                <c:pt idx="28">
                  <c:v>2.3333333234768361</c:v>
                </c:pt>
                <c:pt idx="29">
                  <c:v>2.4166666658129543</c:v>
                </c:pt>
                <c:pt idx="30">
                  <c:v>2.4999999976716936</c:v>
                </c:pt>
                <c:pt idx="31">
                  <c:v>2.5833333295304328</c:v>
                </c:pt>
                <c:pt idx="32">
                  <c:v>2.6666666613891721</c:v>
                </c:pt>
                <c:pt idx="33">
                  <c:v>2.7499999932479113</c:v>
                </c:pt>
                <c:pt idx="34">
                  <c:v>2.8333333251066506</c:v>
                </c:pt>
                <c:pt idx="35">
                  <c:v>2.9166666569653898</c:v>
                </c:pt>
                <c:pt idx="36">
                  <c:v>2.9999999993015081</c:v>
                </c:pt>
                <c:pt idx="37">
                  <c:v>3.0833333311602473</c:v>
                </c:pt>
                <c:pt idx="38">
                  <c:v>3.1666666630189866</c:v>
                </c:pt>
                <c:pt idx="39">
                  <c:v>3.2499999948777258</c:v>
                </c:pt>
                <c:pt idx="40">
                  <c:v>3.3333333267364651</c:v>
                </c:pt>
                <c:pt idx="41">
                  <c:v>3.4166666585952044</c:v>
                </c:pt>
                <c:pt idx="42">
                  <c:v>3.4999999904539436</c:v>
                </c:pt>
                <c:pt idx="43">
                  <c:v>3.5833333327900618</c:v>
                </c:pt>
                <c:pt idx="44">
                  <c:v>3.6666666646488011</c:v>
                </c:pt>
                <c:pt idx="45">
                  <c:v>3.7499999965075403</c:v>
                </c:pt>
                <c:pt idx="46">
                  <c:v>3.8333333283662796</c:v>
                </c:pt>
                <c:pt idx="47">
                  <c:v>3.9166666602250189</c:v>
                </c:pt>
                <c:pt idx="48">
                  <c:v>3.9999999920837581</c:v>
                </c:pt>
                <c:pt idx="49">
                  <c:v>4.0833333239424974</c:v>
                </c:pt>
                <c:pt idx="50">
                  <c:v>4.1666666662786156</c:v>
                </c:pt>
                <c:pt idx="51">
                  <c:v>4.2499999981373549</c:v>
                </c:pt>
                <c:pt idx="52">
                  <c:v>4.3333333299960941</c:v>
                </c:pt>
                <c:pt idx="53">
                  <c:v>4.4166666618548334</c:v>
                </c:pt>
                <c:pt idx="54">
                  <c:v>4.4999999937135726</c:v>
                </c:pt>
                <c:pt idx="55">
                  <c:v>4.5833333255723119</c:v>
                </c:pt>
                <c:pt idx="56">
                  <c:v>4.6666666574310511</c:v>
                </c:pt>
                <c:pt idx="57">
                  <c:v>4.7499999997671694</c:v>
                </c:pt>
                <c:pt idx="58">
                  <c:v>4.8333333316259086</c:v>
                </c:pt>
                <c:pt idx="59">
                  <c:v>4.9166666634846479</c:v>
                </c:pt>
                <c:pt idx="60">
                  <c:v>4.9999999953433871</c:v>
                </c:pt>
                <c:pt idx="61">
                  <c:v>5.0833333272021264</c:v>
                </c:pt>
                <c:pt idx="62">
                  <c:v>5.1666666590608656</c:v>
                </c:pt>
                <c:pt idx="63">
                  <c:v>5.2499999909196049</c:v>
                </c:pt>
                <c:pt idx="64">
                  <c:v>5.3333333332557231</c:v>
                </c:pt>
                <c:pt idx="65">
                  <c:v>5.4166666651144624</c:v>
                </c:pt>
                <c:pt idx="66">
                  <c:v>5.4999999969732016</c:v>
                </c:pt>
                <c:pt idx="67">
                  <c:v>5.5833333288319409</c:v>
                </c:pt>
                <c:pt idx="68">
                  <c:v>5.6666666606906801</c:v>
                </c:pt>
                <c:pt idx="69">
                  <c:v>5.7499999925494194</c:v>
                </c:pt>
                <c:pt idx="70">
                  <c:v>5.8333333244081587</c:v>
                </c:pt>
                <c:pt idx="71">
                  <c:v>5.9166666562668979</c:v>
                </c:pt>
                <c:pt idx="72">
                  <c:v>5.9999999986030161</c:v>
                </c:pt>
                <c:pt idx="73">
                  <c:v>6.0833333304617554</c:v>
                </c:pt>
                <c:pt idx="74">
                  <c:v>6.1666666623204947</c:v>
                </c:pt>
                <c:pt idx="75">
                  <c:v>6.2499999941792339</c:v>
                </c:pt>
                <c:pt idx="76">
                  <c:v>6.3333333260379732</c:v>
                </c:pt>
                <c:pt idx="77">
                  <c:v>6.4166666578967124</c:v>
                </c:pt>
                <c:pt idx="78">
                  <c:v>6.4999999897554517</c:v>
                </c:pt>
                <c:pt idx="79">
                  <c:v>6.5833333320915699</c:v>
                </c:pt>
                <c:pt idx="80">
                  <c:v>6.6666666639503092</c:v>
                </c:pt>
                <c:pt idx="81">
                  <c:v>6.7499999958090484</c:v>
                </c:pt>
                <c:pt idx="82">
                  <c:v>6.8333333276677877</c:v>
                </c:pt>
                <c:pt idx="83">
                  <c:v>6.9166666595265269</c:v>
                </c:pt>
                <c:pt idx="84">
                  <c:v>6.9999999913852662</c:v>
                </c:pt>
                <c:pt idx="85">
                  <c:v>7.0833333232440054</c:v>
                </c:pt>
                <c:pt idx="86">
                  <c:v>7.1666666655801237</c:v>
                </c:pt>
                <c:pt idx="87">
                  <c:v>7.2499999974388629</c:v>
                </c:pt>
                <c:pt idx="88">
                  <c:v>7.3333333292976022</c:v>
                </c:pt>
                <c:pt idx="89">
                  <c:v>7.4166666611563414</c:v>
                </c:pt>
                <c:pt idx="90">
                  <c:v>7.4999999930150807</c:v>
                </c:pt>
                <c:pt idx="91">
                  <c:v>7.5833333248738199</c:v>
                </c:pt>
                <c:pt idx="92">
                  <c:v>7.6666666567325592</c:v>
                </c:pt>
                <c:pt idx="93">
                  <c:v>7.7499999990686774</c:v>
                </c:pt>
                <c:pt idx="94">
                  <c:v>7.8333333309274167</c:v>
                </c:pt>
                <c:pt idx="95">
                  <c:v>7.9166666627861559</c:v>
                </c:pt>
                <c:pt idx="96">
                  <c:v>7.9999999946448952</c:v>
                </c:pt>
                <c:pt idx="97">
                  <c:v>8.0833333265036345</c:v>
                </c:pt>
                <c:pt idx="98">
                  <c:v>8.1666666583623737</c:v>
                </c:pt>
                <c:pt idx="99">
                  <c:v>8.249999990221113</c:v>
                </c:pt>
                <c:pt idx="100">
                  <c:v>8.3333333325572312</c:v>
                </c:pt>
                <c:pt idx="101">
                  <c:v>8.4166666644159704</c:v>
                </c:pt>
                <c:pt idx="102">
                  <c:v>8.4999999962747097</c:v>
                </c:pt>
                <c:pt idx="103">
                  <c:v>8.583333328133449</c:v>
                </c:pt>
                <c:pt idx="104">
                  <c:v>8.6666666599921882</c:v>
                </c:pt>
                <c:pt idx="105">
                  <c:v>8.7499999918509275</c:v>
                </c:pt>
                <c:pt idx="106">
                  <c:v>8.8333333237096667</c:v>
                </c:pt>
                <c:pt idx="107">
                  <c:v>8.916666666045785</c:v>
                </c:pt>
                <c:pt idx="108">
                  <c:v>8.9999999979045242</c:v>
                </c:pt>
                <c:pt idx="109">
                  <c:v>9.0833333297632635</c:v>
                </c:pt>
                <c:pt idx="110">
                  <c:v>9.1666666616220027</c:v>
                </c:pt>
                <c:pt idx="111">
                  <c:v>9.249999993480742</c:v>
                </c:pt>
                <c:pt idx="112">
                  <c:v>9.3333333253394812</c:v>
                </c:pt>
                <c:pt idx="113">
                  <c:v>9.4166666571982205</c:v>
                </c:pt>
                <c:pt idx="114">
                  <c:v>9.4999999995343387</c:v>
                </c:pt>
                <c:pt idx="115">
                  <c:v>9.583333331393078</c:v>
                </c:pt>
                <c:pt idx="116">
                  <c:v>9.6666666632518172</c:v>
                </c:pt>
                <c:pt idx="117">
                  <c:v>9.7499999951105565</c:v>
                </c:pt>
                <c:pt idx="118">
                  <c:v>9.8333333269692957</c:v>
                </c:pt>
                <c:pt idx="119">
                  <c:v>9.916666658828035</c:v>
                </c:pt>
                <c:pt idx="120">
                  <c:v>9.9999999906867743</c:v>
                </c:pt>
                <c:pt idx="121">
                  <c:v>10.083333333022892</c:v>
                </c:pt>
                <c:pt idx="122">
                  <c:v>10.166666664881632</c:v>
                </c:pt>
                <c:pt idx="123">
                  <c:v>10.249999996740371</c:v>
                </c:pt>
                <c:pt idx="124">
                  <c:v>10.33333332859911</c:v>
                </c:pt>
                <c:pt idx="125">
                  <c:v>10.41666666045785</c:v>
                </c:pt>
                <c:pt idx="126">
                  <c:v>10.499999992316589</c:v>
                </c:pt>
                <c:pt idx="127">
                  <c:v>10.583333324175328</c:v>
                </c:pt>
                <c:pt idx="128">
                  <c:v>10.666666666511446</c:v>
                </c:pt>
                <c:pt idx="129">
                  <c:v>10.749999998370185</c:v>
                </c:pt>
                <c:pt idx="130">
                  <c:v>10.833333330228925</c:v>
                </c:pt>
                <c:pt idx="131">
                  <c:v>10.916666662087664</c:v>
                </c:pt>
                <c:pt idx="132">
                  <c:v>10.999999993946403</c:v>
                </c:pt>
                <c:pt idx="133">
                  <c:v>11.083333325805143</c:v>
                </c:pt>
                <c:pt idx="134">
                  <c:v>11.166666657663882</c:v>
                </c:pt>
                <c:pt idx="135">
                  <c:v>11.25</c:v>
                </c:pt>
                <c:pt idx="136">
                  <c:v>11.333333331858739</c:v>
                </c:pt>
                <c:pt idx="137">
                  <c:v>11.416666663717479</c:v>
                </c:pt>
                <c:pt idx="138">
                  <c:v>11.499999995576218</c:v>
                </c:pt>
                <c:pt idx="139">
                  <c:v>11.583333327434957</c:v>
                </c:pt>
                <c:pt idx="140">
                  <c:v>11.666666659293696</c:v>
                </c:pt>
                <c:pt idx="141">
                  <c:v>11.749999991152436</c:v>
                </c:pt>
                <c:pt idx="142">
                  <c:v>11.833333323011175</c:v>
                </c:pt>
                <c:pt idx="143">
                  <c:v>11.916666665347293</c:v>
                </c:pt>
                <c:pt idx="144">
                  <c:v>11.999999997206032</c:v>
                </c:pt>
                <c:pt idx="145">
                  <c:v>12.083333329064772</c:v>
                </c:pt>
                <c:pt idx="146">
                  <c:v>12.166666660923511</c:v>
                </c:pt>
                <c:pt idx="147">
                  <c:v>12.24999999278225</c:v>
                </c:pt>
                <c:pt idx="148">
                  <c:v>12.333333324640989</c:v>
                </c:pt>
                <c:pt idx="149">
                  <c:v>12.416666656499729</c:v>
                </c:pt>
                <c:pt idx="150">
                  <c:v>12.499999998835847</c:v>
                </c:pt>
                <c:pt idx="151">
                  <c:v>12.583333330694586</c:v>
                </c:pt>
                <c:pt idx="152">
                  <c:v>12.666666662553325</c:v>
                </c:pt>
                <c:pt idx="153">
                  <c:v>12.749999994412065</c:v>
                </c:pt>
                <c:pt idx="154">
                  <c:v>12.833333326270804</c:v>
                </c:pt>
                <c:pt idx="155">
                  <c:v>12.916666658129543</c:v>
                </c:pt>
                <c:pt idx="156">
                  <c:v>12.999999989988282</c:v>
                </c:pt>
                <c:pt idx="157">
                  <c:v>13.083333332324401</c:v>
                </c:pt>
                <c:pt idx="158">
                  <c:v>13.16666666418314</c:v>
                </c:pt>
                <c:pt idx="159">
                  <c:v>13.249999996041879</c:v>
                </c:pt>
                <c:pt idx="160">
                  <c:v>13.333333327900618</c:v>
                </c:pt>
                <c:pt idx="161">
                  <c:v>13.416666659759358</c:v>
                </c:pt>
                <c:pt idx="162">
                  <c:v>13.499999991618097</c:v>
                </c:pt>
                <c:pt idx="163">
                  <c:v>13.583333323476836</c:v>
                </c:pt>
                <c:pt idx="164">
                  <c:v>13.666666665812954</c:v>
                </c:pt>
                <c:pt idx="165">
                  <c:v>13.749999997671694</c:v>
                </c:pt>
                <c:pt idx="166">
                  <c:v>13.833333329530433</c:v>
                </c:pt>
                <c:pt idx="167">
                  <c:v>13.916666661389172</c:v>
                </c:pt>
                <c:pt idx="168">
                  <c:v>13.999999993247911</c:v>
                </c:pt>
                <c:pt idx="169">
                  <c:v>14.083333325106651</c:v>
                </c:pt>
                <c:pt idx="170">
                  <c:v>14.16666665696539</c:v>
                </c:pt>
                <c:pt idx="171">
                  <c:v>14.249999999301508</c:v>
                </c:pt>
                <c:pt idx="172">
                  <c:v>14.333333331160247</c:v>
                </c:pt>
                <c:pt idx="173">
                  <c:v>14.416666663018987</c:v>
                </c:pt>
                <c:pt idx="174">
                  <c:v>14.499999994877726</c:v>
                </c:pt>
                <c:pt idx="175">
                  <c:v>14.583333326736465</c:v>
                </c:pt>
                <c:pt idx="176">
                  <c:v>14.666666658595204</c:v>
                </c:pt>
                <c:pt idx="177">
                  <c:v>14.749999990453944</c:v>
                </c:pt>
                <c:pt idx="178">
                  <c:v>14.833333332790062</c:v>
                </c:pt>
                <c:pt idx="179">
                  <c:v>14.916666664648801</c:v>
                </c:pt>
                <c:pt idx="180">
                  <c:v>14.99999999650754</c:v>
                </c:pt>
                <c:pt idx="181">
                  <c:v>15.08333332836628</c:v>
                </c:pt>
                <c:pt idx="182">
                  <c:v>15.166666660225019</c:v>
                </c:pt>
                <c:pt idx="183">
                  <c:v>15.249999992083758</c:v>
                </c:pt>
                <c:pt idx="184">
                  <c:v>15.333333323942497</c:v>
                </c:pt>
                <c:pt idx="185">
                  <c:v>15.416666666278616</c:v>
                </c:pt>
                <c:pt idx="186">
                  <c:v>15.499999998137355</c:v>
                </c:pt>
                <c:pt idx="187">
                  <c:v>15.583333329996094</c:v>
                </c:pt>
                <c:pt idx="188">
                  <c:v>15.666666661854833</c:v>
                </c:pt>
                <c:pt idx="189">
                  <c:v>15.749999993713573</c:v>
                </c:pt>
                <c:pt idx="190">
                  <c:v>15.833333325572312</c:v>
                </c:pt>
                <c:pt idx="191">
                  <c:v>15.916666657431051</c:v>
                </c:pt>
                <c:pt idx="192">
                  <c:v>15.999999999767169</c:v>
                </c:pt>
                <c:pt idx="193">
                  <c:v>16.083333331625909</c:v>
                </c:pt>
                <c:pt idx="194">
                  <c:v>16.166666663484648</c:v>
                </c:pt>
                <c:pt idx="195">
                  <c:v>16.249999995343387</c:v>
                </c:pt>
                <c:pt idx="196">
                  <c:v>16.333333327202126</c:v>
                </c:pt>
                <c:pt idx="197">
                  <c:v>16.416666659060866</c:v>
                </c:pt>
                <c:pt idx="198">
                  <c:v>16.499999990919605</c:v>
                </c:pt>
                <c:pt idx="199">
                  <c:v>16.583333333255723</c:v>
                </c:pt>
                <c:pt idx="200">
                  <c:v>16.666666665114462</c:v>
                </c:pt>
                <c:pt idx="201">
                  <c:v>16.749999996973202</c:v>
                </c:pt>
                <c:pt idx="202">
                  <c:v>16.833333328831941</c:v>
                </c:pt>
                <c:pt idx="203">
                  <c:v>16.91666666069068</c:v>
                </c:pt>
                <c:pt idx="204">
                  <c:v>16.999999992549419</c:v>
                </c:pt>
                <c:pt idx="205">
                  <c:v>17.083333324408159</c:v>
                </c:pt>
                <c:pt idx="206">
                  <c:v>17.166666656266898</c:v>
                </c:pt>
                <c:pt idx="207">
                  <c:v>17.249999998603016</c:v>
                </c:pt>
                <c:pt idx="208">
                  <c:v>17.333333330461755</c:v>
                </c:pt>
                <c:pt idx="209">
                  <c:v>17.416666662320495</c:v>
                </c:pt>
                <c:pt idx="210">
                  <c:v>17.499999994179234</c:v>
                </c:pt>
                <c:pt idx="211">
                  <c:v>17.583333326037973</c:v>
                </c:pt>
                <c:pt idx="212">
                  <c:v>17.666666657896712</c:v>
                </c:pt>
                <c:pt idx="213">
                  <c:v>17.749999989755452</c:v>
                </c:pt>
                <c:pt idx="214">
                  <c:v>17.83333333209157</c:v>
                </c:pt>
                <c:pt idx="215">
                  <c:v>17.916666663950309</c:v>
                </c:pt>
                <c:pt idx="216">
                  <c:v>17.999999995809048</c:v>
                </c:pt>
                <c:pt idx="217">
                  <c:v>18.083333327667788</c:v>
                </c:pt>
                <c:pt idx="218">
                  <c:v>18.166666659526527</c:v>
                </c:pt>
                <c:pt idx="219">
                  <c:v>18.249999991385266</c:v>
                </c:pt>
                <c:pt idx="220">
                  <c:v>18.333333323244005</c:v>
                </c:pt>
                <c:pt idx="221">
                  <c:v>18.416666665580124</c:v>
                </c:pt>
                <c:pt idx="222">
                  <c:v>18.499999997438863</c:v>
                </c:pt>
                <c:pt idx="223">
                  <c:v>18.583333329297602</c:v>
                </c:pt>
                <c:pt idx="224">
                  <c:v>18.666666661156341</c:v>
                </c:pt>
                <c:pt idx="225">
                  <c:v>18.749999993015081</c:v>
                </c:pt>
                <c:pt idx="226">
                  <c:v>18.83333332487382</c:v>
                </c:pt>
                <c:pt idx="227">
                  <c:v>18.916666656732559</c:v>
                </c:pt>
                <c:pt idx="228">
                  <c:v>18.999999999068677</c:v>
                </c:pt>
                <c:pt idx="229">
                  <c:v>19.083333330927417</c:v>
                </c:pt>
                <c:pt idx="230">
                  <c:v>19.166666662786156</c:v>
                </c:pt>
                <c:pt idx="231">
                  <c:v>19.249999994644895</c:v>
                </c:pt>
                <c:pt idx="232">
                  <c:v>19.333333326503634</c:v>
                </c:pt>
                <c:pt idx="233">
                  <c:v>19.416666658362374</c:v>
                </c:pt>
                <c:pt idx="234">
                  <c:v>19.499999990221113</c:v>
                </c:pt>
                <c:pt idx="235">
                  <c:v>19.583333332557231</c:v>
                </c:pt>
                <c:pt idx="236">
                  <c:v>19.66666666441597</c:v>
                </c:pt>
                <c:pt idx="237">
                  <c:v>19.74999999627471</c:v>
                </c:pt>
                <c:pt idx="238">
                  <c:v>19.833333328133449</c:v>
                </c:pt>
                <c:pt idx="239">
                  <c:v>19.916666659992188</c:v>
                </c:pt>
                <c:pt idx="240">
                  <c:v>19.999999991850927</c:v>
                </c:pt>
                <c:pt idx="241">
                  <c:v>20.083333323709667</c:v>
                </c:pt>
                <c:pt idx="242">
                  <c:v>20.166666666045785</c:v>
                </c:pt>
                <c:pt idx="243">
                  <c:v>20.249999997904524</c:v>
                </c:pt>
                <c:pt idx="244">
                  <c:v>20.333333329763263</c:v>
                </c:pt>
                <c:pt idx="245">
                  <c:v>20.416666661622003</c:v>
                </c:pt>
                <c:pt idx="246">
                  <c:v>20.499999993480742</c:v>
                </c:pt>
                <c:pt idx="247">
                  <c:v>20.583333325339481</c:v>
                </c:pt>
                <c:pt idx="248">
                  <c:v>20.66666665719822</c:v>
                </c:pt>
                <c:pt idx="249">
                  <c:v>20.749999999534339</c:v>
                </c:pt>
                <c:pt idx="250">
                  <c:v>20.833333331393078</c:v>
                </c:pt>
                <c:pt idx="251">
                  <c:v>20.916666663251817</c:v>
                </c:pt>
                <c:pt idx="252">
                  <c:v>20.999999995110556</c:v>
                </c:pt>
                <c:pt idx="253">
                  <c:v>21.083333326969296</c:v>
                </c:pt>
                <c:pt idx="254">
                  <c:v>21.166666658828035</c:v>
                </c:pt>
                <c:pt idx="255">
                  <c:v>21.249999990686774</c:v>
                </c:pt>
                <c:pt idx="256">
                  <c:v>21.333333333022892</c:v>
                </c:pt>
                <c:pt idx="257">
                  <c:v>21.416666664881632</c:v>
                </c:pt>
                <c:pt idx="258">
                  <c:v>21.499999996740371</c:v>
                </c:pt>
                <c:pt idx="259">
                  <c:v>21.58333332859911</c:v>
                </c:pt>
                <c:pt idx="260">
                  <c:v>21.66666666045785</c:v>
                </c:pt>
                <c:pt idx="261">
                  <c:v>21.749999992316589</c:v>
                </c:pt>
                <c:pt idx="262">
                  <c:v>21.833333324175328</c:v>
                </c:pt>
                <c:pt idx="263">
                  <c:v>21.916666666511446</c:v>
                </c:pt>
                <c:pt idx="264">
                  <c:v>21.999999998370185</c:v>
                </c:pt>
                <c:pt idx="265">
                  <c:v>22.083333330228925</c:v>
                </c:pt>
                <c:pt idx="266">
                  <c:v>22.166666662087664</c:v>
                </c:pt>
                <c:pt idx="267">
                  <c:v>22.249999993946403</c:v>
                </c:pt>
                <c:pt idx="268">
                  <c:v>22.333333325805143</c:v>
                </c:pt>
                <c:pt idx="269">
                  <c:v>22.416666657663882</c:v>
                </c:pt>
                <c:pt idx="270">
                  <c:v>22.5</c:v>
                </c:pt>
                <c:pt idx="271">
                  <c:v>22.583333331858739</c:v>
                </c:pt>
                <c:pt idx="272">
                  <c:v>22.666666663717479</c:v>
                </c:pt>
                <c:pt idx="273">
                  <c:v>22.749999995576218</c:v>
                </c:pt>
                <c:pt idx="274">
                  <c:v>22.833333327434957</c:v>
                </c:pt>
                <c:pt idx="275">
                  <c:v>22.916666659293696</c:v>
                </c:pt>
                <c:pt idx="276">
                  <c:v>22.999999991152436</c:v>
                </c:pt>
                <c:pt idx="277">
                  <c:v>23.083333323011175</c:v>
                </c:pt>
                <c:pt idx="278">
                  <c:v>23.166666665347293</c:v>
                </c:pt>
                <c:pt idx="279">
                  <c:v>23.249999997206032</c:v>
                </c:pt>
                <c:pt idx="280">
                  <c:v>23.333333329064772</c:v>
                </c:pt>
                <c:pt idx="281">
                  <c:v>23.416666660923511</c:v>
                </c:pt>
                <c:pt idx="282">
                  <c:v>23.49999999278225</c:v>
                </c:pt>
                <c:pt idx="283">
                  <c:v>23.583333324640989</c:v>
                </c:pt>
                <c:pt idx="284">
                  <c:v>23.666666656499729</c:v>
                </c:pt>
                <c:pt idx="285">
                  <c:v>23.749999998835847</c:v>
                </c:pt>
                <c:pt idx="286">
                  <c:v>23.833333330694586</c:v>
                </c:pt>
                <c:pt idx="287">
                  <c:v>23.916666662553325</c:v>
                </c:pt>
                <c:pt idx="288">
                  <c:v>23.999999994412065</c:v>
                </c:pt>
                <c:pt idx="289">
                  <c:v>24.083333326270804</c:v>
                </c:pt>
                <c:pt idx="290">
                  <c:v>24.166666658129543</c:v>
                </c:pt>
                <c:pt idx="291">
                  <c:v>24.249999989988282</c:v>
                </c:pt>
                <c:pt idx="292">
                  <c:v>24.333333332324401</c:v>
                </c:pt>
                <c:pt idx="293">
                  <c:v>24.41666666418314</c:v>
                </c:pt>
                <c:pt idx="294">
                  <c:v>24.499999996041879</c:v>
                </c:pt>
                <c:pt idx="295">
                  <c:v>24.583333327900618</c:v>
                </c:pt>
                <c:pt idx="296">
                  <c:v>24.666666659759358</c:v>
                </c:pt>
                <c:pt idx="297">
                  <c:v>24.749999991618097</c:v>
                </c:pt>
                <c:pt idx="298">
                  <c:v>24.833333323476836</c:v>
                </c:pt>
                <c:pt idx="299">
                  <c:v>24.916666665812954</c:v>
                </c:pt>
                <c:pt idx="300">
                  <c:v>24.999999997671694</c:v>
                </c:pt>
                <c:pt idx="301">
                  <c:v>25.083333329530433</c:v>
                </c:pt>
                <c:pt idx="302">
                  <c:v>25.166666661389172</c:v>
                </c:pt>
                <c:pt idx="303">
                  <c:v>25.249999993247911</c:v>
                </c:pt>
                <c:pt idx="304">
                  <c:v>25.333333325106651</c:v>
                </c:pt>
                <c:pt idx="305">
                  <c:v>25.41666665696539</c:v>
                </c:pt>
                <c:pt idx="306">
                  <c:v>25.499999999301508</c:v>
                </c:pt>
                <c:pt idx="307">
                  <c:v>25.583333331160247</c:v>
                </c:pt>
                <c:pt idx="308">
                  <c:v>25.666666663018987</c:v>
                </c:pt>
                <c:pt idx="309">
                  <c:v>25.749999994877726</c:v>
                </c:pt>
                <c:pt idx="310">
                  <c:v>25.833333326736465</c:v>
                </c:pt>
                <c:pt idx="311">
                  <c:v>25.916666658595204</c:v>
                </c:pt>
                <c:pt idx="312">
                  <c:v>25.999999990453944</c:v>
                </c:pt>
                <c:pt idx="313">
                  <c:v>26.083333332790062</c:v>
                </c:pt>
                <c:pt idx="314">
                  <c:v>26.166666664648801</c:v>
                </c:pt>
                <c:pt idx="315">
                  <c:v>26.24999999650754</c:v>
                </c:pt>
                <c:pt idx="316">
                  <c:v>26.33333332836628</c:v>
                </c:pt>
                <c:pt idx="317">
                  <c:v>26.416666660225019</c:v>
                </c:pt>
                <c:pt idx="318">
                  <c:v>26.499999992083758</c:v>
                </c:pt>
                <c:pt idx="319">
                  <c:v>26.583333323942497</c:v>
                </c:pt>
                <c:pt idx="320">
                  <c:v>26.666666666278616</c:v>
                </c:pt>
                <c:pt idx="321">
                  <c:v>26.749999998137355</c:v>
                </c:pt>
                <c:pt idx="322">
                  <c:v>26.833333329996094</c:v>
                </c:pt>
                <c:pt idx="323">
                  <c:v>26.916666661854833</c:v>
                </c:pt>
                <c:pt idx="324">
                  <c:v>26.999999993713573</c:v>
                </c:pt>
                <c:pt idx="325">
                  <c:v>27.083333325572312</c:v>
                </c:pt>
                <c:pt idx="326">
                  <c:v>27.166666657431051</c:v>
                </c:pt>
                <c:pt idx="327">
                  <c:v>27.249999999767169</c:v>
                </c:pt>
                <c:pt idx="328">
                  <c:v>27.333333331625909</c:v>
                </c:pt>
                <c:pt idx="329">
                  <c:v>27.416666663484648</c:v>
                </c:pt>
                <c:pt idx="330">
                  <c:v>27.499999995343387</c:v>
                </c:pt>
                <c:pt idx="331">
                  <c:v>27.583333327202126</c:v>
                </c:pt>
                <c:pt idx="332">
                  <c:v>27.666666659060866</c:v>
                </c:pt>
                <c:pt idx="333">
                  <c:v>27.749999990919605</c:v>
                </c:pt>
                <c:pt idx="334">
                  <c:v>27.833333333255723</c:v>
                </c:pt>
                <c:pt idx="335">
                  <c:v>27.916666665114462</c:v>
                </c:pt>
                <c:pt idx="336">
                  <c:v>27.999999996973202</c:v>
                </c:pt>
                <c:pt idx="337">
                  <c:v>28.083333328831941</c:v>
                </c:pt>
                <c:pt idx="338">
                  <c:v>28.16666666069068</c:v>
                </c:pt>
                <c:pt idx="339">
                  <c:v>28.249999992549419</c:v>
                </c:pt>
                <c:pt idx="340">
                  <c:v>28.333333324408159</c:v>
                </c:pt>
                <c:pt idx="341">
                  <c:v>28.416666656266898</c:v>
                </c:pt>
                <c:pt idx="342">
                  <c:v>28.499999998603016</c:v>
                </c:pt>
                <c:pt idx="343">
                  <c:v>28.583333330461755</c:v>
                </c:pt>
                <c:pt idx="344">
                  <c:v>28.666666662320495</c:v>
                </c:pt>
                <c:pt idx="345">
                  <c:v>28.749999994179234</c:v>
                </c:pt>
                <c:pt idx="346">
                  <c:v>28.833333326037973</c:v>
                </c:pt>
                <c:pt idx="347">
                  <c:v>28.916666657896712</c:v>
                </c:pt>
                <c:pt idx="348">
                  <c:v>28.999999989755452</c:v>
                </c:pt>
                <c:pt idx="349">
                  <c:v>29.08333333209157</c:v>
                </c:pt>
                <c:pt idx="350">
                  <c:v>29.166666663950309</c:v>
                </c:pt>
                <c:pt idx="351">
                  <c:v>29.249999995809048</c:v>
                </c:pt>
                <c:pt idx="352">
                  <c:v>29.333333327667788</c:v>
                </c:pt>
                <c:pt idx="353">
                  <c:v>29.416666659526527</c:v>
                </c:pt>
                <c:pt idx="354">
                  <c:v>29.499999991385266</c:v>
                </c:pt>
                <c:pt idx="355">
                  <c:v>29.583333323244005</c:v>
                </c:pt>
                <c:pt idx="356">
                  <c:v>29.666666665580124</c:v>
                </c:pt>
                <c:pt idx="357">
                  <c:v>29.749999997438863</c:v>
                </c:pt>
                <c:pt idx="358">
                  <c:v>29.833333329297602</c:v>
                </c:pt>
                <c:pt idx="359">
                  <c:v>29.916666661156341</c:v>
                </c:pt>
                <c:pt idx="360">
                  <c:v>29.999999993015081</c:v>
                </c:pt>
                <c:pt idx="361">
                  <c:v>30.08333332487382</c:v>
                </c:pt>
                <c:pt idx="362">
                  <c:v>30.166666656732559</c:v>
                </c:pt>
                <c:pt idx="363">
                  <c:v>30.249999999068677</c:v>
                </c:pt>
                <c:pt idx="364">
                  <c:v>30.333333330927417</c:v>
                </c:pt>
                <c:pt idx="365">
                  <c:v>30.416666662786156</c:v>
                </c:pt>
                <c:pt idx="366">
                  <c:v>30.499999994644895</c:v>
                </c:pt>
                <c:pt idx="367">
                  <c:v>30.583333326503634</c:v>
                </c:pt>
                <c:pt idx="368">
                  <c:v>30.666666658362374</c:v>
                </c:pt>
                <c:pt idx="369">
                  <c:v>30.749999990221113</c:v>
                </c:pt>
                <c:pt idx="370">
                  <c:v>30.833333332557231</c:v>
                </c:pt>
                <c:pt idx="371">
                  <c:v>30.91666666441597</c:v>
                </c:pt>
                <c:pt idx="372">
                  <c:v>30.99999999627471</c:v>
                </c:pt>
                <c:pt idx="373">
                  <c:v>31.083333328133449</c:v>
                </c:pt>
                <c:pt idx="374">
                  <c:v>31.166666659992188</c:v>
                </c:pt>
                <c:pt idx="375">
                  <c:v>31.249999991850927</c:v>
                </c:pt>
                <c:pt idx="376">
                  <c:v>31.333333323709667</c:v>
                </c:pt>
                <c:pt idx="377">
                  <c:v>31.416666666045785</c:v>
                </c:pt>
                <c:pt idx="378">
                  <c:v>31.499999997904524</c:v>
                </c:pt>
                <c:pt idx="379">
                  <c:v>31.583333329763263</c:v>
                </c:pt>
                <c:pt idx="380">
                  <c:v>31.666666661622003</c:v>
                </c:pt>
                <c:pt idx="381">
                  <c:v>31.749999993480742</c:v>
                </c:pt>
                <c:pt idx="382">
                  <c:v>31.833333325339481</c:v>
                </c:pt>
                <c:pt idx="383">
                  <c:v>31.91666665719822</c:v>
                </c:pt>
                <c:pt idx="384">
                  <c:v>31.999999999534339</c:v>
                </c:pt>
                <c:pt idx="385">
                  <c:v>32.083333331393078</c:v>
                </c:pt>
                <c:pt idx="386">
                  <c:v>32.166666663251817</c:v>
                </c:pt>
                <c:pt idx="387">
                  <c:v>32.249999995110556</c:v>
                </c:pt>
                <c:pt idx="388">
                  <c:v>32.333333326969296</c:v>
                </c:pt>
                <c:pt idx="389">
                  <c:v>32.416666658828035</c:v>
                </c:pt>
                <c:pt idx="390">
                  <c:v>32.499999990686774</c:v>
                </c:pt>
                <c:pt idx="391">
                  <c:v>32.583333333022892</c:v>
                </c:pt>
                <c:pt idx="392">
                  <c:v>32.666666664881632</c:v>
                </c:pt>
                <c:pt idx="393">
                  <c:v>32.749999996740371</c:v>
                </c:pt>
                <c:pt idx="394">
                  <c:v>32.83333332859911</c:v>
                </c:pt>
                <c:pt idx="395">
                  <c:v>32.91666666045785</c:v>
                </c:pt>
                <c:pt idx="396">
                  <c:v>32.999999992316589</c:v>
                </c:pt>
                <c:pt idx="397">
                  <c:v>33.083333324175328</c:v>
                </c:pt>
                <c:pt idx="398">
                  <c:v>33.166666666511446</c:v>
                </c:pt>
                <c:pt idx="399">
                  <c:v>33.249999998370185</c:v>
                </c:pt>
                <c:pt idx="400">
                  <c:v>33.333333330228925</c:v>
                </c:pt>
                <c:pt idx="401">
                  <c:v>33.416666662087664</c:v>
                </c:pt>
                <c:pt idx="402">
                  <c:v>33.499999993946403</c:v>
                </c:pt>
                <c:pt idx="403">
                  <c:v>33.583333325805143</c:v>
                </c:pt>
                <c:pt idx="404">
                  <c:v>33.666666657663882</c:v>
                </c:pt>
                <c:pt idx="405">
                  <c:v>33.75</c:v>
                </c:pt>
                <c:pt idx="406">
                  <c:v>33.833333331858739</c:v>
                </c:pt>
                <c:pt idx="407">
                  <c:v>33.916666663717479</c:v>
                </c:pt>
                <c:pt idx="408">
                  <c:v>33.999999995576218</c:v>
                </c:pt>
                <c:pt idx="409">
                  <c:v>34.083333327434957</c:v>
                </c:pt>
                <c:pt idx="410">
                  <c:v>34.166666659293696</c:v>
                </c:pt>
                <c:pt idx="411">
                  <c:v>34.249999991152436</c:v>
                </c:pt>
                <c:pt idx="412">
                  <c:v>34.333333323011175</c:v>
                </c:pt>
                <c:pt idx="413">
                  <c:v>34.416666665347293</c:v>
                </c:pt>
                <c:pt idx="414">
                  <c:v>34.499999997206032</c:v>
                </c:pt>
                <c:pt idx="415">
                  <c:v>34.583333329064772</c:v>
                </c:pt>
                <c:pt idx="416">
                  <c:v>34.666666660923511</c:v>
                </c:pt>
                <c:pt idx="417">
                  <c:v>34.74999999278225</c:v>
                </c:pt>
                <c:pt idx="418">
                  <c:v>34.833333324640989</c:v>
                </c:pt>
                <c:pt idx="419">
                  <c:v>34.916666656499729</c:v>
                </c:pt>
                <c:pt idx="420">
                  <c:v>34.999999998835847</c:v>
                </c:pt>
                <c:pt idx="421">
                  <c:v>35.083333330694586</c:v>
                </c:pt>
                <c:pt idx="422">
                  <c:v>35.166666662553325</c:v>
                </c:pt>
                <c:pt idx="423">
                  <c:v>35.249999994412065</c:v>
                </c:pt>
                <c:pt idx="424">
                  <c:v>35.333333326270804</c:v>
                </c:pt>
                <c:pt idx="425">
                  <c:v>35.416666658129543</c:v>
                </c:pt>
                <c:pt idx="426">
                  <c:v>35.499999989988282</c:v>
                </c:pt>
                <c:pt idx="427">
                  <c:v>35.583333332324401</c:v>
                </c:pt>
                <c:pt idx="428">
                  <c:v>35.66666666418314</c:v>
                </c:pt>
                <c:pt idx="429">
                  <c:v>35.749999996041879</c:v>
                </c:pt>
                <c:pt idx="430">
                  <c:v>35.833333327900618</c:v>
                </c:pt>
                <c:pt idx="431">
                  <c:v>35.916666659759358</c:v>
                </c:pt>
                <c:pt idx="432">
                  <c:v>35.999999991618097</c:v>
                </c:pt>
                <c:pt idx="433">
                  <c:v>36.083333323476836</c:v>
                </c:pt>
                <c:pt idx="434">
                  <c:v>36.166666665812954</c:v>
                </c:pt>
                <c:pt idx="435">
                  <c:v>36.249999997671694</c:v>
                </c:pt>
                <c:pt idx="436">
                  <c:v>36.333333329530433</c:v>
                </c:pt>
                <c:pt idx="437">
                  <c:v>36.416666661389172</c:v>
                </c:pt>
                <c:pt idx="438">
                  <c:v>36.499999993247911</c:v>
                </c:pt>
                <c:pt idx="439">
                  <c:v>36.583333325106651</c:v>
                </c:pt>
                <c:pt idx="440">
                  <c:v>36.66666665696539</c:v>
                </c:pt>
                <c:pt idx="441">
                  <c:v>36.749999999301508</c:v>
                </c:pt>
                <c:pt idx="442">
                  <c:v>36.833333331160247</c:v>
                </c:pt>
                <c:pt idx="443">
                  <c:v>36.916666663018987</c:v>
                </c:pt>
                <c:pt idx="444">
                  <c:v>36.999999994877726</c:v>
                </c:pt>
                <c:pt idx="445">
                  <c:v>37.083333326736465</c:v>
                </c:pt>
                <c:pt idx="446">
                  <c:v>37.166666658595204</c:v>
                </c:pt>
                <c:pt idx="447">
                  <c:v>37.249999990453944</c:v>
                </c:pt>
                <c:pt idx="448">
                  <c:v>37.333333332790062</c:v>
                </c:pt>
                <c:pt idx="449">
                  <c:v>37.416666664648801</c:v>
                </c:pt>
                <c:pt idx="450">
                  <c:v>37.49999999650754</c:v>
                </c:pt>
                <c:pt idx="451">
                  <c:v>37.58333332836628</c:v>
                </c:pt>
                <c:pt idx="452">
                  <c:v>37.666666660225019</c:v>
                </c:pt>
                <c:pt idx="453">
                  <c:v>37.749999992083758</c:v>
                </c:pt>
                <c:pt idx="454">
                  <c:v>37.833333323942497</c:v>
                </c:pt>
                <c:pt idx="455">
                  <c:v>37.916666666278616</c:v>
                </c:pt>
                <c:pt idx="456">
                  <c:v>37.999999998137355</c:v>
                </c:pt>
                <c:pt idx="457">
                  <c:v>38.083333329996094</c:v>
                </c:pt>
                <c:pt idx="458">
                  <c:v>38.166666661854833</c:v>
                </c:pt>
                <c:pt idx="459">
                  <c:v>38.249999993713573</c:v>
                </c:pt>
                <c:pt idx="460">
                  <c:v>38.333333325572312</c:v>
                </c:pt>
                <c:pt idx="461">
                  <c:v>38.416666657431051</c:v>
                </c:pt>
                <c:pt idx="462">
                  <c:v>38.499999999767169</c:v>
                </c:pt>
                <c:pt idx="463">
                  <c:v>38.583333331625909</c:v>
                </c:pt>
                <c:pt idx="464">
                  <c:v>38.666666663484648</c:v>
                </c:pt>
                <c:pt idx="465">
                  <c:v>38.749999995343387</c:v>
                </c:pt>
                <c:pt idx="466">
                  <c:v>38.833333327202126</c:v>
                </c:pt>
                <c:pt idx="467">
                  <c:v>38.916666659060866</c:v>
                </c:pt>
                <c:pt idx="468">
                  <c:v>38.999999990919605</c:v>
                </c:pt>
                <c:pt idx="469">
                  <c:v>39.083333333255723</c:v>
                </c:pt>
                <c:pt idx="470">
                  <c:v>39.166666665114462</c:v>
                </c:pt>
                <c:pt idx="471">
                  <c:v>39.249999996973202</c:v>
                </c:pt>
                <c:pt idx="472">
                  <c:v>39.333333328831941</c:v>
                </c:pt>
                <c:pt idx="473">
                  <c:v>39.41666666069068</c:v>
                </c:pt>
                <c:pt idx="474">
                  <c:v>39.499999992549419</c:v>
                </c:pt>
                <c:pt idx="475">
                  <c:v>39.583333324408159</c:v>
                </c:pt>
                <c:pt idx="476">
                  <c:v>39.666666656266898</c:v>
                </c:pt>
                <c:pt idx="477">
                  <c:v>39.749999998603016</c:v>
                </c:pt>
                <c:pt idx="478">
                  <c:v>39.833333330461755</c:v>
                </c:pt>
                <c:pt idx="479">
                  <c:v>39.916666662320495</c:v>
                </c:pt>
                <c:pt idx="480">
                  <c:v>39.999999994179234</c:v>
                </c:pt>
                <c:pt idx="481">
                  <c:v>40.083333326037973</c:v>
                </c:pt>
                <c:pt idx="482">
                  <c:v>40.166666657896712</c:v>
                </c:pt>
                <c:pt idx="483">
                  <c:v>40.249999989755452</c:v>
                </c:pt>
                <c:pt idx="484">
                  <c:v>40.33333333209157</c:v>
                </c:pt>
                <c:pt idx="485">
                  <c:v>40.416666663950309</c:v>
                </c:pt>
                <c:pt idx="486">
                  <c:v>40.499999995809048</c:v>
                </c:pt>
                <c:pt idx="487">
                  <c:v>40.583333327667788</c:v>
                </c:pt>
                <c:pt idx="488">
                  <c:v>40.666666659526527</c:v>
                </c:pt>
                <c:pt idx="489">
                  <c:v>40.749999991385266</c:v>
                </c:pt>
                <c:pt idx="490">
                  <c:v>40.833333323244005</c:v>
                </c:pt>
                <c:pt idx="491">
                  <c:v>40.916666665580124</c:v>
                </c:pt>
                <c:pt idx="492">
                  <c:v>40.999999997438863</c:v>
                </c:pt>
                <c:pt idx="493">
                  <c:v>41.083333329297602</c:v>
                </c:pt>
                <c:pt idx="494">
                  <c:v>41.166666661156341</c:v>
                </c:pt>
                <c:pt idx="495">
                  <c:v>41.249999993015081</c:v>
                </c:pt>
                <c:pt idx="496">
                  <c:v>41.33333332487382</c:v>
                </c:pt>
                <c:pt idx="497">
                  <c:v>41.416666656732559</c:v>
                </c:pt>
                <c:pt idx="498">
                  <c:v>41.499999999068677</c:v>
                </c:pt>
                <c:pt idx="499">
                  <c:v>41.583333330927417</c:v>
                </c:pt>
                <c:pt idx="500">
                  <c:v>41.666666662786156</c:v>
                </c:pt>
                <c:pt idx="501">
                  <c:v>41.749999994644895</c:v>
                </c:pt>
                <c:pt idx="502">
                  <c:v>41.833333326503634</c:v>
                </c:pt>
                <c:pt idx="503">
                  <c:v>41.916666658362374</c:v>
                </c:pt>
                <c:pt idx="504">
                  <c:v>41.999999990221113</c:v>
                </c:pt>
                <c:pt idx="505">
                  <c:v>42.083333332557231</c:v>
                </c:pt>
                <c:pt idx="506">
                  <c:v>42.16666666441597</c:v>
                </c:pt>
                <c:pt idx="507">
                  <c:v>42.24999999627471</c:v>
                </c:pt>
                <c:pt idx="508">
                  <c:v>42.333333328133449</c:v>
                </c:pt>
                <c:pt idx="509">
                  <c:v>42.416666659992188</c:v>
                </c:pt>
                <c:pt idx="510">
                  <c:v>42.499999991850927</c:v>
                </c:pt>
                <c:pt idx="511">
                  <c:v>42.583333323709667</c:v>
                </c:pt>
                <c:pt idx="512">
                  <c:v>42.666666666045785</c:v>
                </c:pt>
                <c:pt idx="513">
                  <c:v>42.749999997904524</c:v>
                </c:pt>
                <c:pt idx="514">
                  <c:v>42.833333329763263</c:v>
                </c:pt>
                <c:pt idx="515">
                  <c:v>42.916666661622003</c:v>
                </c:pt>
                <c:pt idx="516">
                  <c:v>42.999999993480742</c:v>
                </c:pt>
                <c:pt idx="517">
                  <c:v>43.083333325339481</c:v>
                </c:pt>
                <c:pt idx="518">
                  <c:v>43.16666665719822</c:v>
                </c:pt>
                <c:pt idx="519">
                  <c:v>43.249999999534339</c:v>
                </c:pt>
                <c:pt idx="520">
                  <c:v>43.333333331393078</c:v>
                </c:pt>
                <c:pt idx="521">
                  <c:v>43.416666663251817</c:v>
                </c:pt>
                <c:pt idx="522">
                  <c:v>43.499999995110556</c:v>
                </c:pt>
                <c:pt idx="523">
                  <c:v>43.583333326969296</c:v>
                </c:pt>
                <c:pt idx="524">
                  <c:v>43.666666658828035</c:v>
                </c:pt>
                <c:pt idx="525">
                  <c:v>43.749999990686774</c:v>
                </c:pt>
                <c:pt idx="526">
                  <c:v>43.833333333022892</c:v>
                </c:pt>
                <c:pt idx="527">
                  <c:v>43.916666664881632</c:v>
                </c:pt>
                <c:pt idx="528">
                  <c:v>43.999999996740371</c:v>
                </c:pt>
                <c:pt idx="529">
                  <c:v>44.08333332859911</c:v>
                </c:pt>
                <c:pt idx="530">
                  <c:v>44.16666666045785</c:v>
                </c:pt>
                <c:pt idx="531">
                  <c:v>44.249999992316589</c:v>
                </c:pt>
                <c:pt idx="532">
                  <c:v>44.333333324175328</c:v>
                </c:pt>
                <c:pt idx="533">
                  <c:v>44.416666666511446</c:v>
                </c:pt>
                <c:pt idx="534">
                  <c:v>44.499999998370185</c:v>
                </c:pt>
                <c:pt idx="535">
                  <c:v>44.583333330228925</c:v>
                </c:pt>
                <c:pt idx="536">
                  <c:v>44.666666662087664</c:v>
                </c:pt>
                <c:pt idx="537">
                  <c:v>44.749999993946403</c:v>
                </c:pt>
                <c:pt idx="538">
                  <c:v>44.833333325805143</c:v>
                </c:pt>
                <c:pt idx="539">
                  <c:v>44.916666657663882</c:v>
                </c:pt>
                <c:pt idx="540">
                  <c:v>45</c:v>
                </c:pt>
                <c:pt idx="541">
                  <c:v>45.083333331858739</c:v>
                </c:pt>
                <c:pt idx="542">
                  <c:v>45.166666663717479</c:v>
                </c:pt>
                <c:pt idx="543">
                  <c:v>45.249999995576218</c:v>
                </c:pt>
                <c:pt idx="544">
                  <c:v>45.333333327434957</c:v>
                </c:pt>
                <c:pt idx="545">
                  <c:v>45.416666659293696</c:v>
                </c:pt>
                <c:pt idx="546">
                  <c:v>45.499999991152436</c:v>
                </c:pt>
                <c:pt idx="547">
                  <c:v>45.583333323011175</c:v>
                </c:pt>
                <c:pt idx="548">
                  <c:v>45.666666665347293</c:v>
                </c:pt>
                <c:pt idx="549">
                  <c:v>45.749999997206032</c:v>
                </c:pt>
                <c:pt idx="550">
                  <c:v>45.833333329064772</c:v>
                </c:pt>
                <c:pt idx="551">
                  <c:v>45.916666660923511</c:v>
                </c:pt>
                <c:pt idx="552">
                  <c:v>45.99999999278225</c:v>
                </c:pt>
                <c:pt idx="553">
                  <c:v>46.083333324640989</c:v>
                </c:pt>
                <c:pt idx="554">
                  <c:v>46.166666656499729</c:v>
                </c:pt>
                <c:pt idx="555">
                  <c:v>46.249999998835847</c:v>
                </c:pt>
                <c:pt idx="556">
                  <c:v>46.333333330694586</c:v>
                </c:pt>
                <c:pt idx="557">
                  <c:v>46.416666662553325</c:v>
                </c:pt>
                <c:pt idx="558">
                  <c:v>46.499999994412065</c:v>
                </c:pt>
                <c:pt idx="559">
                  <c:v>46.583333326270804</c:v>
                </c:pt>
                <c:pt idx="560">
                  <c:v>46.666666658129543</c:v>
                </c:pt>
                <c:pt idx="561">
                  <c:v>46.749999989988282</c:v>
                </c:pt>
                <c:pt idx="562">
                  <c:v>46.833333332324401</c:v>
                </c:pt>
                <c:pt idx="563">
                  <c:v>46.91666666418314</c:v>
                </c:pt>
                <c:pt idx="564">
                  <c:v>46.999999996041879</c:v>
                </c:pt>
                <c:pt idx="565">
                  <c:v>47.083333327900618</c:v>
                </c:pt>
                <c:pt idx="566">
                  <c:v>47.166666659759358</c:v>
                </c:pt>
                <c:pt idx="567">
                  <c:v>47.249999991618097</c:v>
                </c:pt>
                <c:pt idx="568">
                  <c:v>47.333333323476836</c:v>
                </c:pt>
                <c:pt idx="569">
                  <c:v>47.416666665812954</c:v>
                </c:pt>
                <c:pt idx="570">
                  <c:v>47.499999997671694</c:v>
                </c:pt>
                <c:pt idx="571">
                  <c:v>47.583333329530433</c:v>
                </c:pt>
                <c:pt idx="572">
                  <c:v>47.666666661389172</c:v>
                </c:pt>
                <c:pt idx="573">
                  <c:v>47.749999993247911</c:v>
                </c:pt>
                <c:pt idx="574">
                  <c:v>47.833333325106651</c:v>
                </c:pt>
                <c:pt idx="575">
                  <c:v>47.91666665696539</c:v>
                </c:pt>
                <c:pt idx="576">
                  <c:v>47.999999999301508</c:v>
                </c:pt>
                <c:pt idx="577">
                  <c:v>48.083333331160247</c:v>
                </c:pt>
                <c:pt idx="578">
                  <c:v>48.166666663018987</c:v>
                </c:pt>
                <c:pt idx="579">
                  <c:v>48.249999994877726</c:v>
                </c:pt>
                <c:pt idx="580">
                  <c:v>48.333333326736465</c:v>
                </c:pt>
                <c:pt idx="581">
                  <c:v>48.416666658595204</c:v>
                </c:pt>
                <c:pt idx="582">
                  <c:v>48.499999990453944</c:v>
                </c:pt>
                <c:pt idx="583">
                  <c:v>48.583333332790062</c:v>
                </c:pt>
                <c:pt idx="584">
                  <c:v>48.666666664648801</c:v>
                </c:pt>
                <c:pt idx="585">
                  <c:v>48.74999999650754</c:v>
                </c:pt>
                <c:pt idx="586">
                  <c:v>48.83333332836628</c:v>
                </c:pt>
                <c:pt idx="587">
                  <c:v>48.916666660225019</c:v>
                </c:pt>
                <c:pt idx="588">
                  <c:v>48.999999992083758</c:v>
                </c:pt>
                <c:pt idx="589">
                  <c:v>49.083333323942497</c:v>
                </c:pt>
                <c:pt idx="590">
                  <c:v>49.166666666278616</c:v>
                </c:pt>
                <c:pt idx="591">
                  <c:v>49.249999998137355</c:v>
                </c:pt>
                <c:pt idx="592">
                  <c:v>49.333333329996094</c:v>
                </c:pt>
                <c:pt idx="593">
                  <c:v>49.416666661854833</c:v>
                </c:pt>
                <c:pt idx="594">
                  <c:v>49.499999993713573</c:v>
                </c:pt>
                <c:pt idx="595">
                  <c:v>49.583333325572312</c:v>
                </c:pt>
                <c:pt idx="596">
                  <c:v>49.666666657431051</c:v>
                </c:pt>
                <c:pt idx="597">
                  <c:v>49.749999999767169</c:v>
                </c:pt>
                <c:pt idx="598">
                  <c:v>49.833333331625909</c:v>
                </c:pt>
                <c:pt idx="599">
                  <c:v>49.916666663484648</c:v>
                </c:pt>
                <c:pt idx="600">
                  <c:v>49.999999995343387</c:v>
                </c:pt>
                <c:pt idx="601">
                  <c:v>50.083333327202126</c:v>
                </c:pt>
                <c:pt idx="602">
                  <c:v>50.166666659060866</c:v>
                </c:pt>
                <c:pt idx="603">
                  <c:v>50.249999990919605</c:v>
                </c:pt>
                <c:pt idx="604">
                  <c:v>50.333333333255723</c:v>
                </c:pt>
                <c:pt idx="605">
                  <c:v>50.416666665114462</c:v>
                </c:pt>
                <c:pt idx="606">
                  <c:v>50.499999996973202</c:v>
                </c:pt>
                <c:pt idx="607">
                  <c:v>50.583333328831941</c:v>
                </c:pt>
                <c:pt idx="608">
                  <c:v>50.66666666069068</c:v>
                </c:pt>
                <c:pt idx="609">
                  <c:v>50.749999992549419</c:v>
                </c:pt>
                <c:pt idx="610">
                  <c:v>50.833333324408159</c:v>
                </c:pt>
                <c:pt idx="611">
                  <c:v>50.916666656266898</c:v>
                </c:pt>
                <c:pt idx="612">
                  <c:v>50.999999998603016</c:v>
                </c:pt>
                <c:pt idx="613">
                  <c:v>51.083333330461755</c:v>
                </c:pt>
                <c:pt idx="614">
                  <c:v>51.166666662320495</c:v>
                </c:pt>
                <c:pt idx="615">
                  <c:v>51.249999994179234</c:v>
                </c:pt>
                <c:pt idx="616">
                  <c:v>51.333333326037973</c:v>
                </c:pt>
                <c:pt idx="617">
                  <c:v>51.416666657896712</c:v>
                </c:pt>
                <c:pt idx="618">
                  <c:v>51.499999989755452</c:v>
                </c:pt>
                <c:pt idx="619">
                  <c:v>51.58333333209157</c:v>
                </c:pt>
                <c:pt idx="620">
                  <c:v>51.666666663950309</c:v>
                </c:pt>
                <c:pt idx="621">
                  <c:v>51.749999995809048</c:v>
                </c:pt>
                <c:pt idx="622">
                  <c:v>51.833333327667788</c:v>
                </c:pt>
                <c:pt idx="623">
                  <c:v>51.916666659526527</c:v>
                </c:pt>
                <c:pt idx="624">
                  <c:v>51.999999991385266</c:v>
                </c:pt>
                <c:pt idx="625">
                  <c:v>52.083333323244005</c:v>
                </c:pt>
                <c:pt idx="626">
                  <c:v>52.166666665580124</c:v>
                </c:pt>
                <c:pt idx="627">
                  <c:v>52.249999997438863</c:v>
                </c:pt>
                <c:pt idx="628">
                  <c:v>52.333333329297602</c:v>
                </c:pt>
                <c:pt idx="629">
                  <c:v>52.416666661156341</c:v>
                </c:pt>
                <c:pt idx="630">
                  <c:v>52.499999993015081</c:v>
                </c:pt>
                <c:pt idx="631">
                  <c:v>52.58333332487382</c:v>
                </c:pt>
                <c:pt idx="632">
                  <c:v>52.666666656732559</c:v>
                </c:pt>
                <c:pt idx="633">
                  <c:v>52.749999999068677</c:v>
                </c:pt>
                <c:pt idx="634">
                  <c:v>52.833333330927417</c:v>
                </c:pt>
                <c:pt idx="635">
                  <c:v>52.916666662786156</c:v>
                </c:pt>
                <c:pt idx="636">
                  <c:v>52.999999994644895</c:v>
                </c:pt>
                <c:pt idx="637">
                  <c:v>53.083333326503634</c:v>
                </c:pt>
                <c:pt idx="638">
                  <c:v>53.166666658362374</c:v>
                </c:pt>
                <c:pt idx="639">
                  <c:v>53.249999990221113</c:v>
                </c:pt>
                <c:pt idx="640">
                  <c:v>53.333333332557231</c:v>
                </c:pt>
                <c:pt idx="641">
                  <c:v>53.41666666441597</c:v>
                </c:pt>
                <c:pt idx="642">
                  <c:v>53.49999999627471</c:v>
                </c:pt>
                <c:pt idx="643">
                  <c:v>53.583333328133449</c:v>
                </c:pt>
                <c:pt idx="644">
                  <c:v>53.666666659992188</c:v>
                </c:pt>
                <c:pt idx="645">
                  <c:v>53.749999991850927</c:v>
                </c:pt>
                <c:pt idx="646">
                  <c:v>53.833333323709667</c:v>
                </c:pt>
                <c:pt idx="647">
                  <c:v>53.916666666045785</c:v>
                </c:pt>
                <c:pt idx="648">
                  <c:v>53.999999997904524</c:v>
                </c:pt>
                <c:pt idx="649">
                  <c:v>54.083333329763263</c:v>
                </c:pt>
                <c:pt idx="650">
                  <c:v>54.166666661622003</c:v>
                </c:pt>
                <c:pt idx="651">
                  <c:v>54.249999993480742</c:v>
                </c:pt>
                <c:pt idx="652">
                  <c:v>54.333333325339481</c:v>
                </c:pt>
                <c:pt idx="653">
                  <c:v>54.41666665719822</c:v>
                </c:pt>
                <c:pt idx="654">
                  <c:v>54.499999999534339</c:v>
                </c:pt>
                <c:pt idx="655">
                  <c:v>54.583333331393078</c:v>
                </c:pt>
                <c:pt idx="656">
                  <c:v>54.666666663251817</c:v>
                </c:pt>
                <c:pt idx="657">
                  <c:v>54.749999995110556</c:v>
                </c:pt>
                <c:pt idx="658">
                  <c:v>54.833333326969296</c:v>
                </c:pt>
                <c:pt idx="659">
                  <c:v>54.916666658828035</c:v>
                </c:pt>
                <c:pt idx="660">
                  <c:v>54.999999990686774</c:v>
                </c:pt>
                <c:pt idx="661">
                  <c:v>55.083333333022892</c:v>
                </c:pt>
                <c:pt idx="662">
                  <c:v>55.166666664881632</c:v>
                </c:pt>
                <c:pt idx="663">
                  <c:v>55.249999996740371</c:v>
                </c:pt>
                <c:pt idx="664">
                  <c:v>55.33333332859911</c:v>
                </c:pt>
                <c:pt idx="665">
                  <c:v>55.41666666045785</c:v>
                </c:pt>
                <c:pt idx="666">
                  <c:v>55.499999992316589</c:v>
                </c:pt>
                <c:pt idx="667">
                  <c:v>55.583333324175328</c:v>
                </c:pt>
                <c:pt idx="668">
                  <c:v>55.666666666511446</c:v>
                </c:pt>
                <c:pt idx="669">
                  <c:v>55.749999998370185</c:v>
                </c:pt>
                <c:pt idx="670">
                  <c:v>55.833333330228925</c:v>
                </c:pt>
                <c:pt idx="671">
                  <c:v>55.916666662087664</c:v>
                </c:pt>
                <c:pt idx="672">
                  <c:v>55.999999993946403</c:v>
                </c:pt>
                <c:pt idx="673">
                  <c:v>56.083333325805143</c:v>
                </c:pt>
                <c:pt idx="674">
                  <c:v>56.166666657663882</c:v>
                </c:pt>
                <c:pt idx="675">
                  <c:v>56.25</c:v>
                </c:pt>
                <c:pt idx="676">
                  <c:v>56.333333331858739</c:v>
                </c:pt>
                <c:pt idx="677">
                  <c:v>56.416666663717479</c:v>
                </c:pt>
                <c:pt idx="678">
                  <c:v>56.499999995576218</c:v>
                </c:pt>
                <c:pt idx="679">
                  <c:v>56.583333327434957</c:v>
                </c:pt>
                <c:pt idx="680">
                  <c:v>56.666666659293696</c:v>
                </c:pt>
                <c:pt idx="681">
                  <c:v>56.749999991152436</c:v>
                </c:pt>
                <c:pt idx="682">
                  <c:v>56.833333323011175</c:v>
                </c:pt>
                <c:pt idx="683">
                  <c:v>56.916666665347293</c:v>
                </c:pt>
                <c:pt idx="684">
                  <c:v>56.999999997206032</c:v>
                </c:pt>
                <c:pt idx="685">
                  <c:v>57.083333329064772</c:v>
                </c:pt>
                <c:pt idx="686">
                  <c:v>57.166666660923511</c:v>
                </c:pt>
                <c:pt idx="687">
                  <c:v>57.24999999278225</c:v>
                </c:pt>
                <c:pt idx="688">
                  <c:v>57.333333324640989</c:v>
                </c:pt>
                <c:pt idx="689">
                  <c:v>57.416666656499729</c:v>
                </c:pt>
                <c:pt idx="690">
                  <c:v>57.499999998835847</c:v>
                </c:pt>
                <c:pt idx="691">
                  <c:v>57.583333330694586</c:v>
                </c:pt>
                <c:pt idx="692">
                  <c:v>57.666666662553325</c:v>
                </c:pt>
                <c:pt idx="693">
                  <c:v>57.749999994412065</c:v>
                </c:pt>
                <c:pt idx="694">
                  <c:v>57.833333326270804</c:v>
                </c:pt>
                <c:pt idx="695">
                  <c:v>57.916666658129543</c:v>
                </c:pt>
                <c:pt idx="696">
                  <c:v>57.999999989988282</c:v>
                </c:pt>
                <c:pt idx="697">
                  <c:v>58.083333332324401</c:v>
                </c:pt>
                <c:pt idx="698">
                  <c:v>58.16666666418314</c:v>
                </c:pt>
                <c:pt idx="699">
                  <c:v>58.249999996041879</c:v>
                </c:pt>
                <c:pt idx="700">
                  <c:v>58.333333327900618</c:v>
                </c:pt>
                <c:pt idx="701">
                  <c:v>58.416666659759358</c:v>
                </c:pt>
                <c:pt idx="702">
                  <c:v>58.499999991618097</c:v>
                </c:pt>
                <c:pt idx="703">
                  <c:v>58.583333323476836</c:v>
                </c:pt>
                <c:pt idx="704">
                  <c:v>58.666666665812954</c:v>
                </c:pt>
                <c:pt idx="705">
                  <c:v>58.749999997671694</c:v>
                </c:pt>
                <c:pt idx="706">
                  <c:v>58.833333329530433</c:v>
                </c:pt>
                <c:pt idx="707">
                  <c:v>58.916666661389172</c:v>
                </c:pt>
                <c:pt idx="708">
                  <c:v>58.999999993247911</c:v>
                </c:pt>
                <c:pt idx="709">
                  <c:v>59.083333325106651</c:v>
                </c:pt>
                <c:pt idx="710">
                  <c:v>59.16666665696539</c:v>
                </c:pt>
              </c:numCache>
            </c:numRef>
          </c:xVal>
          <c:yVal>
            <c:numRef>
              <c:f>'AEEMs-2'!$E$34:$E$830</c:f>
              <c:numCache>
                <c:formatCode>0</c:formatCode>
                <c:ptCount val="797"/>
                <c:pt idx="0">
                  <c:v>8100</c:v>
                </c:pt>
                <c:pt idx="1">
                  <c:v>8100</c:v>
                </c:pt>
                <c:pt idx="2">
                  <c:v>8100</c:v>
                </c:pt>
                <c:pt idx="3">
                  <c:v>8100</c:v>
                </c:pt>
                <c:pt idx="4">
                  <c:v>8100</c:v>
                </c:pt>
                <c:pt idx="5">
                  <c:v>8100</c:v>
                </c:pt>
                <c:pt idx="6">
                  <c:v>8130</c:v>
                </c:pt>
                <c:pt idx="7">
                  <c:v>8150</c:v>
                </c:pt>
                <c:pt idx="8">
                  <c:v>8170</c:v>
                </c:pt>
                <c:pt idx="9">
                  <c:v>8200</c:v>
                </c:pt>
                <c:pt idx="10">
                  <c:v>8210</c:v>
                </c:pt>
                <c:pt idx="11">
                  <c:v>8210</c:v>
                </c:pt>
                <c:pt idx="12">
                  <c:v>8220</c:v>
                </c:pt>
                <c:pt idx="13">
                  <c:v>8240</c:v>
                </c:pt>
                <c:pt idx="14">
                  <c:v>8240</c:v>
                </c:pt>
                <c:pt idx="15">
                  <c:v>8260</c:v>
                </c:pt>
                <c:pt idx="16">
                  <c:v>8260</c:v>
                </c:pt>
                <c:pt idx="17">
                  <c:v>8270</c:v>
                </c:pt>
                <c:pt idx="18">
                  <c:v>8280</c:v>
                </c:pt>
                <c:pt idx="19">
                  <c:v>8290</c:v>
                </c:pt>
                <c:pt idx="20">
                  <c:v>8300</c:v>
                </c:pt>
                <c:pt idx="21">
                  <c:v>8310</c:v>
                </c:pt>
                <c:pt idx="22">
                  <c:v>8320</c:v>
                </c:pt>
                <c:pt idx="23">
                  <c:v>8320</c:v>
                </c:pt>
                <c:pt idx="24">
                  <c:v>8330</c:v>
                </c:pt>
                <c:pt idx="25">
                  <c:v>8330</c:v>
                </c:pt>
                <c:pt idx="26">
                  <c:v>8340</c:v>
                </c:pt>
                <c:pt idx="27">
                  <c:v>8350</c:v>
                </c:pt>
                <c:pt idx="28">
                  <c:v>8350</c:v>
                </c:pt>
                <c:pt idx="29">
                  <c:v>8350</c:v>
                </c:pt>
                <c:pt idx="30">
                  <c:v>8330</c:v>
                </c:pt>
                <c:pt idx="31">
                  <c:v>8380</c:v>
                </c:pt>
                <c:pt idx="32">
                  <c:v>8360</c:v>
                </c:pt>
                <c:pt idx="33">
                  <c:v>8380</c:v>
                </c:pt>
                <c:pt idx="34">
                  <c:v>8370</c:v>
                </c:pt>
                <c:pt idx="35">
                  <c:v>8380</c:v>
                </c:pt>
                <c:pt idx="36">
                  <c:v>8380</c:v>
                </c:pt>
                <c:pt idx="37">
                  <c:v>8380</c:v>
                </c:pt>
                <c:pt idx="38">
                  <c:v>8380</c:v>
                </c:pt>
                <c:pt idx="39">
                  <c:v>8390</c:v>
                </c:pt>
                <c:pt idx="40">
                  <c:v>8390</c:v>
                </c:pt>
                <c:pt idx="41">
                  <c:v>8390</c:v>
                </c:pt>
                <c:pt idx="42">
                  <c:v>8400</c:v>
                </c:pt>
                <c:pt idx="43">
                  <c:v>8400</c:v>
                </c:pt>
                <c:pt idx="44">
                  <c:v>8400</c:v>
                </c:pt>
                <c:pt idx="45">
                  <c:v>8400</c:v>
                </c:pt>
                <c:pt idx="46">
                  <c:v>8400</c:v>
                </c:pt>
                <c:pt idx="47">
                  <c:v>8390</c:v>
                </c:pt>
                <c:pt idx="48">
                  <c:v>8420</c:v>
                </c:pt>
                <c:pt idx="49">
                  <c:v>8420</c:v>
                </c:pt>
                <c:pt idx="50">
                  <c:v>8400</c:v>
                </c:pt>
                <c:pt idx="51">
                  <c:v>8410</c:v>
                </c:pt>
                <c:pt idx="52">
                  <c:v>8420</c:v>
                </c:pt>
                <c:pt idx="53">
                  <c:v>8410</c:v>
                </c:pt>
                <c:pt idx="54">
                  <c:v>8430</c:v>
                </c:pt>
                <c:pt idx="55">
                  <c:v>8420</c:v>
                </c:pt>
                <c:pt idx="56">
                  <c:v>8430</c:v>
                </c:pt>
                <c:pt idx="57">
                  <c:v>8430</c:v>
                </c:pt>
                <c:pt idx="58">
                  <c:v>8420</c:v>
                </c:pt>
                <c:pt idx="59">
                  <c:v>8430</c:v>
                </c:pt>
                <c:pt idx="60">
                  <c:v>8430</c:v>
                </c:pt>
                <c:pt idx="61">
                  <c:v>8440</c:v>
                </c:pt>
                <c:pt idx="62">
                  <c:v>8420</c:v>
                </c:pt>
                <c:pt idx="63">
                  <c:v>8450</c:v>
                </c:pt>
                <c:pt idx="64">
                  <c:v>8440</c:v>
                </c:pt>
                <c:pt idx="65">
                  <c:v>8420</c:v>
                </c:pt>
                <c:pt idx="66">
                  <c:v>8440</c:v>
                </c:pt>
                <c:pt idx="67">
                  <c:v>8430</c:v>
                </c:pt>
                <c:pt idx="68">
                  <c:v>8440</c:v>
                </c:pt>
                <c:pt idx="69">
                  <c:v>8440</c:v>
                </c:pt>
                <c:pt idx="70">
                  <c:v>8440</c:v>
                </c:pt>
                <c:pt idx="71">
                  <c:v>8450</c:v>
                </c:pt>
                <c:pt idx="72">
                  <c:v>8420</c:v>
                </c:pt>
                <c:pt idx="73">
                  <c:v>8440</c:v>
                </c:pt>
                <c:pt idx="74">
                  <c:v>8440</c:v>
                </c:pt>
                <c:pt idx="75">
                  <c:v>8450</c:v>
                </c:pt>
                <c:pt idx="76">
                  <c:v>8420</c:v>
                </c:pt>
                <c:pt idx="77">
                  <c:v>8480</c:v>
                </c:pt>
                <c:pt idx="78">
                  <c:v>8430</c:v>
                </c:pt>
                <c:pt idx="79">
                  <c:v>8460</c:v>
                </c:pt>
                <c:pt idx="80">
                  <c:v>8440</c:v>
                </c:pt>
                <c:pt idx="81">
                  <c:v>8450</c:v>
                </c:pt>
                <c:pt idx="82">
                  <c:v>8460</c:v>
                </c:pt>
                <c:pt idx="83">
                  <c:v>8460</c:v>
                </c:pt>
                <c:pt idx="84">
                  <c:v>8460</c:v>
                </c:pt>
                <c:pt idx="85">
                  <c:v>8440</c:v>
                </c:pt>
                <c:pt idx="86">
                  <c:v>8400</c:v>
                </c:pt>
                <c:pt idx="87">
                  <c:v>8470</c:v>
                </c:pt>
                <c:pt idx="88">
                  <c:v>8460</c:v>
                </c:pt>
                <c:pt idx="89">
                  <c:v>8450</c:v>
                </c:pt>
                <c:pt idx="90">
                  <c:v>8470</c:v>
                </c:pt>
                <c:pt idx="91">
                  <c:v>8440</c:v>
                </c:pt>
                <c:pt idx="92">
                  <c:v>8410</c:v>
                </c:pt>
                <c:pt idx="93">
                  <c:v>8490</c:v>
                </c:pt>
                <c:pt idx="94">
                  <c:v>8470</c:v>
                </c:pt>
                <c:pt idx="95">
                  <c:v>8450</c:v>
                </c:pt>
                <c:pt idx="96">
                  <c:v>8460</c:v>
                </c:pt>
                <c:pt idx="97">
                  <c:v>8470</c:v>
                </c:pt>
                <c:pt idx="98">
                  <c:v>8460</c:v>
                </c:pt>
                <c:pt idx="99">
                  <c:v>8460</c:v>
                </c:pt>
                <c:pt idx="100">
                  <c:v>8470</c:v>
                </c:pt>
                <c:pt idx="101">
                  <c:v>8470</c:v>
                </c:pt>
                <c:pt idx="102">
                  <c:v>8480</c:v>
                </c:pt>
                <c:pt idx="103">
                  <c:v>8420</c:v>
                </c:pt>
                <c:pt idx="104">
                  <c:v>8480</c:v>
                </c:pt>
                <c:pt idx="105">
                  <c:v>8440</c:v>
                </c:pt>
                <c:pt idx="106">
                  <c:v>8460</c:v>
                </c:pt>
                <c:pt idx="107">
                  <c:v>8500</c:v>
                </c:pt>
                <c:pt idx="108">
                  <c:v>8480</c:v>
                </c:pt>
                <c:pt idx="109">
                  <c:v>8450</c:v>
                </c:pt>
                <c:pt idx="110">
                  <c:v>8500</c:v>
                </c:pt>
                <c:pt idx="111">
                  <c:v>8480</c:v>
                </c:pt>
                <c:pt idx="112">
                  <c:v>8470</c:v>
                </c:pt>
                <c:pt idx="113">
                  <c:v>8480</c:v>
                </c:pt>
                <c:pt idx="114">
                  <c:v>8480</c:v>
                </c:pt>
                <c:pt idx="115">
                  <c:v>8470</c:v>
                </c:pt>
                <c:pt idx="116">
                  <c:v>8480</c:v>
                </c:pt>
                <c:pt idx="117">
                  <c:v>8490</c:v>
                </c:pt>
                <c:pt idx="118">
                  <c:v>8490</c:v>
                </c:pt>
                <c:pt idx="119">
                  <c:v>8480</c:v>
                </c:pt>
                <c:pt idx="120">
                  <c:v>8470</c:v>
                </c:pt>
                <c:pt idx="121">
                  <c:v>8500</c:v>
                </c:pt>
                <c:pt idx="122">
                  <c:v>8480</c:v>
                </c:pt>
                <c:pt idx="123">
                  <c:v>8490</c:v>
                </c:pt>
                <c:pt idx="124">
                  <c:v>8460</c:v>
                </c:pt>
                <c:pt idx="125">
                  <c:v>8480</c:v>
                </c:pt>
                <c:pt idx="126">
                  <c:v>8420</c:v>
                </c:pt>
                <c:pt idx="127">
                  <c:v>8490</c:v>
                </c:pt>
                <c:pt idx="128">
                  <c:v>8510</c:v>
                </c:pt>
                <c:pt idx="129">
                  <c:v>8510</c:v>
                </c:pt>
                <c:pt idx="130">
                  <c:v>8470</c:v>
                </c:pt>
                <c:pt idx="131">
                  <c:v>8470</c:v>
                </c:pt>
                <c:pt idx="132">
                  <c:v>8500</c:v>
                </c:pt>
                <c:pt idx="133">
                  <c:v>8490</c:v>
                </c:pt>
                <c:pt idx="134">
                  <c:v>8500</c:v>
                </c:pt>
                <c:pt idx="135">
                  <c:v>8490</c:v>
                </c:pt>
                <c:pt idx="136">
                  <c:v>8510</c:v>
                </c:pt>
                <c:pt idx="137">
                  <c:v>8500</c:v>
                </c:pt>
                <c:pt idx="138">
                  <c:v>8400</c:v>
                </c:pt>
                <c:pt idx="139">
                  <c:v>8440</c:v>
                </c:pt>
                <c:pt idx="140">
                  <c:v>8490</c:v>
                </c:pt>
                <c:pt idx="141">
                  <c:v>8470</c:v>
                </c:pt>
                <c:pt idx="142">
                  <c:v>8390</c:v>
                </c:pt>
                <c:pt idx="143">
                  <c:v>8490</c:v>
                </c:pt>
                <c:pt idx="144">
                  <c:v>8510</c:v>
                </c:pt>
                <c:pt idx="145">
                  <c:v>8510</c:v>
                </c:pt>
                <c:pt idx="146">
                  <c:v>8480</c:v>
                </c:pt>
                <c:pt idx="147">
                  <c:v>8430</c:v>
                </c:pt>
                <c:pt idx="148">
                  <c:v>8500</c:v>
                </c:pt>
                <c:pt idx="149">
                  <c:v>8510</c:v>
                </c:pt>
                <c:pt idx="150">
                  <c:v>8460</c:v>
                </c:pt>
                <c:pt idx="151">
                  <c:v>8510</c:v>
                </c:pt>
                <c:pt idx="152">
                  <c:v>8510</c:v>
                </c:pt>
                <c:pt idx="153">
                  <c:v>8460</c:v>
                </c:pt>
                <c:pt idx="154">
                  <c:v>8450</c:v>
                </c:pt>
                <c:pt idx="155">
                  <c:v>8480</c:v>
                </c:pt>
                <c:pt idx="156">
                  <c:v>8490</c:v>
                </c:pt>
                <c:pt idx="157">
                  <c:v>8480</c:v>
                </c:pt>
                <c:pt idx="158">
                  <c:v>8500</c:v>
                </c:pt>
                <c:pt idx="159">
                  <c:v>8470</c:v>
                </c:pt>
                <c:pt idx="160">
                  <c:v>8470</c:v>
                </c:pt>
                <c:pt idx="161">
                  <c:v>8520</c:v>
                </c:pt>
                <c:pt idx="162">
                  <c:v>8490</c:v>
                </c:pt>
                <c:pt idx="163">
                  <c:v>8480</c:v>
                </c:pt>
                <c:pt idx="164">
                  <c:v>8530</c:v>
                </c:pt>
                <c:pt idx="165">
                  <c:v>8510</c:v>
                </c:pt>
                <c:pt idx="166">
                  <c:v>8500</c:v>
                </c:pt>
                <c:pt idx="167">
                  <c:v>8490</c:v>
                </c:pt>
                <c:pt idx="168">
                  <c:v>8480</c:v>
                </c:pt>
                <c:pt idx="169">
                  <c:v>8480</c:v>
                </c:pt>
                <c:pt idx="170">
                  <c:v>8460</c:v>
                </c:pt>
                <c:pt idx="171">
                  <c:v>8510</c:v>
                </c:pt>
                <c:pt idx="172">
                  <c:v>8490</c:v>
                </c:pt>
                <c:pt idx="173">
                  <c:v>8490</c:v>
                </c:pt>
                <c:pt idx="174">
                  <c:v>8530</c:v>
                </c:pt>
                <c:pt idx="175">
                  <c:v>8470</c:v>
                </c:pt>
                <c:pt idx="176">
                  <c:v>8400</c:v>
                </c:pt>
                <c:pt idx="177">
                  <c:v>8550</c:v>
                </c:pt>
                <c:pt idx="178">
                  <c:v>8500</c:v>
                </c:pt>
                <c:pt idx="179">
                  <c:v>8460</c:v>
                </c:pt>
                <c:pt idx="180">
                  <c:v>8420</c:v>
                </c:pt>
                <c:pt idx="181">
                  <c:v>8520</c:v>
                </c:pt>
                <c:pt idx="182">
                  <c:v>8520</c:v>
                </c:pt>
                <c:pt idx="183">
                  <c:v>8540</c:v>
                </c:pt>
                <c:pt idx="184">
                  <c:v>8460</c:v>
                </c:pt>
                <c:pt idx="185">
                  <c:v>8500</c:v>
                </c:pt>
                <c:pt idx="186">
                  <c:v>8460</c:v>
                </c:pt>
                <c:pt idx="187">
                  <c:v>8530</c:v>
                </c:pt>
                <c:pt idx="188">
                  <c:v>8500</c:v>
                </c:pt>
                <c:pt idx="189">
                  <c:v>8510</c:v>
                </c:pt>
                <c:pt idx="190">
                  <c:v>8380</c:v>
                </c:pt>
                <c:pt idx="191">
                  <c:v>8450</c:v>
                </c:pt>
                <c:pt idx="192">
                  <c:v>8540</c:v>
                </c:pt>
                <c:pt idx="193">
                  <c:v>8510</c:v>
                </c:pt>
                <c:pt idx="194">
                  <c:v>8520</c:v>
                </c:pt>
                <c:pt idx="195">
                  <c:v>8530</c:v>
                </c:pt>
                <c:pt idx="196">
                  <c:v>8500</c:v>
                </c:pt>
                <c:pt idx="197">
                  <c:v>8510</c:v>
                </c:pt>
                <c:pt idx="198">
                  <c:v>8460</c:v>
                </c:pt>
                <c:pt idx="199">
                  <c:v>8540</c:v>
                </c:pt>
                <c:pt idx="200">
                  <c:v>8550</c:v>
                </c:pt>
                <c:pt idx="201">
                  <c:v>8500</c:v>
                </c:pt>
                <c:pt idx="202">
                  <c:v>8470</c:v>
                </c:pt>
                <c:pt idx="203">
                  <c:v>8490</c:v>
                </c:pt>
                <c:pt idx="204">
                  <c:v>8470</c:v>
                </c:pt>
                <c:pt idx="205">
                  <c:v>8480</c:v>
                </c:pt>
                <c:pt idx="206">
                  <c:v>8440</c:v>
                </c:pt>
                <c:pt idx="207">
                  <c:v>8540</c:v>
                </c:pt>
                <c:pt idx="208">
                  <c:v>8540</c:v>
                </c:pt>
                <c:pt idx="209">
                  <c:v>8570</c:v>
                </c:pt>
                <c:pt idx="210">
                  <c:v>8500</c:v>
                </c:pt>
                <c:pt idx="211">
                  <c:v>8540</c:v>
                </c:pt>
                <c:pt idx="212">
                  <c:v>8450</c:v>
                </c:pt>
                <c:pt idx="213">
                  <c:v>8500</c:v>
                </c:pt>
                <c:pt idx="214">
                  <c:v>8550</c:v>
                </c:pt>
                <c:pt idx="215">
                  <c:v>8440</c:v>
                </c:pt>
                <c:pt idx="216">
                  <c:v>8510</c:v>
                </c:pt>
                <c:pt idx="217">
                  <c:v>8550</c:v>
                </c:pt>
                <c:pt idx="218">
                  <c:v>8500</c:v>
                </c:pt>
                <c:pt idx="219">
                  <c:v>8560</c:v>
                </c:pt>
                <c:pt idx="220">
                  <c:v>8530</c:v>
                </c:pt>
                <c:pt idx="221">
                  <c:v>8430</c:v>
                </c:pt>
                <c:pt idx="222">
                  <c:v>8550</c:v>
                </c:pt>
                <c:pt idx="223">
                  <c:v>8470</c:v>
                </c:pt>
                <c:pt idx="224">
                  <c:v>8560</c:v>
                </c:pt>
                <c:pt idx="225">
                  <c:v>8490</c:v>
                </c:pt>
                <c:pt idx="226">
                  <c:v>8540</c:v>
                </c:pt>
                <c:pt idx="227">
                  <c:v>8500</c:v>
                </c:pt>
                <c:pt idx="228">
                  <c:v>8530</c:v>
                </c:pt>
                <c:pt idx="229">
                  <c:v>8390</c:v>
                </c:pt>
                <c:pt idx="230">
                  <c:v>8560</c:v>
                </c:pt>
                <c:pt idx="231">
                  <c:v>8530</c:v>
                </c:pt>
                <c:pt idx="232">
                  <c:v>8470</c:v>
                </c:pt>
                <c:pt idx="233">
                  <c:v>8520</c:v>
                </c:pt>
                <c:pt idx="234">
                  <c:v>8500</c:v>
                </c:pt>
                <c:pt idx="235">
                  <c:v>8520</c:v>
                </c:pt>
                <c:pt idx="236">
                  <c:v>8550</c:v>
                </c:pt>
                <c:pt idx="237">
                  <c:v>8480</c:v>
                </c:pt>
                <c:pt idx="238">
                  <c:v>8530</c:v>
                </c:pt>
                <c:pt idx="239">
                  <c:v>8550</c:v>
                </c:pt>
                <c:pt idx="240">
                  <c:v>8560</c:v>
                </c:pt>
                <c:pt idx="241">
                  <c:v>8570</c:v>
                </c:pt>
                <c:pt idx="242">
                  <c:v>8560</c:v>
                </c:pt>
                <c:pt idx="243">
                  <c:v>8520</c:v>
                </c:pt>
                <c:pt idx="244">
                  <c:v>8550</c:v>
                </c:pt>
                <c:pt idx="245">
                  <c:v>8520</c:v>
                </c:pt>
                <c:pt idx="246">
                  <c:v>8570</c:v>
                </c:pt>
                <c:pt idx="247">
                  <c:v>8490</c:v>
                </c:pt>
                <c:pt idx="248">
                  <c:v>8420</c:v>
                </c:pt>
                <c:pt idx="249">
                  <c:v>8460</c:v>
                </c:pt>
                <c:pt idx="250">
                  <c:v>8540</c:v>
                </c:pt>
                <c:pt idx="251">
                  <c:v>8590</c:v>
                </c:pt>
                <c:pt idx="252">
                  <c:v>8570</c:v>
                </c:pt>
                <c:pt idx="253">
                  <c:v>8550</c:v>
                </c:pt>
                <c:pt idx="254">
                  <c:v>8540</c:v>
                </c:pt>
                <c:pt idx="255">
                  <c:v>8540</c:v>
                </c:pt>
                <c:pt idx="256">
                  <c:v>8510</c:v>
                </c:pt>
                <c:pt idx="257">
                  <c:v>8520</c:v>
                </c:pt>
                <c:pt idx="258">
                  <c:v>8510</c:v>
                </c:pt>
                <c:pt idx="259">
                  <c:v>8580</c:v>
                </c:pt>
                <c:pt idx="260">
                  <c:v>8540</c:v>
                </c:pt>
                <c:pt idx="261">
                  <c:v>8550</c:v>
                </c:pt>
                <c:pt idx="262">
                  <c:v>8550</c:v>
                </c:pt>
                <c:pt idx="263">
                  <c:v>8520</c:v>
                </c:pt>
                <c:pt idx="264">
                  <c:v>8550</c:v>
                </c:pt>
                <c:pt idx="265">
                  <c:v>8520</c:v>
                </c:pt>
                <c:pt idx="266">
                  <c:v>8590</c:v>
                </c:pt>
                <c:pt idx="267">
                  <c:v>8540</c:v>
                </c:pt>
                <c:pt idx="268">
                  <c:v>8500</c:v>
                </c:pt>
                <c:pt idx="269">
                  <c:v>8590</c:v>
                </c:pt>
                <c:pt idx="270">
                  <c:v>8530</c:v>
                </c:pt>
                <c:pt idx="271">
                  <c:v>8520</c:v>
                </c:pt>
                <c:pt idx="272">
                  <c:v>8500</c:v>
                </c:pt>
                <c:pt idx="273">
                  <c:v>8550</c:v>
                </c:pt>
                <c:pt idx="274">
                  <c:v>8440</c:v>
                </c:pt>
                <c:pt idx="275">
                  <c:v>8500</c:v>
                </c:pt>
                <c:pt idx="276">
                  <c:v>8510</c:v>
                </c:pt>
                <c:pt idx="277">
                  <c:v>8510</c:v>
                </c:pt>
                <c:pt idx="278">
                  <c:v>8520</c:v>
                </c:pt>
                <c:pt idx="279">
                  <c:v>8600</c:v>
                </c:pt>
                <c:pt idx="280">
                  <c:v>8580</c:v>
                </c:pt>
                <c:pt idx="281">
                  <c:v>8510</c:v>
                </c:pt>
                <c:pt idx="282">
                  <c:v>8410</c:v>
                </c:pt>
                <c:pt idx="283">
                  <c:v>8560</c:v>
                </c:pt>
                <c:pt idx="284">
                  <c:v>8510</c:v>
                </c:pt>
                <c:pt idx="285">
                  <c:v>8570</c:v>
                </c:pt>
                <c:pt idx="286">
                  <c:v>8600</c:v>
                </c:pt>
                <c:pt idx="287">
                  <c:v>8570</c:v>
                </c:pt>
                <c:pt idx="288">
                  <c:v>8580</c:v>
                </c:pt>
                <c:pt idx="289">
                  <c:v>8530</c:v>
                </c:pt>
                <c:pt idx="290">
                  <c:v>8510</c:v>
                </c:pt>
                <c:pt idx="291">
                  <c:v>8200</c:v>
                </c:pt>
                <c:pt idx="292">
                  <c:v>8560</c:v>
                </c:pt>
                <c:pt idx="293">
                  <c:v>8600</c:v>
                </c:pt>
                <c:pt idx="294">
                  <c:v>8510</c:v>
                </c:pt>
                <c:pt idx="295">
                  <c:v>8550</c:v>
                </c:pt>
                <c:pt idx="296">
                  <c:v>8560</c:v>
                </c:pt>
                <c:pt idx="297">
                  <c:v>8560</c:v>
                </c:pt>
                <c:pt idx="298">
                  <c:v>8500</c:v>
                </c:pt>
                <c:pt idx="299">
                  <c:v>8610</c:v>
                </c:pt>
                <c:pt idx="300">
                  <c:v>8590</c:v>
                </c:pt>
                <c:pt idx="301">
                  <c:v>8530</c:v>
                </c:pt>
                <c:pt idx="302">
                  <c:v>8520</c:v>
                </c:pt>
                <c:pt idx="303">
                  <c:v>8610</c:v>
                </c:pt>
                <c:pt idx="304">
                  <c:v>8530</c:v>
                </c:pt>
                <c:pt idx="305">
                  <c:v>8560</c:v>
                </c:pt>
                <c:pt idx="306">
                  <c:v>8600</c:v>
                </c:pt>
                <c:pt idx="307">
                  <c:v>8570</c:v>
                </c:pt>
                <c:pt idx="308">
                  <c:v>8590</c:v>
                </c:pt>
                <c:pt idx="309">
                  <c:v>8590</c:v>
                </c:pt>
                <c:pt idx="310">
                  <c:v>8580</c:v>
                </c:pt>
                <c:pt idx="311">
                  <c:v>8550</c:v>
                </c:pt>
                <c:pt idx="312">
                  <c:v>8580</c:v>
                </c:pt>
                <c:pt idx="313">
                  <c:v>8560</c:v>
                </c:pt>
                <c:pt idx="314">
                  <c:v>8570</c:v>
                </c:pt>
                <c:pt idx="315">
                  <c:v>8590</c:v>
                </c:pt>
                <c:pt idx="316">
                  <c:v>8590</c:v>
                </c:pt>
                <c:pt idx="317">
                  <c:v>8590</c:v>
                </c:pt>
                <c:pt idx="318">
                  <c:v>8580</c:v>
                </c:pt>
                <c:pt idx="319">
                  <c:v>8540</c:v>
                </c:pt>
                <c:pt idx="320">
                  <c:v>8510</c:v>
                </c:pt>
                <c:pt idx="321">
                  <c:v>8580</c:v>
                </c:pt>
                <c:pt idx="322">
                  <c:v>8460</c:v>
                </c:pt>
                <c:pt idx="323">
                  <c:v>8600</c:v>
                </c:pt>
                <c:pt idx="324">
                  <c:v>8620</c:v>
                </c:pt>
                <c:pt idx="325">
                  <c:v>8590</c:v>
                </c:pt>
                <c:pt idx="326">
                  <c:v>8600</c:v>
                </c:pt>
                <c:pt idx="327">
                  <c:v>8610</c:v>
                </c:pt>
                <c:pt idx="328">
                  <c:v>8600</c:v>
                </c:pt>
                <c:pt idx="329">
                  <c:v>8610</c:v>
                </c:pt>
                <c:pt idx="330">
                  <c:v>8610</c:v>
                </c:pt>
                <c:pt idx="331">
                  <c:v>8580</c:v>
                </c:pt>
                <c:pt idx="332">
                  <c:v>8610</c:v>
                </c:pt>
                <c:pt idx="333">
                  <c:v>8590</c:v>
                </c:pt>
                <c:pt idx="334">
                  <c:v>8450</c:v>
                </c:pt>
                <c:pt idx="335">
                  <c:v>8590</c:v>
                </c:pt>
                <c:pt idx="336">
                  <c:v>8520</c:v>
                </c:pt>
                <c:pt idx="337">
                  <c:v>8520</c:v>
                </c:pt>
                <c:pt idx="338">
                  <c:v>8610</c:v>
                </c:pt>
                <c:pt idx="339">
                  <c:v>8580</c:v>
                </c:pt>
                <c:pt idx="340">
                  <c:v>8570</c:v>
                </c:pt>
                <c:pt idx="341">
                  <c:v>8640</c:v>
                </c:pt>
                <c:pt idx="342">
                  <c:v>8620</c:v>
                </c:pt>
                <c:pt idx="343">
                  <c:v>8610</c:v>
                </c:pt>
                <c:pt idx="344">
                  <c:v>8600</c:v>
                </c:pt>
                <c:pt idx="345">
                  <c:v>8620</c:v>
                </c:pt>
                <c:pt idx="346">
                  <c:v>8580</c:v>
                </c:pt>
                <c:pt idx="347">
                  <c:v>8610</c:v>
                </c:pt>
                <c:pt idx="348">
                  <c:v>8610</c:v>
                </c:pt>
                <c:pt idx="349">
                  <c:v>8600</c:v>
                </c:pt>
                <c:pt idx="350">
                  <c:v>8540</c:v>
                </c:pt>
                <c:pt idx="351">
                  <c:v>8610</c:v>
                </c:pt>
                <c:pt idx="352">
                  <c:v>8620</c:v>
                </c:pt>
                <c:pt idx="353">
                  <c:v>8620</c:v>
                </c:pt>
                <c:pt idx="354">
                  <c:v>8620</c:v>
                </c:pt>
                <c:pt idx="355">
                  <c:v>8610</c:v>
                </c:pt>
                <c:pt idx="356">
                  <c:v>8620</c:v>
                </c:pt>
                <c:pt idx="357">
                  <c:v>8620</c:v>
                </c:pt>
                <c:pt idx="358">
                  <c:v>8560</c:v>
                </c:pt>
                <c:pt idx="359">
                  <c:v>8620</c:v>
                </c:pt>
                <c:pt idx="360">
                  <c:v>8560</c:v>
                </c:pt>
                <c:pt idx="361">
                  <c:v>8600</c:v>
                </c:pt>
                <c:pt idx="362">
                  <c:v>8600</c:v>
                </c:pt>
                <c:pt idx="363">
                  <c:v>8590</c:v>
                </c:pt>
                <c:pt idx="364">
                  <c:v>8570</c:v>
                </c:pt>
                <c:pt idx="365">
                  <c:v>8560</c:v>
                </c:pt>
                <c:pt idx="366">
                  <c:v>8550</c:v>
                </c:pt>
                <c:pt idx="367">
                  <c:v>8540</c:v>
                </c:pt>
                <c:pt idx="368">
                  <c:v>8630</c:v>
                </c:pt>
                <c:pt idx="369">
                  <c:v>8630</c:v>
                </c:pt>
                <c:pt idx="370">
                  <c:v>8590</c:v>
                </c:pt>
                <c:pt idx="371">
                  <c:v>8580</c:v>
                </c:pt>
                <c:pt idx="372">
                  <c:v>8600</c:v>
                </c:pt>
                <c:pt idx="373">
                  <c:v>8630</c:v>
                </c:pt>
                <c:pt idx="374">
                  <c:v>8590</c:v>
                </c:pt>
                <c:pt idx="375">
                  <c:v>8610</c:v>
                </c:pt>
                <c:pt idx="376">
                  <c:v>8570</c:v>
                </c:pt>
                <c:pt idx="377">
                  <c:v>8610</c:v>
                </c:pt>
                <c:pt idx="378">
                  <c:v>8550</c:v>
                </c:pt>
                <c:pt idx="379">
                  <c:v>8670</c:v>
                </c:pt>
                <c:pt idx="380">
                  <c:v>8600</c:v>
                </c:pt>
                <c:pt idx="381">
                  <c:v>8540</c:v>
                </c:pt>
                <c:pt idx="382">
                  <c:v>8640</c:v>
                </c:pt>
                <c:pt idx="383">
                  <c:v>8660</c:v>
                </c:pt>
                <c:pt idx="384">
                  <c:v>8510</c:v>
                </c:pt>
                <c:pt idx="385">
                  <c:v>8630</c:v>
                </c:pt>
                <c:pt idx="386">
                  <c:v>8650</c:v>
                </c:pt>
                <c:pt idx="387">
                  <c:v>8640</c:v>
                </c:pt>
                <c:pt idx="388">
                  <c:v>8630</c:v>
                </c:pt>
                <c:pt idx="389">
                  <c:v>8550</c:v>
                </c:pt>
                <c:pt idx="390">
                  <c:v>8640</c:v>
                </c:pt>
                <c:pt idx="391">
                  <c:v>8610</c:v>
                </c:pt>
                <c:pt idx="392">
                  <c:v>8640</c:v>
                </c:pt>
                <c:pt idx="393">
                  <c:v>8640</c:v>
                </c:pt>
                <c:pt idx="394">
                  <c:v>8580</c:v>
                </c:pt>
                <c:pt idx="395">
                  <c:v>8650</c:v>
                </c:pt>
                <c:pt idx="396">
                  <c:v>8580</c:v>
                </c:pt>
                <c:pt idx="397">
                  <c:v>8660</c:v>
                </c:pt>
                <c:pt idx="398">
                  <c:v>8610</c:v>
                </c:pt>
                <c:pt idx="399">
                  <c:v>8640</c:v>
                </c:pt>
                <c:pt idx="400">
                  <c:v>8650</c:v>
                </c:pt>
                <c:pt idx="401">
                  <c:v>8650</c:v>
                </c:pt>
                <c:pt idx="402">
                  <c:v>8650</c:v>
                </c:pt>
                <c:pt idx="403">
                  <c:v>8630</c:v>
                </c:pt>
                <c:pt idx="404">
                  <c:v>8630</c:v>
                </c:pt>
                <c:pt idx="405">
                  <c:v>8650</c:v>
                </c:pt>
                <c:pt idx="406">
                  <c:v>8640</c:v>
                </c:pt>
                <c:pt idx="407">
                  <c:v>8650</c:v>
                </c:pt>
                <c:pt idx="408">
                  <c:v>8630</c:v>
                </c:pt>
                <c:pt idx="409">
                  <c:v>8630</c:v>
                </c:pt>
                <c:pt idx="410">
                  <c:v>8490</c:v>
                </c:pt>
                <c:pt idx="411">
                  <c:v>8640</c:v>
                </c:pt>
                <c:pt idx="412">
                  <c:v>8620</c:v>
                </c:pt>
                <c:pt idx="413">
                  <c:v>8640</c:v>
                </c:pt>
                <c:pt idx="414">
                  <c:v>8660</c:v>
                </c:pt>
                <c:pt idx="415">
                  <c:v>8650</c:v>
                </c:pt>
                <c:pt idx="416">
                  <c:v>8640</c:v>
                </c:pt>
                <c:pt idx="417">
                  <c:v>8600</c:v>
                </c:pt>
                <c:pt idx="418">
                  <c:v>8600</c:v>
                </c:pt>
                <c:pt idx="419">
                  <c:v>8450</c:v>
                </c:pt>
                <c:pt idx="420">
                  <c:v>8660</c:v>
                </c:pt>
                <c:pt idx="421">
                  <c:v>8660</c:v>
                </c:pt>
                <c:pt idx="422">
                  <c:v>8650</c:v>
                </c:pt>
                <c:pt idx="423">
                  <c:v>8640</c:v>
                </c:pt>
                <c:pt idx="424">
                  <c:v>8650</c:v>
                </c:pt>
                <c:pt idx="425">
                  <c:v>8650</c:v>
                </c:pt>
                <c:pt idx="426">
                  <c:v>8660</c:v>
                </c:pt>
                <c:pt idx="427">
                  <c:v>8630</c:v>
                </c:pt>
                <c:pt idx="428">
                  <c:v>8640</c:v>
                </c:pt>
                <c:pt idx="429">
                  <c:v>8620</c:v>
                </c:pt>
                <c:pt idx="430">
                  <c:v>8670</c:v>
                </c:pt>
                <c:pt idx="431">
                  <c:v>8660</c:v>
                </c:pt>
                <c:pt idx="432">
                  <c:v>8660</c:v>
                </c:pt>
                <c:pt idx="433">
                  <c:v>8650</c:v>
                </c:pt>
                <c:pt idx="434">
                  <c:v>8670</c:v>
                </c:pt>
                <c:pt idx="435">
                  <c:v>8660</c:v>
                </c:pt>
                <c:pt idx="436">
                  <c:v>8670</c:v>
                </c:pt>
                <c:pt idx="437">
                  <c:v>8660</c:v>
                </c:pt>
                <c:pt idx="438">
                  <c:v>8670</c:v>
                </c:pt>
                <c:pt idx="439">
                  <c:v>8670</c:v>
                </c:pt>
                <c:pt idx="440">
                  <c:v>8660</c:v>
                </c:pt>
                <c:pt idx="441">
                  <c:v>8650</c:v>
                </c:pt>
                <c:pt idx="442">
                  <c:v>8670</c:v>
                </c:pt>
                <c:pt idx="443">
                  <c:v>8640</c:v>
                </c:pt>
                <c:pt idx="444">
                  <c:v>8680</c:v>
                </c:pt>
                <c:pt idx="445">
                  <c:v>8680</c:v>
                </c:pt>
                <c:pt idx="446">
                  <c:v>8570</c:v>
                </c:pt>
                <c:pt idx="447">
                  <c:v>8610</c:v>
                </c:pt>
                <c:pt idx="448">
                  <c:v>8640</c:v>
                </c:pt>
                <c:pt idx="449">
                  <c:v>8680</c:v>
                </c:pt>
                <c:pt idx="450">
                  <c:v>8690</c:v>
                </c:pt>
                <c:pt idx="451">
                  <c:v>8660</c:v>
                </c:pt>
                <c:pt idx="452">
                  <c:v>8650</c:v>
                </c:pt>
                <c:pt idx="453">
                  <c:v>8680</c:v>
                </c:pt>
                <c:pt idx="454">
                  <c:v>8670</c:v>
                </c:pt>
                <c:pt idx="455">
                  <c:v>8620</c:v>
                </c:pt>
                <c:pt idx="456">
                  <c:v>8630</c:v>
                </c:pt>
                <c:pt idx="457">
                  <c:v>8640</c:v>
                </c:pt>
                <c:pt idx="458">
                  <c:v>8690</c:v>
                </c:pt>
                <c:pt idx="459">
                  <c:v>8660</c:v>
                </c:pt>
                <c:pt idx="460">
                  <c:v>8670</c:v>
                </c:pt>
                <c:pt idx="461">
                  <c:v>8640</c:v>
                </c:pt>
                <c:pt idx="462">
                  <c:v>8650</c:v>
                </c:pt>
                <c:pt idx="463">
                  <c:v>8660</c:v>
                </c:pt>
                <c:pt idx="464">
                  <c:v>8710</c:v>
                </c:pt>
                <c:pt idx="465">
                  <c:v>8690</c:v>
                </c:pt>
                <c:pt idx="466">
                  <c:v>8680</c:v>
                </c:pt>
                <c:pt idx="467">
                  <c:v>8690</c:v>
                </c:pt>
                <c:pt idx="468">
                  <c:v>8580</c:v>
                </c:pt>
                <c:pt idx="469">
                  <c:v>8680</c:v>
                </c:pt>
                <c:pt idx="470">
                  <c:v>8660</c:v>
                </c:pt>
                <c:pt idx="471">
                  <c:v>8670</c:v>
                </c:pt>
                <c:pt idx="472">
                  <c:v>8620</c:v>
                </c:pt>
                <c:pt idx="473">
                  <c:v>8670</c:v>
                </c:pt>
                <c:pt idx="474">
                  <c:v>8680</c:v>
                </c:pt>
                <c:pt idx="475">
                  <c:v>8640</c:v>
                </c:pt>
                <c:pt idx="476">
                  <c:v>8640</c:v>
                </c:pt>
                <c:pt idx="477">
                  <c:v>8680</c:v>
                </c:pt>
                <c:pt idx="478">
                  <c:v>8650</c:v>
                </c:pt>
                <c:pt idx="479">
                  <c:v>8670</c:v>
                </c:pt>
                <c:pt idx="480">
                  <c:v>8690</c:v>
                </c:pt>
                <c:pt idx="481">
                  <c:v>8690</c:v>
                </c:pt>
                <c:pt idx="482">
                  <c:v>8690</c:v>
                </c:pt>
                <c:pt idx="483">
                  <c:v>8700</c:v>
                </c:pt>
                <c:pt idx="484">
                  <c:v>8700</c:v>
                </c:pt>
                <c:pt idx="485">
                  <c:v>8680</c:v>
                </c:pt>
                <c:pt idx="486">
                  <c:v>8690</c:v>
                </c:pt>
                <c:pt idx="487">
                  <c:v>8690</c:v>
                </c:pt>
                <c:pt idx="488">
                  <c:v>8700</c:v>
                </c:pt>
                <c:pt idx="489">
                  <c:v>8700</c:v>
                </c:pt>
                <c:pt idx="490">
                  <c:v>8700</c:v>
                </c:pt>
                <c:pt idx="491">
                  <c:v>8700</c:v>
                </c:pt>
                <c:pt idx="492">
                  <c:v>8600</c:v>
                </c:pt>
                <c:pt idx="493">
                  <c:v>8690</c:v>
                </c:pt>
                <c:pt idx="494">
                  <c:v>8700</c:v>
                </c:pt>
                <c:pt idx="495">
                  <c:v>8700</c:v>
                </c:pt>
                <c:pt idx="496">
                  <c:v>8700</c:v>
                </c:pt>
                <c:pt idx="497">
                  <c:v>8700</c:v>
                </c:pt>
                <c:pt idx="498">
                  <c:v>8690</c:v>
                </c:pt>
                <c:pt idx="499">
                  <c:v>8700</c:v>
                </c:pt>
                <c:pt idx="500">
                  <c:v>8670</c:v>
                </c:pt>
                <c:pt idx="501">
                  <c:v>8700</c:v>
                </c:pt>
                <c:pt idx="502">
                  <c:v>8720</c:v>
                </c:pt>
                <c:pt idx="503">
                  <c:v>8680</c:v>
                </c:pt>
                <c:pt idx="504">
                  <c:v>8680</c:v>
                </c:pt>
                <c:pt idx="505">
                  <c:v>8700</c:v>
                </c:pt>
                <c:pt idx="506">
                  <c:v>8710</c:v>
                </c:pt>
                <c:pt idx="507">
                  <c:v>8720</c:v>
                </c:pt>
                <c:pt idx="508">
                  <c:v>8660</c:v>
                </c:pt>
                <c:pt idx="509">
                  <c:v>8680</c:v>
                </c:pt>
                <c:pt idx="510">
                  <c:v>8690</c:v>
                </c:pt>
                <c:pt idx="511">
                  <c:v>8720</c:v>
                </c:pt>
                <c:pt idx="512">
                  <c:v>8700</c:v>
                </c:pt>
                <c:pt idx="513">
                  <c:v>8710</c:v>
                </c:pt>
                <c:pt idx="514">
                  <c:v>8650</c:v>
                </c:pt>
                <c:pt idx="515">
                  <c:v>8680</c:v>
                </c:pt>
                <c:pt idx="516">
                  <c:v>8730</c:v>
                </c:pt>
                <c:pt idx="517">
                  <c:v>8680</c:v>
                </c:pt>
                <c:pt idx="518">
                  <c:v>8740</c:v>
                </c:pt>
                <c:pt idx="519">
                  <c:v>8720</c:v>
                </c:pt>
                <c:pt idx="520">
                  <c:v>8720</c:v>
                </c:pt>
                <c:pt idx="521">
                  <c:v>8710</c:v>
                </c:pt>
                <c:pt idx="522">
                  <c:v>8710</c:v>
                </c:pt>
                <c:pt idx="523">
                  <c:v>8720</c:v>
                </c:pt>
                <c:pt idx="524">
                  <c:v>8720</c:v>
                </c:pt>
                <c:pt idx="525">
                  <c:v>8690</c:v>
                </c:pt>
                <c:pt idx="526">
                  <c:v>8690</c:v>
                </c:pt>
                <c:pt idx="527">
                  <c:v>8720</c:v>
                </c:pt>
                <c:pt idx="528">
                  <c:v>8710</c:v>
                </c:pt>
                <c:pt idx="529">
                  <c:v>8720</c:v>
                </c:pt>
                <c:pt idx="530">
                  <c:v>8720</c:v>
                </c:pt>
                <c:pt idx="531">
                  <c:v>8710</c:v>
                </c:pt>
                <c:pt idx="532">
                  <c:v>8700</c:v>
                </c:pt>
                <c:pt idx="533">
                  <c:v>8730</c:v>
                </c:pt>
                <c:pt idx="534">
                  <c:v>8710</c:v>
                </c:pt>
                <c:pt idx="535">
                  <c:v>8730</c:v>
                </c:pt>
                <c:pt idx="536">
                  <c:v>8720</c:v>
                </c:pt>
                <c:pt idx="537">
                  <c:v>8720</c:v>
                </c:pt>
                <c:pt idx="538">
                  <c:v>8690</c:v>
                </c:pt>
                <c:pt idx="539">
                  <c:v>8660</c:v>
                </c:pt>
                <c:pt idx="540">
                  <c:v>8690</c:v>
                </c:pt>
                <c:pt idx="541">
                  <c:v>8710</c:v>
                </c:pt>
                <c:pt idx="542">
                  <c:v>8740</c:v>
                </c:pt>
                <c:pt idx="543">
                  <c:v>8730</c:v>
                </c:pt>
                <c:pt idx="544">
                  <c:v>8700</c:v>
                </c:pt>
                <c:pt idx="545">
                  <c:v>8710</c:v>
                </c:pt>
                <c:pt idx="546">
                  <c:v>8730</c:v>
                </c:pt>
                <c:pt idx="547">
                  <c:v>8740</c:v>
                </c:pt>
                <c:pt idx="548">
                  <c:v>8710</c:v>
                </c:pt>
                <c:pt idx="549">
                  <c:v>8710</c:v>
                </c:pt>
                <c:pt idx="550">
                  <c:v>8730</c:v>
                </c:pt>
                <c:pt idx="551">
                  <c:v>8730</c:v>
                </c:pt>
                <c:pt idx="552">
                  <c:v>8730</c:v>
                </c:pt>
                <c:pt idx="553">
                  <c:v>8740</c:v>
                </c:pt>
                <c:pt idx="554">
                  <c:v>8730</c:v>
                </c:pt>
                <c:pt idx="555">
                  <c:v>8680</c:v>
                </c:pt>
                <c:pt idx="556">
                  <c:v>8730</c:v>
                </c:pt>
                <c:pt idx="557">
                  <c:v>8760</c:v>
                </c:pt>
                <c:pt idx="558">
                  <c:v>8740</c:v>
                </c:pt>
                <c:pt idx="559">
                  <c:v>8730</c:v>
                </c:pt>
                <c:pt idx="560">
                  <c:v>8710</c:v>
                </c:pt>
                <c:pt idx="561">
                  <c:v>8730</c:v>
                </c:pt>
                <c:pt idx="562">
                  <c:v>8740</c:v>
                </c:pt>
                <c:pt idx="563">
                  <c:v>8760</c:v>
                </c:pt>
                <c:pt idx="564">
                  <c:v>8740</c:v>
                </c:pt>
                <c:pt idx="565">
                  <c:v>8730</c:v>
                </c:pt>
                <c:pt idx="566">
                  <c:v>8560</c:v>
                </c:pt>
                <c:pt idx="567">
                  <c:v>8720</c:v>
                </c:pt>
                <c:pt idx="568">
                  <c:v>8750</c:v>
                </c:pt>
                <c:pt idx="569">
                  <c:v>8760</c:v>
                </c:pt>
                <c:pt idx="570">
                  <c:v>8750</c:v>
                </c:pt>
                <c:pt idx="571">
                  <c:v>8750</c:v>
                </c:pt>
                <c:pt idx="572">
                  <c:v>8750</c:v>
                </c:pt>
                <c:pt idx="573">
                  <c:v>8740</c:v>
                </c:pt>
                <c:pt idx="574">
                  <c:v>8750</c:v>
                </c:pt>
                <c:pt idx="575">
                  <c:v>8750</c:v>
                </c:pt>
                <c:pt idx="576">
                  <c:v>8750</c:v>
                </c:pt>
                <c:pt idx="577">
                  <c:v>8740</c:v>
                </c:pt>
                <c:pt idx="578">
                  <c:v>8730</c:v>
                </c:pt>
                <c:pt idx="579">
                  <c:v>8730</c:v>
                </c:pt>
                <c:pt idx="580">
                  <c:v>8760</c:v>
                </c:pt>
                <c:pt idx="581">
                  <c:v>8680</c:v>
                </c:pt>
                <c:pt idx="582">
                  <c:v>8750</c:v>
                </c:pt>
                <c:pt idx="583">
                  <c:v>8740</c:v>
                </c:pt>
                <c:pt idx="584">
                  <c:v>8710</c:v>
                </c:pt>
                <c:pt idx="585">
                  <c:v>8780</c:v>
                </c:pt>
                <c:pt idx="586">
                  <c:v>8740</c:v>
                </c:pt>
                <c:pt idx="587">
                  <c:v>8740</c:v>
                </c:pt>
                <c:pt idx="588">
                  <c:v>8720</c:v>
                </c:pt>
                <c:pt idx="589">
                  <c:v>8710</c:v>
                </c:pt>
                <c:pt idx="590">
                  <c:v>8760</c:v>
                </c:pt>
                <c:pt idx="591">
                  <c:v>8720</c:v>
                </c:pt>
                <c:pt idx="592">
                  <c:v>8750</c:v>
                </c:pt>
                <c:pt idx="593">
                  <c:v>8760</c:v>
                </c:pt>
                <c:pt idx="594">
                  <c:v>8750</c:v>
                </c:pt>
                <c:pt idx="595">
                  <c:v>8760</c:v>
                </c:pt>
                <c:pt idx="596">
                  <c:v>8740</c:v>
                </c:pt>
                <c:pt idx="597">
                  <c:v>8750</c:v>
                </c:pt>
                <c:pt idx="598">
                  <c:v>8760</c:v>
                </c:pt>
                <c:pt idx="599">
                  <c:v>8760</c:v>
                </c:pt>
                <c:pt idx="600">
                  <c:v>8770</c:v>
                </c:pt>
                <c:pt idx="601">
                  <c:v>8770</c:v>
                </c:pt>
                <c:pt idx="602">
                  <c:v>8740</c:v>
                </c:pt>
                <c:pt idx="603">
                  <c:v>8720</c:v>
                </c:pt>
                <c:pt idx="604">
                  <c:v>8780</c:v>
                </c:pt>
                <c:pt idx="605">
                  <c:v>8740</c:v>
                </c:pt>
                <c:pt idx="606">
                  <c:v>8790</c:v>
                </c:pt>
                <c:pt idx="607">
                  <c:v>8760</c:v>
                </c:pt>
                <c:pt idx="608">
                  <c:v>8730</c:v>
                </c:pt>
                <c:pt idx="609">
                  <c:v>8770</c:v>
                </c:pt>
                <c:pt idx="610">
                  <c:v>8760</c:v>
                </c:pt>
                <c:pt idx="611">
                  <c:v>8770</c:v>
                </c:pt>
                <c:pt idx="612">
                  <c:v>8780</c:v>
                </c:pt>
                <c:pt idx="613">
                  <c:v>8770</c:v>
                </c:pt>
                <c:pt idx="614">
                  <c:v>8770</c:v>
                </c:pt>
                <c:pt idx="615">
                  <c:v>8780</c:v>
                </c:pt>
                <c:pt idx="616">
                  <c:v>8770</c:v>
                </c:pt>
                <c:pt idx="617">
                  <c:v>8720</c:v>
                </c:pt>
                <c:pt idx="618">
                  <c:v>8780</c:v>
                </c:pt>
                <c:pt idx="619">
                  <c:v>8730</c:v>
                </c:pt>
                <c:pt idx="620">
                  <c:v>8790</c:v>
                </c:pt>
                <c:pt idx="621">
                  <c:v>8770</c:v>
                </c:pt>
                <c:pt idx="622">
                  <c:v>8770</c:v>
                </c:pt>
                <c:pt idx="623">
                  <c:v>8780</c:v>
                </c:pt>
                <c:pt idx="624">
                  <c:v>8780</c:v>
                </c:pt>
                <c:pt idx="625">
                  <c:v>8780</c:v>
                </c:pt>
                <c:pt idx="626">
                  <c:v>8760</c:v>
                </c:pt>
                <c:pt idx="627">
                  <c:v>8770</c:v>
                </c:pt>
                <c:pt idx="628">
                  <c:v>8790</c:v>
                </c:pt>
                <c:pt idx="629">
                  <c:v>8760</c:v>
                </c:pt>
                <c:pt idx="630">
                  <c:v>8780</c:v>
                </c:pt>
                <c:pt idx="631">
                  <c:v>8780</c:v>
                </c:pt>
                <c:pt idx="632">
                  <c:v>8780</c:v>
                </c:pt>
                <c:pt idx="633">
                  <c:v>8770</c:v>
                </c:pt>
                <c:pt idx="634">
                  <c:v>8770</c:v>
                </c:pt>
                <c:pt idx="635">
                  <c:v>8770</c:v>
                </c:pt>
                <c:pt idx="636">
                  <c:v>8750</c:v>
                </c:pt>
                <c:pt idx="637">
                  <c:v>8790</c:v>
                </c:pt>
                <c:pt idx="638">
                  <c:v>8790</c:v>
                </c:pt>
                <c:pt idx="639">
                  <c:v>8780</c:v>
                </c:pt>
                <c:pt idx="640">
                  <c:v>8790</c:v>
                </c:pt>
                <c:pt idx="641">
                  <c:v>8800</c:v>
                </c:pt>
                <c:pt idx="642">
                  <c:v>8790</c:v>
                </c:pt>
                <c:pt idx="643">
                  <c:v>8790</c:v>
                </c:pt>
                <c:pt idx="644">
                  <c:v>8790</c:v>
                </c:pt>
                <c:pt idx="645">
                  <c:v>8800</c:v>
                </c:pt>
                <c:pt idx="646">
                  <c:v>8790</c:v>
                </c:pt>
                <c:pt idx="647">
                  <c:v>8790</c:v>
                </c:pt>
                <c:pt idx="648">
                  <c:v>8790</c:v>
                </c:pt>
                <c:pt idx="649">
                  <c:v>8800</c:v>
                </c:pt>
                <c:pt idx="650">
                  <c:v>8770</c:v>
                </c:pt>
                <c:pt idx="651">
                  <c:v>8800</c:v>
                </c:pt>
                <c:pt idx="652">
                  <c:v>8800</c:v>
                </c:pt>
                <c:pt idx="653">
                  <c:v>8800</c:v>
                </c:pt>
                <c:pt idx="654">
                  <c:v>8800</c:v>
                </c:pt>
                <c:pt idx="655">
                  <c:v>8790</c:v>
                </c:pt>
                <c:pt idx="656">
                  <c:v>8800</c:v>
                </c:pt>
                <c:pt idx="657">
                  <c:v>8790</c:v>
                </c:pt>
                <c:pt idx="658">
                  <c:v>8800</c:v>
                </c:pt>
                <c:pt idx="659">
                  <c:v>8800</c:v>
                </c:pt>
                <c:pt idx="660">
                  <c:v>8810</c:v>
                </c:pt>
                <c:pt idx="661">
                  <c:v>8800</c:v>
                </c:pt>
                <c:pt idx="662">
                  <c:v>8800</c:v>
                </c:pt>
                <c:pt idx="663">
                  <c:v>8810</c:v>
                </c:pt>
                <c:pt idx="664">
                  <c:v>8800</c:v>
                </c:pt>
                <c:pt idx="665">
                  <c:v>8790</c:v>
                </c:pt>
                <c:pt idx="666">
                  <c:v>8800</c:v>
                </c:pt>
                <c:pt idx="667">
                  <c:v>8790</c:v>
                </c:pt>
                <c:pt idx="668">
                  <c:v>8800</c:v>
                </c:pt>
                <c:pt idx="669">
                  <c:v>8810</c:v>
                </c:pt>
                <c:pt idx="670">
                  <c:v>8790</c:v>
                </c:pt>
                <c:pt idx="671">
                  <c:v>8820</c:v>
                </c:pt>
                <c:pt idx="672">
                  <c:v>8810</c:v>
                </c:pt>
                <c:pt idx="673">
                  <c:v>8800</c:v>
                </c:pt>
                <c:pt idx="674">
                  <c:v>8790</c:v>
                </c:pt>
                <c:pt idx="675">
                  <c:v>8810</c:v>
                </c:pt>
                <c:pt idx="676">
                  <c:v>8810</c:v>
                </c:pt>
                <c:pt idx="677">
                  <c:v>8810</c:v>
                </c:pt>
                <c:pt idx="678">
                  <c:v>8810</c:v>
                </c:pt>
                <c:pt idx="679">
                  <c:v>8810</c:v>
                </c:pt>
                <c:pt idx="680">
                  <c:v>8820</c:v>
                </c:pt>
                <c:pt idx="681">
                  <c:v>8810</c:v>
                </c:pt>
                <c:pt idx="682">
                  <c:v>8810</c:v>
                </c:pt>
                <c:pt idx="683">
                  <c:v>8820</c:v>
                </c:pt>
                <c:pt idx="684">
                  <c:v>8820</c:v>
                </c:pt>
                <c:pt idx="685">
                  <c:v>8810</c:v>
                </c:pt>
                <c:pt idx="686">
                  <c:v>8810</c:v>
                </c:pt>
                <c:pt idx="687">
                  <c:v>8780</c:v>
                </c:pt>
                <c:pt idx="688">
                  <c:v>8800</c:v>
                </c:pt>
                <c:pt idx="689">
                  <c:v>8810</c:v>
                </c:pt>
                <c:pt idx="690">
                  <c:v>8810</c:v>
                </c:pt>
                <c:pt idx="691">
                  <c:v>8800</c:v>
                </c:pt>
                <c:pt idx="692">
                  <c:v>8820</c:v>
                </c:pt>
                <c:pt idx="693">
                  <c:v>8790</c:v>
                </c:pt>
                <c:pt idx="694">
                  <c:v>8820</c:v>
                </c:pt>
                <c:pt idx="695">
                  <c:v>8800</c:v>
                </c:pt>
                <c:pt idx="696">
                  <c:v>8830</c:v>
                </c:pt>
                <c:pt idx="697">
                  <c:v>8810</c:v>
                </c:pt>
                <c:pt idx="698">
                  <c:v>8830</c:v>
                </c:pt>
                <c:pt idx="699">
                  <c:v>8820</c:v>
                </c:pt>
                <c:pt idx="700">
                  <c:v>8830</c:v>
                </c:pt>
                <c:pt idx="701">
                  <c:v>8820</c:v>
                </c:pt>
                <c:pt idx="702">
                  <c:v>8820</c:v>
                </c:pt>
                <c:pt idx="703">
                  <c:v>8830</c:v>
                </c:pt>
                <c:pt idx="704">
                  <c:v>8830</c:v>
                </c:pt>
                <c:pt idx="705">
                  <c:v>8840</c:v>
                </c:pt>
                <c:pt idx="706">
                  <c:v>8820</c:v>
                </c:pt>
                <c:pt idx="707">
                  <c:v>8830</c:v>
                </c:pt>
                <c:pt idx="708">
                  <c:v>8830</c:v>
                </c:pt>
                <c:pt idx="709">
                  <c:v>8830</c:v>
                </c:pt>
                <c:pt idx="710">
                  <c:v>8830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7B-4D63-874A-557D0BFA12EC}"/>
            </c:ext>
          </c:extLst>
        </c:ser>
        <c:ser>
          <c:idx val="2"/>
          <c:order val="2"/>
          <c:tx>
            <c:v>EC Base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B050"/>
              </a:solidFill>
              <a:ln>
                <a:noFill/>
              </a:ln>
            </c:spPr>
          </c:marker>
          <c:xVal>
            <c:numRef>
              <c:f>'AEEMs-2'!$C$34:$C$830</c:f>
              <c:numCache>
                <c:formatCode>0.00</c:formatCode>
                <c:ptCount val="797"/>
                <c:pt idx="0">
                  <c:v>0</c:v>
                </c:pt>
                <c:pt idx="1">
                  <c:v>8.3333331858739257E-2</c:v>
                </c:pt>
                <c:pt idx="2">
                  <c:v>0.16666666371747851</c:v>
                </c:pt>
                <c:pt idx="3">
                  <c:v>0.24999999557621777</c:v>
                </c:pt>
                <c:pt idx="4">
                  <c:v>0.33333332743495703</c:v>
                </c:pt>
                <c:pt idx="5">
                  <c:v>0.41666665929369628</c:v>
                </c:pt>
                <c:pt idx="6">
                  <c:v>0.49999999115243554</c:v>
                </c:pt>
                <c:pt idx="7">
                  <c:v>0.5833333230111748</c:v>
                </c:pt>
                <c:pt idx="8">
                  <c:v>0.66666666534729302</c:v>
                </c:pt>
                <c:pt idx="9">
                  <c:v>0.74999999720603228</c:v>
                </c:pt>
                <c:pt idx="10">
                  <c:v>0.83333332906477153</c:v>
                </c:pt>
                <c:pt idx="11">
                  <c:v>0.91666666092351079</c:v>
                </c:pt>
                <c:pt idx="12">
                  <c:v>0.99999999278225005</c:v>
                </c:pt>
                <c:pt idx="13">
                  <c:v>1.0833333246409893</c:v>
                </c:pt>
                <c:pt idx="14">
                  <c:v>1.1666666564997286</c:v>
                </c:pt>
                <c:pt idx="15">
                  <c:v>1.2499999988358468</c:v>
                </c:pt>
                <c:pt idx="16">
                  <c:v>1.333333330694586</c:v>
                </c:pt>
                <c:pt idx="17">
                  <c:v>1.4166666625533253</c:v>
                </c:pt>
                <c:pt idx="18">
                  <c:v>1.4999999944120646</c:v>
                </c:pt>
                <c:pt idx="19">
                  <c:v>1.5833333262708038</c:v>
                </c:pt>
                <c:pt idx="20">
                  <c:v>1.6666666581295431</c:v>
                </c:pt>
                <c:pt idx="21">
                  <c:v>1.7499999899882823</c:v>
                </c:pt>
                <c:pt idx="22">
                  <c:v>1.8333333323244005</c:v>
                </c:pt>
                <c:pt idx="23">
                  <c:v>1.9166666641831398</c:v>
                </c:pt>
                <c:pt idx="24">
                  <c:v>1.9999999960418791</c:v>
                </c:pt>
                <c:pt idx="25">
                  <c:v>2.0833333279006183</c:v>
                </c:pt>
                <c:pt idx="26">
                  <c:v>2.1666666597593576</c:v>
                </c:pt>
                <c:pt idx="27">
                  <c:v>2.2499999916180968</c:v>
                </c:pt>
                <c:pt idx="28">
                  <c:v>2.3333333234768361</c:v>
                </c:pt>
                <c:pt idx="29">
                  <c:v>2.4166666658129543</c:v>
                </c:pt>
                <c:pt idx="30">
                  <c:v>2.4999999976716936</c:v>
                </c:pt>
                <c:pt idx="31">
                  <c:v>2.5833333295304328</c:v>
                </c:pt>
                <c:pt idx="32">
                  <c:v>2.6666666613891721</c:v>
                </c:pt>
                <c:pt idx="33">
                  <c:v>2.7499999932479113</c:v>
                </c:pt>
                <c:pt idx="34">
                  <c:v>2.8333333251066506</c:v>
                </c:pt>
                <c:pt idx="35">
                  <c:v>2.9166666569653898</c:v>
                </c:pt>
                <c:pt idx="36">
                  <c:v>2.9999999993015081</c:v>
                </c:pt>
                <c:pt idx="37">
                  <c:v>3.0833333311602473</c:v>
                </c:pt>
                <c:pt idx="38">
                  <c:v>3.1666666630189866</c:v>
                </c:pt>
                <c:pt idx="39">
                  <c:v>3.2499999948777258</c:v>
                </c:pt>
                <c:pt idx="40">
                  <c:v>3.3333333267364651</c:v>
                </c:pt>
                <c:pt idx="41">
                  <c:v>3.4166666585952044</c:v>
                </c:pt>
                <c:pt idx="42">
                  <c:v>3.4999999904539436</c:v>
                </c:pt>
                <c:pt idx="43">
                  <c:v>3.5833333327900618</c:v>
                </c:pt>
                <c:pt idx="44">
                  <c:v>3.6666666646488011</c:v>
                </c:pt>
                <c:pt idx="45">
                  <c:v>3.7499999965075403</c:v>
                </c:pt>
                <c:pt idx="46">
                  <c:v>3.8333333283662796</c:v>
                </c:pt>
                <c:pt idx="47">
                  <c:v>3.9166666602250189</c:v>
                </c:pt>
                <c:pt idx="48">
                  <c:v>3.9999999920837581</c:v>
                </c:pt>
                <c:pt idx="49">
                  <c:v>4.0833333239424974</c:v>
                </c:pt>
                <c:pt idx="50">
                  <c:v>4.1666666662786156</c:v>
                </c:pt>
                <c:pt idx="51">
                  <c:v>4.2499999981373549</c:v>
                </c:pt>
                <c:pt idx="52">
                  <c:v>4.3333333299960941</c:v>
                </c:pt>
                <c:pt idx="53">
                  <c:v>4.4166666618548334</c:v>
                </c:pt>
                <c:pt idx="54">
                  <c:v>4.4999999937135726</c:v>
                </c:pt>
                <c:pt idx="55">
                  <c:v>4.5833333255723119</c:v>
                </c:pt>
                <c:pt idx="56">
                  <c:v>4.6666666574310511</c:v>
                </c:pt>
                <c:pt idx="57">
                  <c:v>4.7499999997671694</c:v>
                </c:pt>
                <c:pt idx="58">
                  <c:v>4.8333333316259086</c:v>
                </c:pt>
                <c:pt idx="59">
                  <c:v>4.9166666634846479</c:v>
                </c:pt>
                <c:pt idx="60">
                  <c:v>4.9999999953433871</c:v>
                </c:pt>
                <c:pt idx="61">
                  <c:v>5.0833333272021264</c:v>
                </c:pt>
                <c:pt idx="62">
                  <c:v>5.1666666590608656</c:v>
                </c:pt>
                <c:pt idx="63">
                  <c:v>5.2499999909196049</c:v>
                </c:pt>
                <c:pt idx="64">
                  <c:v>5.3333333332557231</c:v>
                </c:pt>
                <c:pt idx="65">
                  <c:v>5.4166666651144624</c:v>
                </c:pt>
                <c:pt idx="66">
                  <c:v>5.4999999969732016</c:v>
                </c:pt>
                <c:pt idx="67">
                  <c:v>5.5833333288319409</c:v>
                </c:pt>
                <c:pt idx="68">
                  <c:v>5.6666666606906801</c:v>
                </c:pt>
                <c:pt idx="69">
                  <c:v>5.7499999925494194</c:v>
                </c:pt>
                <c:pt idx="70">
                  <c:v>5.8333333244081587</c:v>
                </c:pt>
                <c:pt idx="71">
                  <c:v>5.9166666562668979</c:v>
                </c:pt>
                <c:pt idx="72">
                  <c:v>5.9999999986030161</c:v>
                </c:pt>
                <c:pt idx="73">
                  <c:v>6.0833333304617554</c:v>
                </c:pt>
                <c:pt idx="74">
                  <c:v>6.1666666623204947</c:v>
                </c:pt>
                <c:pt idx="75">
                  <c:v>6.2499999941792339</c:v>
                </c:pt>
                <c:pt idx="76">
                  <c:v>6.3333333260379732</c:v>
                </c:pt>
                <c:pt idx="77">
                  <c:v>6.4166666578967124</c:v>
                </c:pt>
                <c:pt idx="78">
                  <c:v>6.4999999897554517</c:v>
                </c:pt>
                <c:pt idx="79">
                  <c:v>6.5833333320915699</c:v>
                </c:pt>
                <c:pt idx="80">
                  <c:v>6.6666666639503092</c:v>
                </c:pt>
                <c:pt idx="81">
                  <c:v>6.7499999958090484</c:v>
                </c:pt>
                <c:pt idx="82">
                  <c:v>6.8333333276677877</c:v>
                </c:pt>
                <c:pt idx="83">
                  <c:v>6.9166666595265269</c:v>
                </c:pt>
                <c:pt idx="84">
                  <c:v>6.9999999913852662</c:v>
                </c:pt>
                <c:pt idx="85">
                  <c:v>7.0833333232440054</c:v>
                </c:pt>
                <c:pt idx="86">
                  <c:v>7.1666666655801237</c:v>
                </c:pt>
                <c:pt idx="87">
                  <c:v>7.2499999974388629</c:v>
                </c:pt>
                <c:pt idx="88">
                  <c:v>7.3333333292976022</c:v>
                </c:pt>
                <c:pt idx="89">
                  <c:v>7.4166666611563414</c:v>
                </c:pt>
                <c:pt idx="90">
                  <c:v>7.4999999930150807</c:v>
                </c:pt>
                <c:pt idx="91">
                  <c:v>7.5833333248738199</c:v>
                </c:pt>
                <c:pt idx="92">
                  <c:v>7.6666666567325592</c:v>
                </c:pt>
                <c:pt idx="93">
                  <c:v>7.7499999990686774</c:v>
                </c:pt>
                <c:pt idx="94">
                  <c:v>7.8333333309274167</c:v>
                </c:pt>
                <c:pt idx="95">
                  <c:v>7.9166666627861559</c:v>
                </c:pt>
                <c:pt idx="96">
                  <c:v>7.9999999946448952</c:v>
                </c:pt>
                <c:pt idx="97">
                  <c:v>8.0833333265036345</c:v>
                </c:pt>
                <c:pt idx="98">
                  <c:v>8.1666666583623737</c:v>
                </c:pt>
                <c:pt idx="99">
                  <c:v>8.249999990221113</c:v>
                </c:pt>
                <c:pt idx="100">
                  <c:v>8.3333333325572312</c:v>
                </c:pt>
                <c:pt idx="101">
                  <c:v>8.4166666644159704</c:v>
                </c:pt>
                <c:pt idx="102">
                  <c:v>8.4999999962747097</c:v>
                </c:pt>
                <c:pt idx="103">
                  <c:v>8.583333328133449</c:v>
                </c:pt>
                <c:pt idx="104">
                  <c:v>8.6666666599921882</c:v>
                </c:pt>
                <c:pt idx="105">
                  <c:v>8.7499999918509275</c:v>
                </c:pt>
                <c:pt idx="106">
                  <c:v>8.8333333237096667</c:v>
                </c:pt>
                <c:pt idx="107">
                  <c:v>8.916666666045785</c:v>
                </c:pt>
                <c:pt idx="108">
                  <c:v>8.9999999979045242</c:v>
                </c:pt>
                <c:pt idx="109">
                  <c:v>9.0833333297632635</c:v>
                </c:pt>
                <c:pt idx="110">
                  <c:v>9.1666666616220027</c:v>
                </c:pt>
                <c:pt idx="111">
                  <c:v>9.249999993480742</c:v>
                </c:pt>
                <c:pt idx="112">
                  <c:v>9.3333333253394812</c:v>
                </c:pt>
                <c:pt idx="113">
                  <c:v>9.4166666571982205</c:v>
                </c:pt>
                <c:pt idx="114">
                  <c:v>9.4999999995343387</c:v>
                </c:pt>
                <c:pt idx="115">
                  <c:v>9.583333331393078</c:v>
                </c:pt>
                <c:pt idx="116">
                  <c:v>9.6666666632518172</c:v>
                </c:pt>
                <c:pt idx="117">
                  <c:v>9.7499999951105565</c:v>
                </c:pt>
                <c:pt idx="118">
                  <c:v>9.8333333269692957</c:v>
                </c:pt>
                <c:pt idx="119">
                  <c:v>9.916666658828035</c:v>
                </c:pt>
                <c:pt idx="120">
                  <c:v>9.9999999906867743</c:v>
                </c:pt>
                <c:pt idx="121">
                  <c:v>10.083333333022892</c:v>
                </c:pt>
                <c:pt idx="122">
                  <c:v>10.166666664881632</c:v>
                </c:pt>
                <c:pt idx="123">
                  <c:v>10.249999996740371</c:v>
                </c:pt>
                <c:pt idx="124">
                  <c:v>10.33333332859911</c:v>
                </c:pt>
                <c:pt idx="125">
                  <c:v>10.41666666045785</c:v>
                </c:pt>
                <c:pt idx="126">
                  <c:v>10.499999992316589</c:v>
                </c:pt>
                <c:pt idx="127">
                  <c:v>10.583333324175328</c:v>
                </c:pt>
                <c:pt idx="128">
                  <c:v>10.666666666511446</c:v>
                </c:pt>
                <c:pt idx="129">
                  <c:v>10.749999998370185</c:v>
                </c:pt>
                <c:pt idx="130">
                  <c:v>10.833333330228925</c:v>
                </c:pt>
                <c:pt idx="131">
                  <c:v>10.916666662087664</c:v>
                </c:pt>
                <c:pt idx="132">
                  <c:v>10.999999993946403</c:v>
                </c:pt>
                <c:pt idx="133">
                  <c:v>11.083333325805143</c:v>
                </c:pt>
                <c:pt idx="134">
                  <c:v>11.166666657663882</c:v>
                </c:pt>
                <c:pt idx="135">
                  <c:v>11.25</c:v>
                </c:pt>
                <c:pt idx="136">
                  <c:v>11.333333331858739</c:v>
                </c:pt>
                <c:pt idx="137">
                  <c:v>11.416666663717479</c:v>
                </c:pt>
                <c:pt idx="138">
                  <c:v>11.499999995576218</c:v>
                </c:pt>
                <c:pt idx="139">
                  <c:v>11.583333327434957</c:v>
                </c:pt>
                <c:pt idx="140">
                  <c:v>11.666666659293696</c:v>
                </c:pt>
                <c:pt idx="141">
                  <c:v>11.749999991152436</c:v>
                </c:pt>
                <c:pt idx="142">
                  <c:v>11.833333323011175</c:v>
                </c:pt>
                <c:pt idx="143">
                  <c:v>11.916666665347293</c:v>
                </c:pt>
                <c:pt idx="144">
                  <c:v>11.999999997206032</c:v>
                </c:pt>
                <c:pt idx="145">
                  <c:v>12.083333329064772</c:v>
                </c:pt>
                <c:pt idx="146">
                  <c:v>12.166666660923511</c:v>
                </c:pt>
                <c:pt idx="147">
                  <c:v>12.24999999278225</c:v>
                </c:pt>
                <c:pt idx="148">
                  <c:v>12.333333324640989</c:v>
                </c:pt>
                <c:pt idx="149">
                  <c:v>12.416666656499729</c:v>
                </c:pt>
                <c:pt idx="150">
                  <c:v>12.499999998835847</c:v>
                </c:pt>
                <c:pt idx="151">
                  <c:v>12.583333330694586</c:v>
                </c:pt>
                <c:pt idx="152">
                  <c:v>12.666666662553325</c:v>
                </c:pt>
                <c:pt idx="153">
                  <c:v>12.749999994412065</c:v>
                </c:pt>
                <c:pt idx="154">
                  <c:v>12.833333326270804</c:v>
                </c:pt>
                <c:pt idx="155">
                  <c:v>12.916666658129543</c:v>
                </c:pt>
                <c:pt idx="156">
                  <c:v>12.999999989988282</c:v>
                </c:pt>
                <c:pt idx="157">
                  <c:v>13.083333332324401</c:v>
                </c:pt>
                <c:pt idx="158">
                  <c:v>13.16666666418314</c:v>
                </c:pt>
                <c:pt idx="159">
                  <c:v>13.249999996041879</c:v>
                </c:pt>
                <c:pt idx="160">
                  <c:v>13.333333327900618</c:v>
                </c:pt>
                <c:pt idx="161">
                  <c:v>13.416666659759358</c:v>
                </c:pt>
                <c:pt idx="162">
                  <c:v>13.499999991618097</c:v>
                </c:pt>
                <c:pt idx="163">
                  <c:v>13.583333323476836</c:v>
                </c:pt>
                <c:pt idx="164">
                  <c:v>13.666666665812954</c:v>
                </c:pt>
                <c:pt idx="165">
                  <c:v>13.749999997671694</c:v>
                </c:pt>
                <c:pt idx="166">
                  <c:v>13.833333329530433</c:v>
                </c:pt>
                <c:pt idx="167">
                  <c:v>13.916666661389172</c:v>
                </c:pt>
                <c:pt idx="168">
                  <c:v>13.999999993247911</c:v>
                </c:pt>
                <c:pt idx="169">
                  <c:v>14.083333325106651</c:v>
                </c:pt>
                <c:pt idx="170">
                  <c:v>14.16666665696539</c:v>
                </c:pt>
                <c:pt idx="171">
                  <c:v>14.249999999301508</c:v>
                </c:pt>
                <c:pt idx="172">
                  <c:v>14.333333331160247</c:v>
                </c:pt>
                <c:pt idx="173">
                  <c:v>14.416666663018987</c:v>
                </c:pt>
                <c:pt idx="174">
                  <c:v>14.499999994877726</c:v>
                </c:pt>
                <c:pt idx="175">
                  <c:v>14.583333326736465</c:v>
                </c:pt>
                <c:pt idx="176">
                  <c:v>14.666666658595204</c:v>
                </c:pt>
                <c:pt idx="177">
                  <c:v>14.749999990453944</c:v>
                </c:pt>
                <c:pt idx="178">
                  <c:v>14.833333332790062</c:v>
                </c:pt>
                <c:pt idx="179">
                  <c:v>14.916666664648801</c:v>
                </c:pt>
                <c:pt idx="180">
                  <c:v>14.99999999650754</c:v>
                </c:pt>
                <c:pt idx="181">
                  <c:v>15.08333332836628</c:v>
                </c:pt>
                <c:pt idx="182">
                  <c:v>15.166666660225019</c:v>
                </c:pt>
                <c:pt idx="183">
                  <c:v>15.249999992083758</c:v>
                </c:pt>
                <c:pt idx="184">
                  <c:v>15.333333323942497</c:v>
                </c:pt>
                <c:pt idx="185">
                  <c:v>15.416666666278616</c:v>
                </c:pt>
                <c:pt idx="186">
                  <c:v>15.499999998137355</c:v>
                </c:pt>
                <c:pt idx="187">
                  <c:v>15.583333329996094</c:v>
                </c:pt>
                <c:pt idx="188">
                  <c:v>15.666666661854833</c:v>
                </c:pt>
                <c:pt idx="189">
                  <c:v>15.749999993713573</c:v>
                </c:pt>
                <c:pt idx="190">
                  <c:v>15.833333325572312</c:v>
                </c:pt>
                <c:pt idx="191">
                  <c:v>15.916666657431051</c:v>
                </c:pt>
                <c:pt idx="192">
                  <c:v>15.999999999767169</c:v>
                </c:pt>
                <c:pt idx="193">
                  <c:v>16.083333331625909</c:v>
                </c:pt>
                <c:pt idx="194">
                  <c:v>16.166666663484648</c:v>
                </c:pt>
                <c:pt idx="195">
                  <c:v>16.249999995343387</c:v>
                </c:pt>
                <c:pt idx="196">
                  <c:v>16.333333327202126</c:v>
                </c:pt>
                <c:pt idx="197">
                  <c:v>16.416666659060866</c:v>
                </c:pt>
                <c:pt idx="198">
                  <c:v>16.499999990919605</c:v>
                </c:pt>
                <c:pt idx="199">
                  <c:v>16.583333333255723</c:v>
                </c:pt>
                <c:pt idx="200">
                  <c:v>16.666666665114462</c:v>
                </c:pt>
                <c:pt idx="201">
                  <c:v>16.749999996973202</c:v>
                </c:pt>
                <c:pt idx="202">
                  <c:v>16.833333328831941</c:v>
                </c:pt>
                <c:pt idx="203">
                  <c:v>16.91666666069068</c:v>
                </c:pt>
                <c:pt idx="204">
                  <c:v>16.999999992549419</c:v>
                </c:pt>
                <c:pt idx="205">
                  <c:v>17.083333324408159</c:v>
                </c:pt>
                <c:pt idx="206">
                  <c:v>17.166666656266898</c:v>
                </c:pt>
                <c:pt idx="207">
                  <c:v>17.249999998603016</c:v>
                </c:pt>
                <c:pt idx="208">
                  <c:v>17.333333330461755</c:v>
                </c:pt>
                <c:pt idx="209">
                  <c:v>17.416666662320495</c:v>
                </c:pt>
                <c:pt idx="210">
                  <c:v>17.499999994179234</c:v>
                </c:pt>
                <c:pt idx="211">
                  <c:v>17.583333326037973</c:v>
                </c:pt>
                <c:pt idx="212">
                  <c:v>17.666666657896712</c:v>
                </c:pt>
                <c:pt idx="213">
                  <c:v>17.749999989755452</c:v>
                </c:pt>
                <c:pt idx="214">
                  <c:v>17.83333333209157</c:v>
                </c:pt>
                <c:pt idx="215">
                  <c:v>17.916666663950309</c:v>
                </c:pt>
                <c:pt idx="216">
                  <c:v>17.999999995809048</c:v>
                </c:pt>
                <c:pt idx="217">
                  <c:v>18.083333327667788</c:v>
                </c:pt>
                <c:pt idx="218">
                  <c:v>18.166666659526527</c:v>
                </c:pt>
                <c:pt idx="219">
                  <c:v>18.249999991385266</c:v>
                </c:pt>
                <c:pt idx="220">
                  <c:v>18.333333323244005</c:v>
                </c:pt>
                <c:pt idx="221">
                  <c:v>18.416666665580124</c:v>
                </c:pt>
                <c:pt idx="222">
                  <c:v>18.499999997438863</c:v>
                </c:pt>
                <c:pt idx="223">
                  <c:v>18.583333329297602</c:v>
                </c:pt>
                <c:pt idx="224">
                  <c:v>18.666666661156341</c:v>
                </c:pt>
                <c:pt idx="225">
                  <c:v>18.749999993015081</c:v>
                </c:pt>
                <c:pt idx="226">
                  <c:v>18.83333332487382</c:v>
                </c:pt>
                <c:pt idx="227">
                  <c:v>18.916666656732559</c:v>
                </c:pt>
                <c:pt idx="228">
                  <c:v>18.999999999068677</c:v>
                </c:pt>
                <c:pt idx="229">
                  <c:v>19.083333330927417</c:v>
                </c:pt>
                <c:pt idx="230">
                  <c:v>19.166666662786156</c:v>
                </c:pt>
                <c:pt idx="231">
                  <c:v>19.249999994644895</c:v>
                </c:pt>
                <c:pt idx="232">
                  <c:v>19.333333326503634</c:v>
                </c:pt>
                <c:pt idx="233">
                  <c:v>19.416666658362374</c:v>
                </c:pt>
                <c:pt idx="234">
                  <c:v>19.499999990221113</c:v>
                </c:pt>
                <c:pt idx="235">
                  <c:v>19.583333332557231</c:v>
                </c:pt>
                <c:pt idx="236">
                  <c:v>19.66666666441597</c:v>
                </c:pt>
                <c:pt idx="237">
                  <c:v>19.74999999627471</c:v>
                </c:pt>
                <c:pt idx="238">
                  <c:v>19.833333328133449</c:v>
                </c:pt>
                <c:pt idx="239">
                  <c:v>19.916666659992188</c:v>
                </c:pt>
                <c:pt idx="240">
                  <c:v>19.999999991850927</c:v>
                </c:pt>
                <c:pt idx="241">
                  <c:v>20.083333323709667</c:v>
                </c:pt>
                <c:pt idx="242">
                  <c:v>20.166666666045785</c:v>
                </c:pt>
                <c:pt idx="243">
                  <c:v>20.249999997904524</c:v>
                </c:pt>
                <c:pt idx="244">
                  <c:v>20.333333329763263</c:v>
                </c:pt>
                <c:pt idx="245">
                  <c:v>20.416666661622003</c:v>
                </c:pt>
                <c:pt idx="246">
                  <c:v>20.499999993480742</c:v>
                </c:pt>
                <c:pt idx="247">
                  <c:v>20.583333325339481</c:v>
                </c:pt>
                <c:pt idx="248">
                  <c:v>20.66666665719822</c:v>
                </c:pt>
                <c:pt idx="249">
                  <c:v>20.749999999534339</c:v>
                </c:pt>
                <c:pt idx="250">
                  <c:v>20.833333331393078</c:v>
                </c:pt>
                <c:pt idx="251">
                  <c:v>20.916666663251817</c:v>
                </c:pt>
                <c:pt idx="252">
                  <c:v>20.999999995110556</c:v>
                </c:pt>
                <c:pt idx="253">
                  <c:v>21.083333326969296</c:v>
                </c:pt>
                <c:pt idx="254">
                  <c:v>21.166666658828035</c:v>
                </c:pt>
                <c:pt idx="255">
                  <c:v>21.249999990686774</c:v>
                </c:pt>
                <c:pt idx="256">
                  <c:v>21.333333333022892</c:v>
                </c:pt>
                <c:pt idx="257">
                  <c:v>21.416666664881632</c:v>
                </c:pt>
                <c:pt idx="258">
                  <c:v>21.499999996740371</c:v>
                </c:pt>
                <c:pt idx="259">
                  <c:v>21.58333332859911</c:v>
                </c:pt>
                <c:pt idx="260">
                  <c:v>21.66666666045785</c:v>
                </c:pt>
                <c:pt idx="261">
                  <c:v>21.749999992316589</c:v>
                </c:pt>
                <c:pt idx="262">
                  <c:v>21.833333324175328</c:v>
                </c:pt>
                <c:pt idx="263">
                  <c:v>21.916666666511446</c:v>
                </c:pt>
                <c:pt idx="264">
                  <c:v>21.999999998370185</c:v>
                </c:pt>
                <c:pt idx="265">
                  <c:v>22.083333330228925</c:v>
                </c:pt>
                <c:pt idx="266">
                  <c:v>22.166666662087664</c:v>
                </c:pt>
                <c:pt idx="267">
                  <c:v>22.249999993946403</c:v>
                </c:pt>
                <c:pt idx="268">
                  <c:v>22.333333325805143</c:v>
                </c:pt>
                <c:pt idx="269">
                  <c:v>22.416666657663882</c:v>
                </c:pt>
                <c:pt idx="270">
                  <c:v>22.5</c:v>
                </c:pt>
                <c:pt idx="271">
                  <c:v>22.583333331858739</c:v>
                </c:pt>
                <c:pt idx="272">
                  <c:v>22.666666663717479</c:v>
                </c:pt>
                <c:pt idx="273">
                  <c:v>22.749999995576218</c:v>
                </c:pt>
                <c:pt idx="274">
                  <c:v>22.833333327434957</c:v>
                </c:pt>
                <c:pt idx="275">
                  <c:v>22.916666659293696</c:v>
                </c:pt>
                <c:pt idx="276">
                  <c:v>22.999999991152436</c:v>
                </c:pt>
                <c:pt idx="277">
                  <c:v>23.083333323011175</c:v>
                </c:pt>
                <c:pt idx="278">
                  <c:v>23.166666665347293</c:v>
                </c:pt>
                <c:pt idx="279">
                  <c:v>23.249999997206032</c:v>
                </c:pt>
                <c:pt idx="280">
                  <c:v>23.333333329064772</c:v>
                </c:pt>
                <c:pt idx="281">
                  <c:v>23.416666660923511</c:v>
                </c:pt>
                <c:pt idx="282">
                  <c:v>23.49999999278225</c:v>
                </c:pt>
                <c:pt idx="283">
                  <c:v>23.583333324640989</c:v>
                </c:pt>
                <c:pt idx="284">
                  <c:v>23.666666656499729</c:v>
                </c:pt>
                <c:pt idx="285">
                  <c:v>23.749999998835847</c:v>
                </c:pt>
                <c:pt idx="286">
                  <c:v>23.833333330694586</c:v>
                </c:pt>
                <c:pt idx="287">
                  <c:v>23.916666662553325</c:v>
                </c:pt>
                <c:pt idx="288">
                  <c:v>23.999999994412065</c:v>
                </c:pt>
                <c:pt idx="289">
                  <c:v>24.083333326270804</c:v>
                </c:pt>
                <c:pt idx="290">
                  <c:v>24.166666658129543</c:v>
                </c:pt>
                <c:pt idx="291">
                  <c:v>24.249999989988282</c:v>
                </c:pt>
                <c:pt idx="292">
                  <c:v>24.333333332324401</c:v>
                </c:pt>
                <c:pt idx="293">
                  <c:v>24.41666666418314</c:v>
                </c:pt>
                <c:pt idx="294">
                  <c:v>24.499999996041879</c:v>
                </c:pt>
                <c:pt idx="295">
                  <c:v>24.583333327900618</c:v>
                </c:pt>
                <c:pt idx="296">
                  <c:v>24.666666659759358</c:v>
                </c:pt>
                <c:pt idx="297">
                  <c:v>24.749999991618097</c:v>
                </c:pt>
                <c:pt idx="298">
                  <c:v>24.833333323476836</c:v>
                </c:pt>
                <c:pt idx="299">
                  <c:v>24.916666665812954</c:v>
                </c:pt>
                <c:pt idx="300">
                  <c:v>24.999999997671694</c:v>
                </c:pt>
                <c:pt idx="301">
                  <c:v>25.083333329530433</c:v>
                </c:pt>
                <c:pt idx="302">
                  <c:v>25.166666661389172</c:v>
                </c:pt>
                <c:pt idx="303">
                  <c:v>25.249999993247911</c:v>
                </c:pt>
                <c:pt idx="304">
                  <c:v>25.333333325106651</c:v>
                </c:pt>
                <c:pt idx="305">
                  <c:v>25.41666665696539</c:v>
                </c:pt>
                <c:pt idx="306">
                  <c:v>25.499999999301508</c:v>
                </c:pt>
                <c:pt idx="307">
                  <c:v>25.583333331160247</c:v>
                </c:pt>
                <c:pt idx="308">
                  <c:v>25.666666663018987</c:v>
                </c:pt>
                <c:pt idx="309">
                  <c:v>25.749999994877726</c:v>
                </c:pt>
                <c:pt idx="310">
                  <c:v>25.833333326736465</c:v>
                </c:pt>
                <c:pt idx="311">
                  <c:v>25.916666658595204</c:v>
                </c:pt>
                <c:pt idx="312">
                  <c:v>25.999999990453944</c:v>
                </c:pt>
                <c:pt idx="313">
                  <c:v>26.083333332790062</c:v>
                </c:pt>
                <c:pt idx="314">
                  <c:v>26.166666664648801</c:v>
                </c:pt>
                <c:pt idx="315">
                  <c:v>26.24999999650754</c:v>
                </c:pt>
                <c:pt idx="316">
                  <c:v>26.33333332836628</c:v>
                </c:pt>
                <c:pt idx="317">
                  <c:v>26.416666660225019</c:v>
                </c:pt>
                <c:pt idx="318">
                  <c:v>26.499999992083758</c:v>
                </c:pt>
                <c:pt idx="319">
                  <c:v>26.583333323942497</c:v>
                </c:pt>
                <c:pt idx="320">
                  <c:v>26.666666666278616</c:v>
                </c:pt>
                <c:pt idx="321">
                  <c:v>26.749999998137355</c:v>
                </c:pt>
                <c:pt idx="322">
                  <c:v>26.833333329996094</c:v>
                </c:pt>
                <c:pt idx="323">
                  <c:v>26.916666661854833</c:v>
                </c:pt>
                <c:pt idx="324">
                  <c:v>26.999999993713573</c:v>
                </c:pt>
                <c:pt idx="325">
                  <c:v>27.083333325572312</c:v>
                </c:pt>
                <c:pt idx="326">
                  <c:v>27.166666657431051</c:v>
                </c:pt>
                <c:pt idx="327">
                  <c:v>27.249999999767169</c:v>
                </c:pt>
                <c:pt idx="328">
                  <c:v>27.333333331625909</c:v>
                </c:pt>
                <c:pt idx="329">
                  <c:v>27.416666663484648</c:v>
                </c:pt>
                <c:pt idx="330">
                  <c:v>27.499999995343387</c:v>
                </c:pt>
                <c:pt idx="331">
                  <c:v>27.583333327202126</c:v>
                </c:pt>
                <c:pt idx="332">
                  <c:v>27.666666659060866</c:v>
                </c:pt>
                <c:pt idx="333">
                  <c:v>27.749999990919605</c:v>
                </c:pt>
                <c:pt idx="334">
                  <c:v>27.833333333255723</c:v>
                </c:pt>
                <c:pt idx="335">
                  <c:v>27.916666665114462</c:v>
                </c:pt>
                <c:pt idx="336">
                  <c:v>27.999999996973202</c:v>
                </c:pt>
                <c:pt idx="337">
                  <c:v>28.083333328831941</c:v>
                </c:pt>
                <c:pt idx="338">
                  <c:v>28.16666666069068</c:v>
                </c:pt>
                <c:pt idx="339">
                  <c:v>28.249999992549419</c:v>
                </c:pt>
                <c:pt idx="340">
                  <c:v>28.333333324408159</c:v>
                </c:pt>
                <c:pt idx="341">
                  <c:v>28.416666656266898</c:v>
                </c:pt>
                <c:pt idx="342">
                  <c:v>28.499999998603016</c:v>
                </c:pt>
                <c:pt idx="343">
                  <c:v>28.583333330461755</c:v>
                </c:pt>
                <c:pt idx="344">
                  <c:v>28.666666662320495</c:v>
                </c:pt>
                <c:pt idx="345">
                  <c:v>28.749999994179234</c:v>
                </c:pt>
                <c:pt idx="346">
                  <c:v>28.833333326037973</c:v>
                </c:pt>
                <c:pt idx="347">
                  <c:v>28.916666657896712</c:v>
                </c:pt>
                <c:pt idx="348">
                  <c:v>28.999999989755452</c:v>
                </c:pt>
                <c:pt idx="349">
                  <c:v>29.08333333209157</c:v>
                </c:pt>
                <c:pt idx="350">
                  <c:v>29.166666663950309</c:v>
                </c:pt>
                <c:pt idx="351">
                  <c:v>29.249999995809048</c:v>
                </c:pt>
                <c:pt idx="352">
                  <c:v>29.333333327667788</c:v>
                </c:pt>
                <c:pt idx="353">
                  <c:v>29.416666659526527</c:v>
                </c:pt>
                <c:pt idx="354">
                  <c:v>29.499999991385266</c:v>
                </c:pt>
                <c:pt idx="355">
                  <c:v>29.583333323244005</c:v>
                </c:pt>
                <c:pt idx="356">
                  <c:v>29.666666665580124</c:v>
                </c:pt>
                <c:pt idx="357">
                  <c:v>29.749999997438863</c:v>
                </c:pt>
                <c:pt idx="358">
                  <c:v>29.833333329297602</c:v>
                </c:pt>
                <c:pt idx="359">
                  <c:v>29.916666661156341</c:v>
                </c:pt>
                <c:pt idx="360">
                  <c:v>29.999999993015081</c:v>
                </c:pt>
                <c:pt idx="361">
                  <c:v>30.08333332487382</c:v>
                </c:pt>
                <c:pt idx="362">
                  <c:v>30.166666656732559</c:v>
                </c:pt>
                <c:pt idx="363">
                  <c:v>30.249999999068677</c:v>
                </c:pt>
                <c:pt idx="364">
                  <c:v>30.333333330927417</c:v>
                </c:pt>
                <c:pt idx="365">
                  <c:v>30.416666662786156</c:v>
                </c:pt>
                <c:pt idx="366">
                  <c:v>30.499999994644895</c:v>
                </c:pt>
                <c:pt idx="367">
                  <c:v>30.583333326503634</c:v>
                </c:pt>
                <c:pt idx="368">
                  <c:v>30.666666658362374</c:v>
                </c:pt>
                <c:pt idx="369">
                  <c:v>30.749999990221113</c:v>
                </c:pt>
                <c:pt idx="370">
                  <c:v>30.833333332557231</c:v>
                </c:pt>
                <c:pt idx="371">
                  <c:v>30.91666666441597</c:v>
                </c:pt>
                <c:pt idx="372">
                  <c:v>30.99999999627471</c:v>
                </c:pt>
                <c:pt idx="373">
                  <c:v>31.083333328133449</c:v>
                </c:pt>
                <c:pt idx="374">
                  <c:v>31.166666659992188</c:v>
                </c:pt>
                <c:pt idx="375">
                  <c:v>31.249999991850927</c:v>
                </c:pt>
                <c:pt idx="376">
                  <c:v>31.333333323709667</c:v>
                </c:pt>
                <c:pt idx="377">
                  <c:v>31.416666666045785</c:v>
                </c:pt>
                <c:pt idx="378">
                  <c:v>31.499999997904524</c:v>
                </c:pt>
                <c:pt idx="379">
                  <c:v>31.583333329763263</c:v>
                </c:pt>
                <c:pt idx="380">
                  <c:v>31.666666661622003</c:v>
                </c:pt>
                <c:pt idx="381">
                  <c:v>31.749999993480742</c:v>
                </c:pt>
                <c:pt idx="382">
                  <c:v>31.833333325339481</c:v>
                </c:pt>
                <c:pt idx="383">
                  <c:v>31.91666665719822</c:v>
                </c:pt>
                <c:pt idx="384">
                  <c:v>31.999999999534339</c:v>
                </c:pt>
                <c:pt idx="385">
                  <c:v>32.083333331393078</c:v>
                </c:pt>
                <c:pt idx="386">
                  <c:v>32.166666663251817</c:v>
                </c:pt>
                <c:pt idx="387">
                  <c:v>32.249999995110556</c:v>
                </c:pt>
                <c:pt idx="388">
                  <c:v>32.333333326969296</c:v>
                </c:pt>
                <c:pt idx="389">
                  <c:v>32.416666658828035</c:v>
                </c:pt>
                <c:pt idx="390">
                  <c:v>32.499999990686774</c:v>
                </c:pt>
                <c:pt idx="391">
                  <c:v>32.583333333022892</c:v>
                </c:pt>
                <c:pt idx="392">
                  <c:v>32.666666664881632</c:v>
                </c:pt>
                <c:pt idx="393">
                  <c:v>32.749999996740371</c:v>
                </c:pt>
                <c:pt idx="394">
                  <c:v>32.83333332859911</c:v>
                </c:pt>
                <c:pt idx="395">
                  <c:v>32.91666666045785</c:v>
                </c:pt>
                <c:pt idx="396">
                  <c:v>32.999999992316589</c:v>
                </c:pt>
                <c:pt idx="397">
                  <c:v>33.083333324175328</c:v>
                </c:pt>
                <c:pt idx="398">
                  <c:v>33.166666666511446</c:v>
                </c:pt>
                <c:pt idx="399">
                  <c:v>33.249999998370185</c:v>
                </c:pt>
                <c:pt idx="400">
                  <c:v>33.333333330228925</c:v>
                </c:pt>
                <c:pt idx="401">
                  <c:v>33.416666662087664</c:v>
                </c:pt>
                <c:pt idx="402">
                  <c:v>33.499999993946403</c:v>
                </c:pt>
                <c:pt idx="403">
                  <c:v>33.583333325805143</c:v>
                </c:pt>
                <c:pt idx="404">
                  <c:v>33.666666657663882</c:v>
                </c:pt>
                <c:pt idx="405">
                  <c:v>33.75</c:v>
                </c:pt>
                <c:pt idx="406">
                  <c:v>33.833333331858739</c:v>
                </c:pt>
                <c:pt idx="407">
                  <c:v>33.916666663717479</c:v>
                </c:pt>
                <c:pt idx="408">
                  <c:v>33.999999995576218</c:v>
                </c:pt>
                <c:pt idx="409">
                  <c:v>34.083333327434957</c:v>
                </c:pt>
                <c:pt idx="410">
                  <c:v>34.166666659293696</c:v>
                </c:pt>
                <c:pt idx="411">
                  <c:v>34.249999991152436</c:v>
                </c:pt>
                <c:pt idx="412">
                  <c:v>34.333333323011175</c:v>
                </c:pt>
                <c:pt idx="413">
                  <c:v>34.416666665347293</c:v>
                </c:pt>
                <c:pt idx="414">
                  <c:v>34.499999997206032</c:v>
                </c:pt>
                <c:pt idx="415">
                  <c:v>34.583333329064772</c:v>
                </c:pt>
                <c:pt idx="416">
                  <c:v>34.666666660923511</c:v>
                </c:pt>
                <c:pt idx="417">
                  <c:v>34.74999999278225</c:v>
                </c:pt>
                <c:pt idx="418">
                  <c:v>34.833333324640989</c:v>
                </c:pt>
                <c:pt idx="419">
                  <c:v>34.916666656499729</c:v>
                </c:pt>
                <c:pt idx="420">
                  <c:v>34.999999998835847</c:v>
                </c:pt>
                <c:pt idx="421">
                  <c:v>35.083333330694586</c:v>
                </c:pt>
                <c:pt idx="422">
                  <c:v>35.166666662553325</c:v>
                </c:pt>
                <c:pt idx="423">
                  <c:v>35.249999994412065</c:v>
                </c:pt>
                <c:pt idx="424">
                  <c:v>35.333333326270804</c:v>
                </c:pt>
                <c:pt idx="425">
                  <c:v>35.416666658129543</c:v>
                </c:pt>
                <c:pt idx="426">
                  <c:v>35.499999989988282</c:v>
                </c:pt>
                <c:pt idx="427">
                  <c:v>35.583333332324401</c:v>
                </c:pt>
                <c:pt idx="428">
                  <c:v>35.66666666418314</c:v>
                </c:pt>
                <c:pt idx="429">
                  <c:v>35.749999996041879</c:v>
                </c:pt>
                <c:pt idx="430">
                  <c:v>35.833333327900618</c:v>
                </c:pt>
                <c:pt idx="431">
                  <c:v>35.916666659759358</c:v>
                </c:pt>
                <c:pt idx="432">
                  <c:v>35.999999991618097</c:v>
                </c:pt>
                <c:pt idx="433">
                  <c:v>36.083333323476836</c:v>
                </c:pt>
                <c:pt idx="434">
                  <c:v>36.166666665812954</c:v>
                </c:pt>
                <c:pt idx="435">
                  <c:v>36.249999997671694</c:v>
                </c:pt>
                <c:pt idx="436">
                  <c:v>36.333333329530433</c:v>
                </c:pt>
                <c:pt idx="437">
                  <c:v>36.416666661389172</c:v>
                </c:pt>
                <c:pt idx="438">
                  <c:v>36.499999993247911</c:v>
                </c:pt>
                <c:pt idx="439">
                  <c:v>36.583333325106651</c:v>
                </c:pt>
                <c:pt idx="440">
                  <c:v>36.66666665696539</c:v>
                </c:pt>
                <c:pt idx="441">
                  <c:v>36.749999999301508</c:v>
                </c:pt>
                <c:pt idx="442">
                  <c:v>36.833333331160247</c:v>
                </c:pt>
                <c:pt idx="443">
                  <c:v>36.916666663018987</c:v>
                </c:pt>
                <c:pt idx="444">
                  <c:v>36.999999994877726</c:v>
                </c:pt>
                <c:pt idx="445">
                  <c:v>37.083333326736465</c:v>
                </c:pt>
                <c:pt idx="446">
                  <c:v>37.166666658595204</c:v>
                </c:pt>
                <c:pt idx="447">
                  <c:v>37.249999990453944</c:v>
                </c:pt>
                <c:pt idx="448">
                  <c:v>37.333333332790062</c:v>
                </c:pt>
                <c:pt idx="449">
                  <c:v>37.416666664648801</c:v>
                </c:pt>
                <c:pt idx="450">
                  <c:v>37.49999999650754</c:v>
                </c:pt>
                <c:pt idx="451">
                  <c:v>37.58333332836628</c:v>
                </c:pt>
                <c:pt idx="452">
                  <c:v>37.666666660225019</c:v>
                </c:pt>
                <c:pt idx="453">
                  <c:v>37.749999992083758</c:v>
                </c:pt>
                <c:pt idx="454">
                  <c:v>37.833333323942497</c:v>
                </c:pt>
                <c:pt idx="455">
                  <c:v>37.916666666278616</c:v>
                </c:pt>
                <c:pt idx="456">
                  <c:v>37.999999998137355</c:v>
                </c:pt>
                <c:pt idx="457">
                  <c:v>38.083333329996094</c:v>
                </c:pt>
                <c:pt idx="458">
                  <c:v>38.166666661854833</c:v>
                </c:pt>
                <c:pt idx="459">
                  <c:v>38.249999993713573</c:v>
                </c:pt>
                <c:pt idx="460">
                  <c:v>38.333333325572312</c:v>
                </c:pt>
                <c:pt idx="461">
                  <c:v>38.416666657431051</c:v>
                </c:pt>
                <c:pt idx="462">
                  <c:v>38.499999999767169</c:v>
                </c:pt>
                <c:pt idx="463">
                  <c:v>38.583333331625909</c:v>
                </c:pt>
                <c:pt idx="464">
                  <c:v>38.666666663484648</c:v>
                </c:pt>
                <c:pt idx="465">
                  <c:v>38.749999995343387</c:v>
                </c:pt>
                <c:pt idx="466">
                  <c:v>38.833333327202126</c:v>
                </c:pt>
                <c:pt idx="467">
                  <c:v>38.916666659060866</c:v>
                </c:pt>
                <c:pt idx="468">
                  <c:v>38.999999990919605</c:v>
                </c:pt>
                <c:pt idx="469">
                  <c:v>39.083333333255723</c:v>
                </c:pt>
                <c:pt idx="470">
                  <c:v>39.166666665114462</c:v>
                </c:pt>
                <c:pt idx="471">
                  <c:v>39.249999996973202</c:v>
                </c:pt>
                <c:pt idx="472">
                  <c:v>39.333333328831941</c:v>
                </c:pt>
                <c:pt idx="473">
                  <c:v>39.41666666069068</c:v>
                </c:pt>
                <c:pt idx="474">
                  <c:v>39.499999992549419</c:v>
                </c:pt>
                <c:pt idx="475">
                  <c:v>39.583333324408159</c:v>
                </c:pt>
                <c:pt idx="476">
                  <c:v>39.666666656266898</c:v>
                </c:pt>
                <c:pt idx="477">
                  <c:v>39.749999998603016</c:v>
                </c:pt>
                <c:pt idx="478">
                  <c:v>39.833333330461755</c:v>
                </c:pt>
                <c:pt idx="479">
                  <c:v>39.916666662320495</c:v>
                </c:pt>
                <c:pt idx="480">
                  <c:v>39.999999994179234</c:v>
                </c:pt>
                <c:pt idx="481">
                  <c:v>40.083333326037973</c:v>
                </c:pt>
                <c:pt idx="482">
                  <c:v>40.166666657896712</c:v>
                </c:pt>
                <c:pt idx="483">
                  <c:v>40.249999989755452</c:v>
                </c:pt>
                <c:pt idx="484">
                  <c:v>40.33333333209157</c:v>
                </c:pt>
                <c:pt idx="485">
                  <c:v>40.416666663950309</c:v>
                </c:pt>
                <c:pt idx="486">
                  <c:v>40.499999995809048</c:v>
                </c:pt>
                <c:pt idx="487">
                  <c:v>40.583333327667788</c:v>
                </c:pt>
                <c:pt idx="488">
                  <c:v>40.666666659526527</c:v>
                </c:pt>
                <c:pt idx="489">
                  <c:v>40.749999991385266</c:v>
                </c:pt>
                <c:pt idx="490">
                  <c:v>40.833333323244005</c:v>
                </c:pt>
                <c:pt idx="491">
                  <c:v>40.916666665580124</c:v>
                </c:pt>
                <c:pt idx="492">
                  <c:v>40.999999997438863</c:v>
                </c:pt>
                <c:pt idx="493">
                  <c:v>41.083333329297602</c:v>
                </c:pt>
                <c:pt idx="494">
                  <c:v>41.166666661156341</c:v>
                </c:pt>
                <c:pt idx="495">
                  <c:v>41.249999993015081</c:v>
                </c:pt>
                <c:pt idx="496">
                  <c:v>41.33333332487382</c:v>
                </c:pt>
                <c:pt idx="497">
                  <c:v>41.416666656732559</c:v>
                </c:pt>
                <c:pt idx="498">
                  <c:v>41.499999999068677</c:v>
                </c:pt>
                <c:pt idx="499">
                  <c:v>41.583333330927417</c:v>
                </c:pt>
                <c:pt idx="500">
                  <c:v>41.666666662786156</c:v>
                </c:pt>
                <c:pt idx="501">
                  <c:v>41.749999994644895</c:v>
                </c:pt>
                <c:pt idx="502">
                  <c:v>41.833333326503634</c:v>
                </c:pt>
                <c:pt idx="503">
                  <c:v>41.916666658362374</c:v>
                </c:pt>
                <c:pt idx="504">
                  <c:v>41.999999990221113</c:v>
                </c:pt>
                <c:pt idx="505">
                  <c:v>42.083333332557231</c:v>
                </c:pt>
                <c:pt idx="506">
                  <c:v>42.16666666441597</c:v>
                </c:pt>
                <c:pt idx="507">
                  <c:v>42.24999999627471</c:v>
                </c:pt>
                <c:pt idx="508">
                  <c:v>42.333333328133449</c:v>
                </c:pt>
                <c:pt idx="509">
                  <c:v>42.416666659992188</c:v>
                </c:pt>
                <c:pt idx="510">
                  <c:v>42.499999991850927</c:v>
                </c:pt>
                <c:pt idx="511">
                  <c:v>42.583333323709667</c:v>
                </c:pt>
                <c:pt idx="512">
                  <c:v>42.666666666045785</c:v>
                </c:pt>
                <c:pt idx="513">
                  <c:v>42.749999997904524</c:v>
                </c:pt>
                <c:pt idx="514">
                  <c:v>42.833333329763263</c:v>
                </c:pt>
                <c:pt idx="515">
                  <c:v>42.916666661622003</c:v>
                </c:pt>
                <c:pt idx="516">
                  <c:v>42.999999993480742</c:v>
                </c:pt>
                <c:pt idx="517">
                  <c:v>43.083333325339481</c:v>
                </c:pt>
                <c:pt idx="518">
                  <c:v>43.16666665719822</c:v>
                </c:pt>
                <c:pt idx="519">
                  <c:v>43.249999999534339</c:v>
                </c:pt>
                <c:pt idx="520">
                  <c:v>43.333333331393078</c:v>
                </c:pt>
                <c:pt idx="521">
                  <c:v>43.416666663251817</c:v>
                </c:pt>
                <c:pt idx="522">
                  <c:v>43.499999995110556</c:v>
                </c:pt>
                <c:pt idx="523">
                  <c:v>43.583333326969296</c:v>
                </c:pt>
                <c:pt idx="524">
                  <c:v>43.666666658828035</c:v>
                </c:pt>
                <c:pt idx="525">
                  <c:v>43.749999990686774</c:v>
                </c:pt>
                <c:pt idx="526">
                  <c:v>43.833333333022892</c:v>
                </c:pt>
                <c:pt idx="527">
                  <c:v>43.916666664881632</c:v>
                </c:pt>
                <c:pt idx="528">
                  <c:v>43.999999996740371</c:v>
                </c:pt>
                <c:pt idx="529">
                  <c:v>44.08333332859911</c:v>
                </c:pt>
                <c:pt idx="530">
                  <c:v>44.16666666045785</c:v>
                </c:pt>
                <c:pt idx="531">
                  <c:v>44.249999992316589</c:v>
                </c:pt>
                <c:pt idx="532">
                  <c:v>44.333333324175328</c:v>
                </c:pt>
                <c:pt idx="533">
                  <c:v>44.416666666511446</c:v>
                </c:pt>
                <c:pt idx="534">
                  <c:v>44.499999998370185</c:v>
                </c:pt>
                <c:pt idx="535">
                  <c:v>44.583333330228925</c:v>
                </c:pt>
                <c:pt idx="536">
                  <c:v>44.666666662087664</c:v>
                </c:pt>
                <c:pt idx="537">
                  <c:v>44.749999993946403</c:v>
                </c:pt>
                <c:pt idx="538">
                  <c:v>44.833333325805143</c:v>
                </c:pt>
                <c:pt idx="539">
                  <c:v>44.916666657663882</c:v>
                </c:pt>
                <c:pt idx="540">
                  <c:v>45</c:v>
                </c:pt>
                <c:pt idx="541">
                  <c:v>45.083333331858739</c:v>
                </c:pt>
                <c:pt idx="542">
                  <c:v>45.166666663717479</c:v>
                </c:pt>
                <c:pt idx="543">
                  <c:v>45.249999995576218</c:v>
                </c:pt>
                <c:pt idx="544">
                  <c:v>45.333333327434957</c:v>
                </c:pt>
                <c:pt idx="545">
                  <c:v>45.416666659293696</c:v>
                </c:pt>
                <c:pt idx="546">
                  <c:v>45.499999991152436</c:v>
                </c:pt>
                <c:pt idx="547">
                  <c:v>45.583333323011175</c:v>
                </c:pt>
                <c:pt idx="548">
                  <c:v>45.666666665347293</c:v>
                </c:pt>
                <c:pt idx="549">
                  <c:v>45.749999997206032</c:v>
                </c:pt>
                <c:pt idx="550">
                  <c:v>45.833333329064772</c:v>
                </c:pt>
                <c:pt idx="551">
                  <c:v>45.916666660923511</c:v>
                </c:pt>
                <c:pt idx="552">
                  <c:v>45.99999999278225</c:v>
                </c:pt>
                <c:pt idx="553">
                  <c:v>46.083333324640989</c:v>
                </c:pt>
                <c:pt idx="554">
                  <c:v>46.166666656499729</c:v>
                </c:pt>
                <c:pt idx="555">
                  <c:v>46.249999998835847</c:v>
                </c:pt>
                <c:pt idx="556">
                  <c:v>46.333333330694586</c:v>
                </c:pt>
                <c:pt idx="557">
                  <c:v>46.416666662553325</c:v>
                </c:pt>
                <c:pt idx="558">
                  <c:v>46.499999994412065</c:v>
                </c:pt>
                <c:pt idx="559">
                  <c:v>46.583333326270804</c:v>
                </c:pt>
                <c:pt idx="560">
                  <c:v>46.666666658129543</c:v>
                </c:pt>
                <c:pt idx="561">
                  <c:v>46.749999989988282</c:v>
                </c:pt>
                <c:pt idx="562">
                  <c:v>46.833333332324401</c:v>
                </c:pt>
                <c:pt idx="563">
                  <c:v>46.91666666418314</c:v>
                </c:pt>
                <c:pt idx="564">
                  <c:v>46.999999996041879</c:v>
                </c:pt>
                <c:pt idx="565">
                  <c:v>47.083333327900618</c:v>
                </c:pt>
                <c:pt idx="566">
                  <c:v>47.166666659759358</c:v>
                </c:pt>
                <c:pt idx="567">
                  <c:v>47.249999991618097</c:v>
                </c:pt>
                <c:pt idx="568">
                  <c:v>47.333333323476836</c:v>
                </c:pt>
                <c:pt idx="569">
                  <c:v>47.416666665812954</c:v>
                </c:pt>
                <c:pt idx="570">
                  <c:v>47.499999997671694</c:v>
                </c:pt>
                <c:pt idx="571">
                  <c:v>47.583333329530433</c:v>
                </c:pt>
                <c:pt idx="572">
                  <c:v>47.666666661389172</c:v>
                </c:pt>
                <c:pt idx="573">
                  <c:v>47.749999993247911</c:v>
                </c:pt>
                <c:pt idx="574">
                  <c:v>47.833333325106651</c:v>
                </c:pt>
                <c:pt idx="575">
                  <c:v>47.91666665696539</c:v>
                </c:pt>
                <c:pt idx="576">
                  <c:v>47.999999999301508</c:v>
                </c:pt>
                <c:pt idx="577">
                  <c:v>48.083333331160247</c:v>
                </c:pt>
                <c:pt idx="578">
                  <c:v>48.166666663018987</c:v>
                </c:pt>
                <c:pt idx="579">
                  <c:v>48.249999994877726</c:v>
                </c:pt>
                <c:pt idx="580">
                  <c:v>48.333333326736465</c:v>
                </c:pt>
                <c:pt idx="581">
                  <c:v>48.416666658595204</c:v>
                </c:pt>
                <c:pt idx="582">
                  <c:v>48.499999990453944</c:v>
                </c:pt>
                <c:pt idx="583">
                  <c:v>48.583333332790062</c:v>
                </c:pt>
                <c:pt idx="584">
                  <c:v>48.666666664648801</c:v>
                </c:pt>
                <c:pt idx="585">
                  <c:v>48.74999999650754</c:v>
                </c:pt>
                <c:pt idx="586">
                  <c:v>48.83333332836628</c:v>
                </c:pt>
                <c:pt idx="587">
                  <c:v>48.916666660225019</c:v>
                </c:pt>
                <c:pt idx="588">
                  <c:v>48.999999992083758</c:v>
                </c:pt>
                <c:pt idx="589">
                  <c:v>49.083333323942497</c:v>
                </c:pt>
                <c:pt idx="590">
                  <c:v>49.166666666278616</c:v>
                </c:pt>
                <c:pt idx="591">
                  <c:v>49.249999998137355</c:v>
                </c:pt>
                <c:pt idx="592">
                  <c:v>49.333333329996094</c:v>
                </c:pt>
                <c:pt idx="593">
                  <c:v>49.416666661854833</c:v>
                </c:pt>
                <c:pt idx="594">
                  <c:v>49.499999993713573</c:v>
                </c:pt>
                <c:pt idx="595">
                  <c:v>49.583333325572312</c:v>
                </c:pt>
                <c:pt idx="596">
                  <c:v>49.666666657431051</c:v>
                </c:pt>
                <c:pt idx="597">
                  <c:v>49.749999999767169</c:v>
                </c:pt>
                <c:pt idx="598">
                  <c:v>49.833333331625909</c:v>
                </c:pt>
                <c:pt idx="599">
                  <c:v>49.916666663484648</c:v>
                </c:pt>
                <c:pt idx="600">
                  <c:v>49.999999995343387</c:v>
                </c:pt>
                <c:pt idx="601">
                  <c:v>50.083333327202126</c:v>
                </c:pt>
                <c:pt idx="602">
                  <c:v>50.166666659060866</c:v>
                </c:pt>
                <c:pt idx="603">
                  <c:v>50.249999990919605</c:v>
                </c:pt>
                <c:pt idx="604">
                  <c:v>50.333333333255723</c:v>
                </c:pt>
                <c:pt idx="605">
                  <c:v>50.416666665114462</c:v>
                </c:pt>
                <c:pt idx="606">
                  <c:v>50.499999996973202</c:v>
                </c:pt>
                <c:pt idx="607">
                  <c:v>50.583333328831941</c:v>
                </c:pt>
                <c:pt idx="608">
                  <c:v>50.66666666069068</c:v>
                </c:pt>
                <c:pt idx="609">
                  <c:v>50.749999992549419</c:v>
                </c:pt>
                <c:pt idx="610">
                  <c:v>50.833333324408159</c:v>
                </c:pt>
                <c:pt idx="611">
                  <c:v>50.916666656266898</c:v>
                </c:pt>
                <c:pt idx="612">
                  <c:v>50.999999998603016</c:v>
                </c:pt>
                <c:pt idx="613">
                  <c:v>51.083333330461755</c:v>
                </c:pt>
                <c:pt idx="614">
                  <c:v>51.166666662320495</c:v>
                </c:pt>
                <c:pt idx="615">
                  <c:v>51.249999994179234</c:v>
                </c:pt>
                <c:pt idx="616">
                  <c:v>51.333333326037973</c:v>
                </c:pt>
                <c:pt idx="617">
                  <c:v>51.416666657896712</c:v>
                </c:pt>
                <c:pt idx="618">
                  <c:v>51.499999989755452</c:v>
                </c:pt>
                <c:pt idx="619">
                  <c:v>51.58333333209157</c:v>
                </c:pt>
                <c:pt idx="620">
                  <c:v>51.666666663950309</c:v>
                </c:pt>
                <c:pt idx="621">
                  <c:v>51.749999995809048</c:v>
                </c:pt>
                <c:pt idx="622">
                  <c:v>51.833333327667788</c:v>
                </c:pt>
                <c:pt idx="623">
                  <c:v>51.916666659526527</c:v>
                </c:pt>
                <c:pt idx="624">
                  <c:v>51.999999991385266</c:v>
                </c:pt>
                <c:pt idx="625">
                  <c:v>52.083333323244005</c:v>
                </c:pt>
                <c:pt idx="626">
                  <c:v>52.166666665580124</c:v>
                </c:pt>
                <c:pt idx="627">
                  <c:v>52.249999997438863</c:v>
                </c:pt>
                <c:pt idx="628">
                  <c:v>52.333333329297602</c:v>
                </c:pt>
                <c:pt idx="629">
                  <c:v>52.416666661156341</c:v>
                </c:pt>
                <c:pt idx="630">
                  <c:v>52.499999993015081</c:v>
                </c:pt>
                <c:pt idx="631">
                  <c:v>52.58333332487382</c:v>
                </c:pt>
                <c:pt idx="632">
                  <c:v>52.666666656732559</c:v>
                </c:pt>
                <c:pt idx="633">
                  <c:v>52.749999999068677</c:v>
                </c:pt>
                <c:pt idx="634">
                  <c:v>52.833333330927417</c:v>
                </c:pt>
                <c:pt idx="635">
                  <c:v>52.916666662786156</c:v>
                </c:pt>
                <c:pt idx="636">
                  <c:v>52.999999994644895</c:v>
                </c:pt>
                <c:pt idx="637">
                  <c:v>53.083333326503634</c:v>
                </c:pt>
                <c:pt idx="638">
                  <c:v>53.166666658362374</c:v>
                </c:pt>
                <c:pt idx="639">
                  <c:v>53.249999990221113</c:v>
                </c:pt>
                <c:pt idx="640">
                  <c:v>53.333333332557231</c:v>
                </c:pt>
                <c:pt idx="641">
                  <c:v>53.41666666441597</c:v>
                </c:pt>
                <c:pt idx="642">
                  <c:v>53.49999999627471</c:v>
                </c:pt>
                <c:pt idx="643">
                  <c:v>53.583333328133449</c:v>
                </c:pt>
                <c:pt idx="644">
                  <c:v>53.666666659992188</c:v>
                </c:pt>
                <c:pt idx="645">
                  <c:v>53.749999991850927</c:v>
                </c:pt>
                <c:pt idx="646">
                  <c:v>53.833333323709667</c:v>
                </c:pt>
                <c:pt idx="647">
                  <c:v>53.916666666045785</c:v>
                </c:pt>
                <c:pt idx="648">
                  <c:v>53.999999997904524</c:v>
                </c:pt>
                <c:pt idx="649">
                  <c:v>54.083333329763263</c:v>
                </c:pt>
                <c:pt idx="650">
                  <c:v>54.166666661622003</c:v>
                </c:pt>
                <c:pt idx="651">
                  <c:v>54.249999993480742</c:v>
                </c:pt>
                <c:pt idx="652">
                  <c:v>54.333333325339481</c:v>
                </c:pt>
                <c:pt idx="653">
                  <c:v>54.41666665719822</c:v>
                </c:pt>
                <c:pt idx="654">
                  <c:v>54.499999999534339</c:v>
                </c:pt>
                <c:pt idx="655">
                  <c:v>54.583333331393078</c:v>
                </c:pt>
                <c:pt idx="656">
                  <c:v>54.666666663251817</c:v>
                </c:pt>
                <c:pt idx="657">
                  <c:v>54.749999995110556</c:v>
                </c:pt>
                <c:pt idx="658">
                  <c:v>54.833333326969296</c:v>
                </c:pt>
                <c:pt idx="659">
                  <c:v>54.916666658828035</c:v>
                </c:pt>
                <c:pt idx="660">
                  <c:v>54.999999990686774</c:v>
                </c:pt>
                <c:pt idx="661">
                  <c:v>55.083333333022892</c:v>
                </c:pt>
                <c:pt idx="662">
                  <c:v>55.166666664881632</c:v>
                </c:pt>
                <c:pt idx="663">
                  <c:v>55.249999996740371</c:v>
                </c:pt>
                <c:pt idx="664">
                  <c:v>55.33333332859911</c:v>
                </c:pt>
                <c:pt idx="665">
                  <c:v>55.41666666045785</c:v>
                </c:pt>
                <c:pt idx="666">
                  <c:v>55.499999992316589</c:v>
                </c:pt>
                <c:pt idx="667">
                  <c:v>55.583333324175328</c:v>
                </c:pt>
                <c:pt idx="668">
                  <c:v>55.666666666511446</c:v>
                </c:pt>
                <c:pt idx="669">
                  <c:v>55.749999998370185</c:v>
                </c:pt>
                <c:pt idx="670">
                  <c:v>55.833333330228925</c:v>
                </c:pt>
                <c:pt idx="671">
                  <c:v>55.916666662087664</c:v>
                </c:pt>
                <c:pt idx="672">
                  <c:v>55.999999993946403</c:v>
                </c:pt>
                <c:pt idx="673">
                  <c:v>56.083333325805143</c:v>
                </c:pt>
                <c:pt idx="674">
                  <c:v>56.166666657663882</c:v>
                </c:pt>
                <c:pt idx="675">
                  <c:v>56.25</c:v>
                </c:pt>
                <c:pt idx="676">
                  <c:v>56.333333331858739</c:v>
                </c:pt>
                <c:pt idx="677">
                  <c:v>56.416666663717479</c:v>
                </c:pt>
                <c:pt idx="678">
                  <c:v>56.499999995576218</c:v>
                </c:pt>
                <c:pt idx="679">
                  <c:v>56.583333327434957</c:v>
                </c:pt>
                <c:pt idx="680">
                  <c:v>56.666666659293696</c:v>
                </c:pt>
                <c:pt idx="681">
                  <c:v>56.749999991152436</c:v>
                </c:pt>
                <c:pt idx="682">
                  <c:v>56.833333323011175</c:v>
                </c:pt>
                <c:pt idx="683">
                  <c:v>56.916666665347293</c:v>
                </c:pt>
                <c:pt idx="684">
                  <c:v>56.999999997206032</c:v>
                </c:pt>
                <c:pt idx="685">
                  <c:v>57.083333329064772</c:v>
                </c:pt>
                <c:pt idx="686">
                  <c:v>57.166666660923511</c:v>
                </c:pt>
                <c:pt idx="687">
                  <c:v>57.24999999278225</c:v>
                </c:pt>
                <c:pt idx="688">
                  <c:v>57.333333324640989</c:v>
                </c:pt>
                <c:pt idx="689">
                  <c:v>57.416666656499729</c:v>
                </c:pt>
                <c:pt idx="690">
                  <c:v>57.499999998835847</c:v>
                </c:pt>
                <c:pt idx="691">
                  <c:v>57.583333330694586</c:v>
                </c:pt>
                <c:pt idx="692">
                  <c:v>57.666666662553325</c:v>
                </c:pt>
                <c:pt idx="693">
                  <c:v>57.749999994412065</c:v>
                </c:pt>
                <c:pt idx="694">
                  <c:v>57.833333326270804</c:v>
                </c:pt>
                <c:pt idx="695">
                  <c:v>57.916666658129543</c:v>
                </c:pt>
                <c:pt idx="696">
                  <c:v>57.999999989988282</c:v>
                </c:pt>
                <c:pt idx="697">
                  <c:v>58.083333332324401</c:v>
                </c:pt>
                <c:pt idx="698">
                  <c:v>58.16666666418314</c:v>
                </c:pt>
                <c:pt idx="699">
                  <c:v>58.249999996041879</c:v>
                </c:pt>
                <c:pt idx="700">
                  <c:v>58.333333327900618</c:v>
                </c:pt>
                <c:pt idx="701">
                  <c:v>58.416666659759358</c:v>
                </c:pt>
                <c:pt idx="702">
                  <c:v>58.499999991618097</c:v>
                </c:pt>
                <c:pt idx="703">
                  <c:v>58.583333323476836</c:v>
                </c:pt>
                <c:pt idx="704">
                  <c:v>58.666666665812954</c:v>
                </c:pt>
                <c:pt idx="705">
                  <c:v>58.749999997671694</c:v>
                </c:pt>
                <c:pt idx="706">
                  <c:v>58.833333329530433</c:v>
                </c:pt>
                <c:pt idx="707">
                  <c:v>58.916666661389172</c:v>
                </c:pt>
                <c:pt idx="708">
                  <c:v>58.999999993247911</c:v>
                </c:pt>
                <c:pt idx="709">
                  <c:v>59.083333325106651</c:v>
                </c:pt>
                <c:pt idx="710">
                  <c:v>59.16666665696539</c:v>
                </c:pt>
              </c:numCache>
            </c:numRef>
          </c:xVal>
          <c:yVal>
            <c:numRef>
              <c:f>'AEEMs-2'!$F$34:$F$830</c:f>
              <c:numCache>
                <c:formatCode>0</c:formatCode>
                <c:ptCount val="797"/>
                <c:pt idx="0">
                  <c:v>8020</c:v>
                </c:pt>
                <c:pt idx="1">
                  <c:v>8030</c:v>
                </c:pt>
                <c:pt idx="2">
                  <c:v>8020</c:v>
                </c:pt>
                <c:pt idx="3">
                  <c:v>8030</c:v>
                </c:pt>
                <c:pt idx="4">
                  <c:v>8020</c:v>
                </c:pt>
                <c:pt idx="5">
                  <c:v>8030</c:v>
                </c:pt>
                <c:pt idx="6">
                  <c:v>8050</c:v>
                </c:pt>
                <c:pt idx="7">
                  <c:v>8090</c:v>
                </c:pt>
                <c:pt idx="8">
                  <c:v>8100</c:v>
                </c:pt>
                <c:pt idx="9">
                  <c:v>8120</c:v>
                </c:pt>
                <c:pt idx="10">
                  <c:v>8140</c:v>
                </c:pt>
                <c:pt idx="11">
                  <c:v>8150</c:v>
                </c:pt>
                <c:pt idx="12">
                  <c:v>8170</c:v>
                </c:pt>
                <c:pt idx="13">
                  <c:v>8190</c:v>
                </c:pt>
                <c:pt idx="14">
                  <c:v>8200</c:v>
                </c:pt>
                <c:pt idx="15">
                  <c:v>8210</c:v>
                </c:pt>
                <c:pt idx="16">
                  <c:v>8220</c:v>
                </c:pt>
                <c:pt idx="17">
                  <c:v>8230</c:v>
                </c:pt>
                <c:pt idx="18">
                  <c:v>8240</c:v>
                </c:pt>
                <c:pt idx="19">
                  <c:v>8250</c:v>
                </c:pt>
                <c:pt idx="20">
                  <c:v>8260</c:v>
                </c:pt>
                <c:pt idx="21">
                  <c:v>8280</c:v>
                </c:pt>
                <c:pt idx="22">
                  <c:v>8280</c:v>
                </c:pt>
                <c:pt idx="23">
                  <c:v>8300</c:v>
                </c:pt>
                <c:pt idx="24">
                  <c:v>8310</c:v>
                </c:pt>
                <c:pt idx="25">
                  <c:v>8320</c:v>
                </c:pt>
                <c:pt idx="26">
                  <c:v>8320</c:v>
                </c:pt>
                <c:pt idx="27">
                  <c:v>8330</c:v>
                </c:pt>
                <c:pt idx="28">
                  <c:v>8340</c:v>
                </c:pt>
                <c:pt idx="29">
                  <c:v>8340</c:v>
                </c:pt>
                <c:pt idx="30">
                  <c:v>8350</c:v>
                </c:pt>
                <c:pt idx="31">
                  <c:v>8360</c:v>
                </c:pt>
                <c:pt idx="32">
                  <c:v>8370</c:v>
                </c:pt>
                <c:pt idx="33">
                  <c:v>8370</c:v>
                </c:pt>
                <c:pt idx="34">
                  <c:v>8390</c:v>
                </c:pt>
                <c:pt idx="35">
                  <c:v>8400</c:v>
                </c:pt>
                <c:pt idx="36">
                  <c:v>8400</c:v>
                </c:pt>
                <c:pt idx="37">
                  <c:v>8400</c:v>
                </c:pt>
                <c:pt idx="38">
                  <c:v>8410</c:v>
                </c:pt>
                <c:pt idx="39">
                  <c:v>8420</c:v>
                </c:pt>
                <c:pt idx="40">
                  <c:v>8420</c:v>
                </c:pt>
                <c:pt idx="41">
                  <c:v>8430</c:v>
                </c:pt>
                <c:pt idx="42">
                  <c:v>8440</c:v>
                </c:pt>
                <c:pt idx="43">
                  <c:v>8440</c:v>
                </c:pt>
                <c:pt idx="44">
                  <c:v>8450</c:v>
                </c:pt>
                <c:pt idx="45">
                  <c:v>8450</c:v>
                </c:pt>
                <c:pt idx="46">
                  <c:v>8460</c:v>
                </c:pt>
                <c:pt idx="47">
                  <c:v>8460</c:v>
                </c:pt>
                <c:pt idx="48">
                  <c:v>8460</c:v>
                </c:pt>
                <c:pt idx="49">
                  <c:v>8470</c:v>
                </c:pt>
                <c:pt idx="50">
                  <c:v>8480</c:v>
                </c:pt>
                <c:pt idx="51">
                  <c:v>8480</c:v>
                </c:pt>
                <c:pt idx="52">
                  <c:v>8480</c:v>
                </c:pt>
                <c:pt idx="53">
                  <c:v>8490</c:v>
                </c:pt>
                <c:pt idx="54">
                  <c:v>8500</c:v>
                </c:pt>
                <c:pt idx="55">
                  <c:v>8510</c:v>
                </c:pt>
                <c:pt idx="56">
                  <c:v>8510</c:v>
                </c:pt>
                <c:pt idx="57">
                  <c:v>8520</c:v>
                </c:pt>
                <c:pt idx="58">
                  <c:v>8530</c:v>
                </c:pt>
                <c:pt idx="59">
                  <c:v>8540</c:v>
                </c:pt>
                <c:pt idx="60">
                  <c:v>8530</c:v>
                </c:pt>
                <c:pt idx="61">
                  <c:v>8530</c:v>
                </c:pt>
                <c:pt idx="62">
                  <c:v>8540</c:v>
                </c:pt>
                <c:pt idx="63">
                  <c:v>8560</c:v>
                </c:pt>
                <c:pt idx="64">
                  <c:v>8560</c:v>
                </c:pt>
                <c:pt idx="65">
                  <c:v>8560</c:v>
                </c:pt>
                <c:pt idx="66">
                  <c:v>8570</c:v>
                </c:pt>
                <c:pt idx="67">
                  <c:v>8570</c:v>
                </c:pt>
                <c:pt idx="68">
                  <c:v>8580</c:v>
                </c:pt>
                <c:pt idx="69">
                  <c:v>8580</c:v>
                </c:pt>
                <c:pt idx="70">
                  <c:v>8600</c:v>
                </c:pt>
                <c:pt idx="71">
                  <c:v>8600</c:v>
                </c:pt>
                <c:pt idx="72">
                  <c:v>8590</c:v>
                </c:pt>
                <c:pt idx="73">
                  <c:v>8600</c:v>
                </c:pt>
                <c:pt idx="74">
                  <c:v>8610</c:v>
                </c:pt>
                <c:pt idx="75">
                  <c:v>8600</c:v>
                </c:pt>
                <c:pt idx="76">
                  <c:v>8610</c:v>
                </c:pt>
                <c:pt idx="77">
                  <c:v>8610</c:v>
                </c:pt>
                <c:pt idx="78">
                  <c:v>8630</c:v>
                </c:pt>
                <c:pt idx="79">
                  <c:v>8630</c:v>
                </c:pt>
                <c:pt idx="80">
                  <c:v>8650</c:v>
                </c:pt>
                <c:pt idx="81">
                  <c:v>8650</c:v>
                </c:pt>
                <c:pt idx="82">
                  <c:v>8640</c:v>
                </c:pt>
                <c:pt idx="83">
                  <c:v>8650</c:v>
                </c:pt>
                <c:pt idx="84">
                  <c:v>8650</c:v>
                </c:pt>
                <c:pt idx="85">
                  <c:v>8660</c:v>
                </c:pt>
                <c:pt idx="86">
                  <c:v>8660</c:v>
                </c:pt>
                <c:pt idx="87">
                  <c:v>8670</c:v>
                </c:pt>
                <c:pt idx="88">
                  <c:v>8670</c:v>
                </c:pt>
                <c:pt idx="89">
                  <c:v>8680</c:v>
                </c:pt>
                <c:pt idx="90">
                  <c:v>8670</c:v>
                </c:pt>
                <c:pt idx="91">
                  <c:v>8680</c:v>
                </c:pt>
                <c:pt idx="92">
                  <c:v>8680</c:v>
                </c:pt>
                <c:pt idx="93">
                  <c:v>8690</c:v>
                </c:pt>
                <c:pt idx="94">
                  <c:v>8680</c:v>
                </c:pt>
                <c:pt idx="95">
                  <c:v>8690</c:v>
                </c:pt>
                <c:pt idx="96">
                  <c:v>8700</c:v>
                </c:pt>
                <c:pt idx="97">
                  <c:v>8710</c:v>
                </c:pt>
                <c:pt idx="98">
                  <c:v>8690</c:v>
                </c:pt>
                <c:pt idx="99">
                  <c:v>8700</c:v>
                </c:pt>
                <c:pt idx="100">
                  <c:v>8710</c:v>
                </c:pt>
                <c:pt idx="101">
                  <c:v>8720</c:v>
                </c:pt>
                <c:pt idx="102">
                  <c:v>8710</c:v>
                </c:pt>
                <c:pt idx="103">
                  <c:v>8720</c:v>
                </c:pt>
                <c:pt idx="104">
                  <c:v>8720</c:v>
                </c:pt>
                <c:pt idx="105">
                  <c:v>8730</c:v>
                </c:pt>
                <c:pt idx="106">
                  <c:v>8740</c:v>
                </c:pt>
                <c:pt idx="107">
                  <c:v>8730</c:v>
                </c:pt>
                <c:pt idx="108">
                  <c:v>8740</c:v>
                </c:pt>
                <c:pt idx="109">
                  <c:v>8730</c:v>
                </c:pt>
                <c:pt idx="110">
                  <c:v>8740</c:v>
                </c:pt>
                <c:pt idx="111">
                  <c:v>8740</c:v>
                </c:pt>
                <c:pt idx="112">
                  <c:v>8750</c:v>
                </c:pt>
                <c:pt idx="113">
                  <c:v>8760</c:v>
                </c:pt>
                <c:pt idx="114">
                  <c:v>8750</c:v>
                </c:pt>
                <c:pt idx="115">
                  <c:v>8770</c:v>
                </c:pt>
                <c:pt idx="116">
                  <c:v>8760</c:v>
                </c:pt>
                <c:pt idx="117">
                  <c:v>8760</c:v>
                </c:pt>
                <c:pt idx="118">
                  <c:v>8780</c:v>
                </c:pt>
                <c:pt idx="119">
                  <c:v>8770</c:v>
                </c:pt>
                <c:pt idx="120">
                  <c:v>8780</c:v>
                </c:pt>
                <c:pt idx="121">
                  <c:v>8790</c:v>
                </c:pt>
                <c:pt idx="122">
                  <c:v>8790</c:v>
                </c:pt>
                <c:pt idx="123">
                  <c:v>8790</c:v>
                </c:pt>
                <c:pt idx="124">
                  <c:v>8790</c:v>
                </c:pt>
                <c:pt idx="125">
                  <c:v>8790</c:v>
                </c:pt>
                <c:pt idx="126">
                  <c:v>8800</c:v>
                </c:pt>
                <c:pt idx="127">
                  <c:v>8800</c:v>
                </c:pt>
                <c:pt idx="128">
                  <c:v>8810</c:v>
                </c:pt>
                <c:pt idx="129">
                  <c:v>8810</c:v>
                </c:pt>
                <c:pt idx="130">
                  <c:v>8820</c:v>
                </c:pt>
                <c:pt idx="131">
                  <c:v>8830</c:v>
                </c:pt>
                <c:pt idx="132">
                  <c:v>8830</c:v>
                </c:pt>
                <c:pt idx="133">
                  <c:v>8830</c:v>
                </c:pt>
                <c:pt idx="134">
                  <c:v>8840</c:v>
                </c:pt>
                <c:pt idx="135">
                  <c:v>8850</c:v>
                </c:pt>
                <c:pt idx="136">
                  <c:v>8840</c:v>
                </c:pt>
                <c:pt idx="137">
                  <c:v>8850</c:v>
                </c:pt>
                <c:pt idx="138">
                  <c:v>8850</c:v>
                </c:pt>
                <c:pt idx="139">
                  <c:v>8850</c:v>
                </c:pt>
                <c:pt idx="140">
                  <c:v>8860</c:v>
                </c:pt>
                <c:pt idx="141">
                  <c:v>8860</c:v>
                </c:pt>
                <c:pt idx="142">
                  <c:v>8850</c:v>
                </c:pt>
                <c:pt idx="143">
                  <c:v>8860</c:v>
                </c:pt>
                <c:pt idx="144">
                  <c:v>8870</c:v>
                </c:pt>
                <c:pt idx="145">
                  <c:v>8870</c:v>
                </c:pt>
                <c:pt idx="146">
                  <c:v>8860</c:v>
                </c:pt>
                <c:pt idx="147">
                  <c:v>8880</c:v>
                </c:pt>
                <c:pt idx="148">
                  <c:v>8880</c:v>
                </c:pt>
                <c:pt idx="149">
                  <c:v>8880</c:v>
                </c:pt>
                <c:pt idx="150">
                  <c:v>8890</c:v>
                </c:pt>
                <c:pt idx="151">
                  <c:v>8880</c:v>
                </c:pt>
                <c:pt idx="152">
                  <c:v>8890</c:v>
                </c:pt>
                <c:pt idx="153">
                  <c:v>8880</c:v>
                </c:pt>
                <c:pt idx="154">
                  <c:v>8880</c:v>
                </c:pt>
                <c:pt idx="155">
                  <c:v>8890</c:v>
                </c:pt>
                <c:pt idx="156">
                  <c:v>8890</c:v>
                </c:pt>
                <c:pt idx="157">
                  <c:v>8890</c:v>
                </c:pt>
                <c:pt idx="158">
                  <c:v>8900</c:v>
                </c:pt>
                <c:pt idx="159">
                  <c:v>8900</c:v>
                </c:pt>
                <c:pt idx="160">
                  <c:v>8910</c:v>
                </c:pt>
                <c:pt idx="161">
                  <c:v>8910</c:v>
                </c:pt>
                <c:pt idx="162">
                  <c:v>8910</c:v>
                </c:pt>
                <c:pt idx="163">
                  <c:v>8900</c:v>
                </c:pt>
                <c:pt idx="164">
                  <c:v>8920</c:v>
                </c:pt>
                <c:pt idx="165">
                  <c:v>8920</c:v>
                </c:pt>
                <c:pt idx="166">
                  <c:v>8910</c:v>
                </c:pt>
                <c:pt idx="167">
                  <c:v>8920</c:v>
                </c:pt>
                <c:pt idx="168">
                  <c:v>8920</c:v>
                </c:pt>
                <c:pt idx="169">
                  <c:v>8920</c:v>
                </c:pt>
                <c:pt idx="170">
                  <c:v>8930</c:v>
                </c:pt>
                <c:pt idx="171">
                  <c:v>8930</c:v>
                </c:pt>
                <c:pt idx="172">
                  <c:v>8940</c:v>
                </c:pt>
                <c:pt idx="173">
                  <c:v>8940</c:v>
                </c:pt>
                <c:pt idx="174">
                  <c:v>8950</c:v>
                </c:pt>
                <c:pt idx="175">
                  <c:v>8940</c:v>
                </c:pt>
                <c:pt idx="176">
                  <c:v>8950</c:v>
                </c:pt>
                <c:pt idx="177">
                  <c:v>8950</c:v>
                </c:pt>
                <c:pt idx="178">
                  <c:v>8950</c:v>
                </c:pt>
                <c:pt idx="179">
                  <c:v>8950</c:v>
                </c:pt>
                <c:pt idx="180">
                  <c:v>8950</c:v>
                </c:pt>
                <c:pt idx="181">
                  <c:v>8970</c:v>
                </c:pt>
                <c:pt idx="182">
                  <c:v>8970</c:v>
                </c:pt>
                <c:pt idx="183">
                  <c:v>8960</c:v>
                </c:pt>
                <c:pt idx="184">
                  <c:v>8970</c:v>
                </c:pt>
                <c:pt idx="185">
                  <c:v>8970</c:v>
                </c:pt>
                <c:pt idx="186">
                  <c:v>8960</c:v>
                </c:pt>
                <c:pt idx="187">
                  <c:v>8980</c:v>
                </c:pt>
                <c:pt idx="188">
                  <c:v>8980</c:v>
                </c:pt>
                <c:pt idx="189">
                  <c:v>8970</c:v>
                </c:pt>
                <c:pt idx="190">
                  <c:v>8990</c:v>
                </c:pt>
                <c:pt idx="191">
                  <c:v>9000</c:v>
                </c:pt>
                <c:pt idx="192">
                  <c:v>8990</c:v>
                </c:pt>
                <c:pt idx="193">
                  <c:v>9000</c:v>
                </c:pt>
                <c:pt idx="194">
                  <c:v>9000</c:v>
                </c:pt>
                <c:pt idx="195">
                  <c:v>9000</c:v>
                </c:pt>
                <c:pt idx="196">
                  <c:v>9000</c:v>
                </c:pt>
                <c:pt idx="197">
                  <c:v>9000</c:v>
                </c:pt>
                <c:pt idx="198">
                  <c:v>9010</c:v>
                </c:pt>
                <c:pt idx="199">
                  <c:v>9020</c:v>
                </c:pt>
                <c:pt idx="200">
                  <c:v>9010</c:v>
                </c:pt>
                <c:pt idx="201">
                  <c:v>9020</c:v>
                </c:pt>
                <c:pt idx="202">
                  <c:v>9010</c:v>
                </c:pt>
                <c:pt idx="203">
                  <c:v>9020</c:v>
                </c:pt>
                <c:pt idx="204">
                  <c:v>9020</c:v>
                </c:pt>
                <c:pt idx="205">
                  <c:v>9020</c:v>
                </c:pt>
                <c:pt idx="206">
                  <c:v>9030</c:v>
                </c:pt>
                <c:pt idx="207">
                  <c:v>9020</c:v>
                </c:pt>
                <c:pt idx="208">
                  <c:v>9020</c:v>
                </c:pt>
                <c:pt idx="209">
                  <c:v>9040</c:v>
                </c:pt>
                <c:pt idx="210">
                  <c:v>9030</c:v>
                </c:pt>
                <c:pt idx="211">
                  <c:v>9030</c:v>
                </c:pt>
                <c:pt idx="212">
                  <c:v>9040</c:v>
                </c:pt>
                <c:pt idx="213">
                  <c:v>9040</c:v>
                </c:pt>
                <c:pt idx="214">
                  <c:v>9040</c:v>
                </c:pt>
                <c:pt idx="215">
                  <c:v>9050</c:v>
                </c:pt>
                <c:pt idx="216">
                  <c:v>9040</c:v>
                </c:pt>
                <c:pt idx="217">
                  <c:v>9050</c:v>
                </c:pt>
                <c:pt idx="218">
                  <c:v>9050</c:v>
                </c:pt>
                <c:pt idx="219">
                  <c:v>9060</c:v>
                </c:pt>
                <c:pt idx="220">
                  <c:v>9050</c:v>
                </c:pt>
                <c:pt idx="221">
                  <c:v>9060</c:v>
                </c:pt>
                <c:pt idx="222">
                  <c:v>9060</c:v>
                </c:pt>
                <c:pt idx="223">
                  <c:v>9060</c:v>
                </c:pt>
                <c:pt idx="224">
                  <c:v>9070</c:v>
                </c:pt>
                <c:pt idx="225">
                  <c:v>9060</c:v>
                </c:pt>
                <c:pt idx="226">
                  <c:v>9070</c:v>
                </c:pt>
                <c:pt idx="227">
                  <c:v>9070</c:v>
                </c:pt>
                <c:pt idx="228">
                  <c:v>9070</c:v>
                </c:pt>
                <c:pt idx="229">
                  <c:v>9080</c:v>
                </c:pt>
                <c:pt idx="230">
                  <c:v>9070</c:v>
                </c:pt>
                <c:pt idx="231">
                  <c:v>9080</c:v>
                </c:pt>
                <c:pt idx="232">
                  <c:v>9080</c:v>
                </c:pt>
                <c:pt idx="233">
                  <c:v>9070</c:v>
                </c:pt>
                <c:pt idx="234">
                  <c:v>9090</c:v>
                </c:pt>
                <c:pt idx="235">
                  <c:v>9080</c:v>
                </c:pt>
                <c:pt idx="236">
                  <c:v>9090</c:v>
                </c:pt>
                <c:pt idx="237">
                  <c:v>9080</c:v>
                </c:pt>
                <c:pt idx="238">
                  <c:v>9090</c:v>
                </c:pt>
                <c:pt idx="239">
                  <c:v>9100</c:v>
                </c:pt>
                <c:pt idx="240">
                  <c:v>9090</c:v>
                </c:pt>
                <c:pt idx="241">
                  <c:v>9090</c:v>
                </c:pt>
                <c:pt idx="242">
                  <c:v>9090</c:v>
                </c:pt>
                <c:pt idx="243">
                  <c:v>9100</c:v>
                </c:pt>
                <c:pt idx="244">
                  <c:v>9110</c:v>
                </c:pt>
                <c:pt idx="245">
                  <c:v>9100</c:v>
                </c:pt>
                <c:pt idx="246">
                  <c:v>9120</c:v>
                </c:pt>
                <c:pt idx="247">
                  <c:v>9100</c:v>
                </c:pt>
                <c:pt idx="248">
                  <c:v>9110</c:v>
                </c:pt>
                <c:pt idx="249">
                  <c:v>9110</c:v>
                </c:pt>
                <c:pt idx="250">
                  <c:v>9120</c:v>
                </c:pt>
                <c:pt idx="251">
                  <c:v>9120</c:v>
                </c:pt>
                <c:pt idx="252">
                  <c:v>9110</c:v>
                </c:pt>
                <c:pt idx="253">
                  <c:v>9120</c:v>
                </c:pt>
                <c:pt idx="254">
                  <c:v>9130</c:v>
                </c:pt>
                <c:pt idx="255">
                  <c:v>9120</c:v>
                </c:pt>
                <c:pt idx="256">
                  <c:v>9130</c:v>
                </c:pt>
                <c:pt idx="257">
                  <c:v>9130</c:v>
                </c:pt>
                <c:pt idx="258">
                  <c:v>9130</c:v>
                </c:pt>
                <c:pt idx="259">
                  <c:v>9140</c:v>
                </c:pt>
                <c:pt idx="260">
                  <c:v>9140</c:v>
                </c:pt>
                <c:pt idx="261">
                  <c:v>9140</c:v>
                </c:pt>
                <c:pt idx="262">
                  <c:v>9130</c:v>
                </c:pt>
                <c:pt idx="263">
                  <c:v>9140</c:v>
                </c:pt>
                <c:pt idx="264">
                  <c:v>9150</c:v>
                </c:pt>
                <c:pt idx="265">
                  <c:v>9150</c:v>
                </c:pt>
                <c:pt idx="266">
                  <c:v>9140</c:v>
                </c:pt>
                <c:pt idx="267">
                  <c:v>9150</c:v>
                </c:pt>
                <c:pt idx="268">
                  <c:v>9140</c:v>
                </c:pt>
                <c:pt idx="269">
                  <c:v>9160</c:v>
                </c:pt>
                <c:pt idx="270">
                  <c:v>9150</c:v>
                </c:pt>
                <c:pt idx="271">
                  <c:v>9160</c:v>
                </c:pt>
                <c:pt idx="272">
                  <c:v>9160</c:v>
                </c:pt>
                <c:pt idx="273">
                  <c:v>9160</c:v>
                </c:pt>
                <c:pt idx="274">
                  <c:v>9160</c:v>
                </c:pt>
                <c:pt idx="275">
                  <c:v>9150</c:v>
                </c:pt>
                <c:pt idx="276">
                  <c:v>9170</c:v>
                </c:pt>
                <c:pt idx="277">
                  <c:v>9160</c:v>
                </c:pt>
                <c:pt idx="278">
                  <c:v>9170</c:v>
                </c:pt>
                <c:pt idx="279">
                  <c:v>9170</c:v>
                </c:pt>
                <c:pt idx="280">
                  <c:v>9170</c:v>
                </c:pt>
                <c:pt idx="281">
                  <c:v>9160</c:v>
                </c:pt>
                <c:pt idx="282">
                  <c:v>9170</c:v>
                </c:pt>
                <c:pt idx="283">
                  <c:v>9180</c:v>
                </c:pt>
                <c:pt idx="284">
                  <c:v>9170</c:v>
                </c:pt>
                <c:pt idx="285">
                  <c:v>9170</c:v>
                </c:pt>
                <c:pt idx="286">
                  <c:v>9180</c:v>
                </c:pt>
                <c:pt idx="287">
                  <c:v>9170</c:v>
                </c:pt>
                <c:pt idx="288">
                  <c:v>9170</c:v>
                </c:pt>
                <c:pt idx="289">
                  <c:v>9180</c:v>
                </c:pt>
                <c:pt idx="290">
                  <c:v>9180</c:v>
                </c:pt>
                <c:pt idx="291">
                  <c:v>9190</c:v>
                </c:pt>
                <c:pt idx="292">
                  <c:v>9190</c:v>
                </c:pt>
                <c:pt idx="293">
                  <c:v>9190</c:v>
                </c:pt>
                <c:pt idx="294">
                  <c:v>9190</c:v>
                </c:pt>
                <c:pt idx="295">
                  <c:v>9190</c:v>
                </c:pt>
                <c:pt idx="296">
                  <c:v>9190</c:v>
                </c:pt>
                <c:pt idx="297">
                  <c:v>9190</c:v>
                </c:pt>
                <c:pt idx="298">
                  <c:v>9200</c:v>
                </c:pt>
                <c:pt idx="299">
                  <c:v>9200</c:v>
                </c:pt>
                <c:pt idx="300">
                  <c:v>9210</c:v>
                </c:pt>
                <c:pt idx="301">
                  <c:v>9200</c:v>
                </c:pt>
                <c:pt idx="302">
                  <c:v>9200</c:v>
                </c:pt>
                <c:pt idx="303">
                  <c:v>9210</c:v>
                </c:pt>
                <c:pt idx="304">
                  <c:v>9200</c:v>
                </c:pt>
                <c:pt idx="305">
                  <c:v>9200</c:v>
                </c:pt>
                <c:pt idx="306">
                  <c:v>9210</c:v>
                </c:pt>
                <c:pt idx="307">
                  <c:v>9210</c:v>
                </c:pt>
                <c:pt idx="308">
                  <c:v>9220</c:v>
                </c:pt>
                <c:pt idx="309">
                  <c:v>9210</c:v>
                </c:pt>
                <c:pt idx="310">
                  <c:v>9220</c:v>
                </c:pt>
                <c:pt idx="311">
                  <c:v>9230</c:v>
                </c:pt>
                <c:pt idx="312">
                  <c:v>9210</c:v>
                </c:pt>
                <c:pt idx="313">
                  <c:v>9200</c:v>
                </c:pt>
                <c:pt idx="314">
                  <c:v>9210</c:v>
                </c:pt>
                <c:pt idx="315">
                  <c:v>9200</c:v>
                </c:pt>
                <c:pt idx="316">
                  <c:v>9210</c:v>
                </c:pt>
                <c:pt idx="317">
                  <c:v>9210</c:v>
                </c:pt>
                <c:pt idx="318">
                  <c:v>9210</c:v>
                </c:pt>
                <c:pt idx="319">
                  <c:v>9210</c:v>
                </c:pt>
                <c:pt idx="320">
                  <c:v>9210</c:v>
                </c:pt>
                <c:pt idx="321">
                  <c:v>9220</c:v>
                </c:pt>
                <c:pt idx="322">
                  <c:v>9220</c:v>
                </c:pt>
                <c:pt idx="323">
                  <c:v>9230</c:v>
                </c:pt>
                <c:pt idx="324">
                  <c:v>9230</c:v>
                </c:pt>
                <c:pt idx="325">
                  <c:v>9230</c:v>
                </c:pt>
                <c:pt idx="326">
                  <c:v>9220</c:v>
                </c:pt>
                <c:pt idx="327">
                  <c:v>9230</c:v>
                </c:pt>
                <c:pt idx="328">
                  <c:v>9230</c:v>
                </c:pt>
                <c:pt idx="329">
                  <c:v>9240</c:v>
                </c:pt>
                <c:pt idx="330">
                  <c:v>9230</c:v>
                </c:pt>
                <c:pt idx="331">
                  <c:v>9240</c:v>
                </c:pt>
                <c:pt idx="332">
                  <c:v>9240</c:v>
                </c:pt>
                <c:pt idx="333">
                  <c:v>9240</c:v>
                </c:pt>
                <c:pt idx="334">
                  <c:v>9250</c:v>
                </c:pt>
                <c:pt idx="335">
                  <c:v>9250</c:v>
                </c:pt>
                <c:pt idx="336">
                  <c:v>9240</c:v>
                </c:pt>
                <c:pt idx="337">
                  <c:v>9250</c:v>
                </c:pt>
                <c:pt idx="338">
                  <c:v>9240</c:v>
                </c:pt>
                <c:pt idx="339">
                  <c:v>9250</c:v>
                </c:pt>
                <c:pt idx="340">
                  <c:v>9250</c:v>
                </c:pt>
                <c:pt idx="341">
                  <c:v>9250</c:v>
                </c:pt>
                <c:pt idx="342">
                  <c:v>9250</c:v>
                </c:pt>
                <c:pt idx="343">
                  <c:v>9250</c:v>
                </c:pt>
                <c:pt idx="344">
                  <c:v>9250</c:v>
                </c:pt>
                <c:pt idx="345">
                  <c:v>9260</c:v>
                </c:pt>
                <c:pt idx="346">
                  <c:v>9260</c:v>
                </c:pt>
                <c:pt idx="347">
                  <c:v>9260</c:v>
                </c:pt>
                <c:pt idx="348">
                  <c:v>9260</c:v>
                </c:pt>
                <c:pt idx="349">
                  <c:v>9260</c:v>
                </c:pt>
                <c:pt idx="350">
                  <c:v>9260</c:v>
                </c:pt>
                <c:pt idx="351">
                  <c:v>9260</c:v>
                </c:pt>
                <c:pt idx="352">
                  <c:v>9260</c:v>
                </c:pt>
                <c:pt idx="353">
                  <c:v>9260</c:v>
                </c:pt>
                <c:pt idx="354">
                  <c:v>9260</c:v>
                </c:pt>
                <c:pt idx="355">
                  <c:v>9260</c:v>
                </c:pt>
                <c:pt idx="356">
                  <c:v>9260</c:v>
                </c:pt>
                <c:pt idx="357">
                  <c:v>9270</c:v>
                </c:pt>
                <c:pt idx="358">
                  <c:v>9270</c:v>
                </c:pt>
                <c:pt idx="359">
                  <c:v>9280</c:v>
                </c:pt>
                <c:pt idx="360">
                  <c:v>9280</c:v>
                </c:pt>
                <c:pt idx="361">
                  <c:v>9270</c:v>
                </c:pt>
                <c:pt idx="362">
                  <c:v>9270</c:v>
                </c:pt>
                <c:pt idx="363">
                  <c:v>9270</c:v>
                </c:pt>
                <c:pt idx="364">
                  <c:v>9270</c:v>
                </c:pt>
                <c:pt idx="365">
                  <c:v>9280</c:v>
                </c:pt>
                <c:pt idx="366">
                  <c:v>9270</c:v>
                </c:pt>
                <c:pt idx="367">
                  <c:v>9270</c:v>
                </c:pt>
                <c:pt idx="368">
                  <c:v>9270</c:v>
                </c:pt>
                <c:pt idx="369">
                  <c:v>9280</c:v>
                </c:pt>
                <c:pt idx="370">
                  <c:v>9280</c:v>
                </c:pt>
                <c:pt idx="371">
                  <c:v>9290</c:v>
                </c:pt>
                <c:pt idx="372">
                  <c:v>9290</c:v>
                </c:pt>
                <c:pt idx="373">
                  <c:v>9290</c:v>
                </c:pt>
                <c:pt idx="374">
                  <c:v>9280</c:v>
                </c:pt>
                <c:pt idx="375">
                  <c:v>9290</c:v>
                </c:pt>
                <c:pt idx="376">
                  <c:v>9300</c:v>
                </c:pt>
                <c:pt idx="377">
                  <c:v>9280</c:v>
                </c:pt>
                <c:pt idx="378">
                  <c:v>9290</c:v>
                </c:pt>
                <c:pt idx="379">
                  <c:v>9300</c:v>
                </c:pt>
                <c:pt idx="380">
                  <c:v>9290</c:v>
                </c:pt>
                <c:pt idx="381">
                  <c:v>9300</c:v>
                </c:pt>
                <c:pt idx="382">
                  <c:v>9290</c:v>
                </c:pt>
                <c:pt idx="383">
                  <c:v>9290</c:v>
                </c:pt>
                <c:pt idx="384">
                  <c:v>9300</c:v>
                </c:pt>
                <c:pt idx="385">
                  <c:v>9300</c:v>
                </c:pt>
                <c:pt idx="386">
                  <c:v>9310</c:v>
                </c:pt>
                <c:pt idx="387">
                  <c:v>9310</c:v>
                </c:pt>
                <c:pt idx="388">
                  <c:v>9300</c:v>
                </c:pt>
                <c:pt idx="389">
                  <c:v>9300</c:v>
                </c:pt>
                <c:pt idx="390">
                  <c:v>9310</c:v>
                </c:pt>
                <c:pt idx="391">
                  <c:v>9310</c:v>
                </c:pt>
                <c:pt idx="392">
                  <c:v>9310</c:v>
                </c:pt>
                <c:pt idx="393">
                  <c:v>9310</c:v>
                </c:pt>
                <c:pt idx="394">
                  <c:v>9320</c:v>
                </c:pt>
                <c:pt idx="395">
                  <c:v>9310</c:v>
                </c:pt>
                <c:pt idx="396">
                  <c:v>9320</c:v>
                </c:pt>
                <c:pt idx="397">
                  <c:v>9320</c:v>
                </c:pt>
                <c:pt idx="398">
                  <c:v>9310</c:v>
                </c:pt>
                <c:pt idx="399">
                  <c:v>9320</c:v>
                </c:pt>
                <c:pt idx="400">
                  <c:v>9330</c:v>
                </c:pt>
                <c:pt idx="401">
                  <c:v>9320</c:v>
                </c:pt>
                <c:pt idx="402">
                  <c:v>9320</c:v>
                </c:pt>
                <c:pt idx="403">
                  <c:v>9320</c:v>
                </c:pt>
                <c:pt idx="404">
                  <c:v>9320</c:v>
                </c:pt>
                <c:pt idx="405">
                  <c:v>9330</c:v>
                </c:pt>
                <c:pt idx="406">
                  <c:v>9330</c:v>
                </c:pt>
                <c:pt idx="407">
                  <c:v>9330</c:v>
                </c:pt>
                <c:pt idx="408">
                  <c:v>9320</c:v>
                </c:pt>
                <c:pt idx="409">
                  <c:v>9330</c:v>
                </c:pt>
                <c:pt idx="410">
                  <c:v>9330</c:v>
                </c:pt>
                <c:pt idx="411">
                  <c:v>9330</c:v>
                </c:pt>
                <c:pt idx="412">
                  <c:v>9330</c:v>
                </c:pt>
                <c:pt idx="413">
                  <c:v>9340</c:v>
                </c:pt>
                <c:pt idx="414">
                  <c:v>9340</c:v>
                </c:pt>
                <c:pt idx="415">
                  <c:v>9330</c:v>
                </c:pt>
                <c:pt idx="416">
                  <c:v>9330</c:v>
                </c:pt>
                <c:pt idx="417">
                  <c:v>9340</c:v>
                </c:pt>
                <c:pt idx="418">
                  <c:v>9350</c:v>
                </c:pt>
                <c:pt idx="419">
                  <c:v>9340</c:v>
                </c:pt>
                <c:pt idx="420">
                  <c:v>9340</c:v>
                </c:pt>
                <c:pt idx="421">
                  <c:v>9340</c:v>
                </c:pt>
                <c:pt idx="422">
                  <c:v>9340</c:v>
                </c:pt>
                <c:pt idx="423">
                  <c:v>9350</c:v>
                </c:pt>
                <c:pt idx="424">
                  <c:v>9350</c:v>
                </c:pt>
                <c:pt idx="425">
                  <c:v>9350</c:v>
                </c:pt>
                <c:pt idx="426">
                  <c:v>9350</c:v>
                </c:pt>
                <c:pt idx="427">
                  <c:v>9340</c:v>
                </c:pt>
                <c:pt idx="428">
                  <c:v>9340</c:v>
                </c:pt>
                <c:pt idx="429">
                  <c:v>9360</c:v>
                </c:pt>
                <c:pt idx="430">
                  <c:v>9360</c:v>
                </c:pt>
                <c:pt idx="431">
                  <c:v>9360</c:v>
                </c:pt>
                <c:pt idx="432">
                  <c:v>9350</c:v>
                </c:pt>
                <c:pt idx="433">
                  <c:v>9360</c:v>
                </c:pt>
                <c:pt idx="434">
                  <c:v>9360</c:v>
                </c:pt>
                <c:pt idx="435">
                  <c:v>9370</c:v>
                </c:pt>
                <c:pt idx="436">
                  <c:v>9360</c:v>
                </c:pt>
                <c:pt idx="437">
                  <c:v>9370</c:v>
                </c:pt>
                <c:pt idx="438">
                  <c:v>9370</c:v>
                </c:pt>
                <c:pt idx="439">
                  <c:v>9360</c:v>
                </c:pt>
                <c:pt idx="440">
                  <c:v>9370</c:v>
                </c:pt>
                <c:pt idx="441">
                  <c:v>9360</c:v>
                </c:pt>
                <c:pt idx="442">
                  <c:v>9370</c:v>
                </c:pt>
                <c:pt idx="443">
                  <c:v>9370</c:v>
                </c:pt>
                <c:pt idx="444">
                  <c:v>9370</c:v>
                </c:pt>
                <c:pt idx="445">
                  <c:v>9370</c:v>
                </c:pt>
                <c:pt idx="446">
                  <c:v>9370</c:v>
                </c:pt>
                <c:pt idx="447">
                  <c:v>9380</c:v>
                </c:pt>
                <c:pt idx="448">
                  <c:v>9380</c:v>
                </c:pt>
                <c:pt idx="449">
                  <c:v>9390</c:v>
                </c:pt>
                <c:pt idx="450">
                  <c:v>9380</c:v>
                </c:pt>
                <c:pt idx="451">
                  <c:v>9380</c:v>
                </c:pt>
                <c:pt idx="452">
                  <c:v>9390</c:v>
                </c:pt>
                <c:pt idx="453">
                  <c:v>9380</c:v>
                </c:pt>
                <c:pt idx="454">
                  <c:v>9390</c:v>
                </c:pt>
                <c:pt idx="455">
                  <c:v>9380</c:v>
                </c:pt>
                <c:pt idx="456">
                  <c:v>9380</c:v>
                </c:pt>
                <c:pt idx="457">
                  <c:v>9390</c:v>
                </c:pt>
                <c:pt idx="458">
                  <c:v>9390</c:v>
                </c:pt>
                <c:pt idx="459">
                  <c:v>9390</c:v>
                </c:pt>
                <c:pt idx="460">
                  <c:v>9390</c:v>
                </c:pt>
                <c:pt idx="461">
                  <c:v>9380</c:v>
                </c:pt>
                <c:pt idx="462">
                  <c:v>9390</c:v>
                </c:pt>
                <c:pt idx="463">
                  <c:v>9390</c:v>
                </c:pt>
                <c:pt idx="464">
                  <c:v>9390</c:v>
                </c:pt>
                <c:pt idx="465">
                  <c:v>9390</c:v>
                </c:pt>
                <c:pt idx="466">
                  <c:v>9390</c:v>
                </c:pt>
                <c:pt idx="467">
                  <c:v>9400</c:v>
                </c:pt>
                <c:pt idx="468">
                  <c:v>9380</c:v>
                </c:pt>
                <c:pt idx="469">
                  <c:v>9390</c:v>
                </c:pt>
                <c:pt idx="470">
                  <c:v>9390</c:v>
                </c:pt>
                <c:pt idx="471">
                  <c:v>9400</c:v>
                </c:pt>
                <c:pt idx="472">
                  <c:v>9390</c:v>
                </c:pt>
                <c:pt idx="473">
                  <c:v>9400</c:v>
                </c:pt>
                <c:pt idx="474">
                  <c:v>9400</c:v>
                </c:pt>
                <c:pt idx="475">
                  <c:v>9400</c:v>
                </c:pt>
                <c:pt idx="476">
                  <c:v>9400</c:v>
                </c:pt>
                <c:pt idx="477">
                  <c:v>9400</c:v>
                </c:pt>
                <c:pt idx="478">
                  <c:v>9410</c:v>
                </c:pt>
                <c:pt idx="479">
                  <c:v>9400</c:v>
                </c:pt>
                <c:pt idx="480">
                  <c:v>9410</c:v>
                </c:pt>
                <c:pt idx="481">
                  <c:v>9400</c:v>
                </c:pt>
                <c:pt idx="482">
                  <c:v>9400</c:v>
                </c:pt>
                <c:pt idx="483">
                  <c:v>9420</c:v>
                </c:pt>
                <c:pt idx="484">
                  <c:v>9400</c:v>
                </c:pt>
                <c:pt idx="485">
                  <c:v>9410</c:v>
                </c:pt>
                <c:pt idx="486">
                  <c:v>9410</c:v>
                </c:pt>
                <c:pt idx="487">
                  <c:v>9410</c:v>
                </c:pt>
                <c:pt idx="488">
                  <c:v>9410</c:v>
                </c:pt>
                <c:pt idx="489">
                  <c:v>9410</c:v>
                </c:pt>
                <c:pt idx="490">
                  <c:v>9410</c:v>
                </c:pt>
                <c:pt idx="491">
                  <c:v>9420</c:v>
                </c:pt>
                <c:pt idx="492">
                  <c:v>9420</c:v>
                </c:pt>
                <c:pt idx="493">
                  <c:v>9420</c:v>
                </c:pt>
                <c:pt idx="494">
                  <c:v>9420</c:v>
                </c:pt>
                <c:pt idx="495">
                  <c:v>9420</c:v>
                </c:pt>
                <c:pt idx="496">
                  <c:v>9420</c:v>
                </c:pt>
                <c:pt idx="497">
                  <c:v>9420</c:v>
                </c:pt>
                <c:pt idx="498">
                  <c:v>9420</c:v>
                </c:pt>
                <c:pt idx="499">
                  <c:v>9420</c:v>
                </c:pt>
                <c:pt idx="500">
                  <c:v>9420</c:v>
                </c:pt>
                <c:pt idx="501">
                  <c:v>9430</c:v>
                </c:pt>
                <c:pt idx="502">
                  <c:v>9420</c:v>
                </c:pt>
                <c:pt idx="503">
                  <c:v>9430</c:v>
                </c:pt>
                <c:pt idx="504">
                  <c:v>9430</c:v>
                </c:pt>
                <c:pt idx="505">
                  <c:v>9430</c:v>
                </c:pt>
                <c:pt idx="506">
                  <c:v>9420</c:v>
                </c:pt>
                <c:pt idx="507">
                  <c:v>9430</c:v>
                </c:pt>
                <c:pt idx="508">
                  <c:v>9430</c:v>
                </c:pt>
                <c:pt idx="509">
                  <c:v>9430</c:v>
                </c:pt>
                <c:pt idx="510">
                  <c:v>9430</c:v>
                </c:pt>
                <c:pt idx="511">
                  <c:v>9430</c:v>
                </c:pt>
                <c:pt idx="512">
                  <c:v>9440</c:v>
                </c:pt>
                <c:pt idx="513">
                  <c:v>9440</c:v>
                </c:pt>
                <c:pt idx="514">
                  <c:v>9440</c:v>
                </c:pt>
                <c:pt idx="515">
                  <c:v>9440</c:v>
                </c:pt>
                <c:pt idx="516">
                  <c:v>9440</c:v>
                </c:pt>
                <c:pt idx="517">
                  <c:v>9450</c:v>
                </c:pt>
                <c:pt idx="518">
                  <c:v>9440</c:v>
                </c:pt>
                <c:pt idx="519">
                  <c:v>9440</c:v>
                </c:pt>
                <c:pt idx="520">
                  <c:v>9440</c:v>
                </c:pt>
                <c:pt idx="521">
                  <c:v>9440</c:v>
                </c:pt>
                <c:pt idx="522">
                  <c:v>9430</c:v>
                </c:pt>
                <c:pt idx="523">
                  <c:v>9450</c:v>
                </c:pt>
                <c:pt idx="524">
                  <c:v>9450</c:v>
                </c:pt>
                <c:pt idx="525">
                  <c:v>9440</c:v>
                </c:pt>
                <c:pt idx="526">
                  <c:v>9450</c:v>
                </c:pt>
                <c:pt idx="527">
                  <c:v>9440</c:v>
                </c:pt>
                <c:pt idx="528">
                  <c:v>9450</c:v>
                </c:pt>
                <c:pt idx="529">
                  <c:v>9450</c:v>
                </c:pt>
                <c:pt idx="530">
                  <c:v>9460</c:v>
                </c:pt>
                <c:pt idx="531">
                  <c:v>9470</c:v>
                </c:pt>
                <c:pt idx="532">
                  <c:v>9470</c:v>
                </c:pt>
                <c:pt idx="533">
                  <c:v>9470</c:v>
                </c:pt>
                <c:pt idx="534">
                  <c:v>9470</c:v>
                </c:pt>
                <c:pt idx="535">
                  <c:v>9470</c:v>
                </c:pt>
                <c:pt idx="536">
                  <c:v>9470</c:v>
                </c:pt>
                <c:pt idx="537">
                  <c:v>9470</c:v>
                </c:pt>
                <c:pt idx="538">
                  <c:v>9470</c:v>
                </c:pt>
                <c:pt idx="539">
                  <c:v>9460</c:v>
                </c:pt>
                <c:pt idx="540">
                  <c:v>9470</c:v>
                </c:pt>
                <c:pt idx="541">
                  <c:v>9470</c:v>
                </c:pt>
                <c:pt idx="542">
                  <c:v>9470</c:v>
                </c:pt>
                <c:pt idx="543">
                  <c:v>9470</c:v>
                </c:pt>
                <c:pt idx="544">
                  <c:v>9470</c:v>
                </c:pt>
                <c:pt idx="545">
                  <c:v>9480</c:v>
                </c:pt>
                <c:pt idx="546">
                  <c:v>9470</c:v>
                </c:pt>
                <c:pt idx="547">
                  <c:v>9480</c:v>
                </c:pt>
                <c:pt idx="548">
                  <c:v>9470</c:v>
                </c:pt>
                <c:pt idx="549">
                  <c:v>9480</c:v>
                </c:pt>
                <c:pt idx="550">
                  <c:v>9490</c:v>
                </c:pt>
                <c:pt idx="551">
                  <c:v>9480</c:v>
                </c:pt>
                <c:pt idx="552">
                  <c:v>9480</c:v>
                </c:pt>
                <c:pt idx="553">
                  <c:v>9490</c:v>
                </c:pt>
                <c:pt idx="554">
                  <c:v>9480</c:v>
                </c:pt>
                <c:pt idx="555">
                  <c:v>9490</c:v>
                </c:pt>
                <c:pt idx="556">
                  <c:v>9480</c:v>
                </c:pt>
                <c:pt idx="557">
                  <c:v>9490</c:v>
                </c:pt>
                <c:pt idx="558">
                  <c:v>9490</c:v>
                </c:pt>
                <c:pt idx="559">
                  <c:v>9480</c:v>
                </c:pt>
                <c:pt idx="560">
                  <c:v>9480</c:v>
                </c:pt>
                <c:pt idx="561">
                  <c:v>9490</c:v>
                </c:pt>
                <c:pt idx="562">
                  <c:v>9490</c:v>
                </c:pt>
                <c:pt idx="563">
                  <c:v>9490</c:v>
                </c:pt>
                <c:pt idx="564">
                  <c:v>9490</c:v>
                </c:pt>
                <c:pt idx="565">
                  <c:v>9510</c:v>
                </c:pt>
                <c:pt idx="566">
                  <c:v>9490</c:v>
                </c:pt>
                <c:pt idx="567">
                  <c:v>9490</c:v>
                </c:pt>
                <c:pt idx="568">
                  <c:v>9490</c:v>
                </c:pt>
                <c:pt idx="569">
                  <c:v>9510</c:v>
                </c:pt>
                <c:pt idx="570">
                  <c:v>9500</c:v>
                </c:pt>
                <c:pt idx="571">
                  <c:v>9500</c:v>
                </c:pt>
                <c:pt idx="572">
                  <c:v>9500</c:v>
                </c:pt>
                <c:pt idx="573">
                  <c:v>9490</c:v>
                </c:pt>
                <c:pt idx="574">
                  <c:v>9500</c:v>
                </c:pt>
                <c:pt idx="575">
                  <c:v>9490</c:v>
                </c:pt>
                <c:pt idx="576">
                  <c:v>9500</c:v>
                </c:pt>
                <c:pt idx="577">
                  <c:v>9510</c:v>
                </c:pt>
                <c:pt idx="578">
                  <c:v>9500</c:v>
                </c:pt>
                <c:pt idx="579">
                  <c:v>9510</c:v>
                </c:pt>
                <c:pt idx="580">
                  <c:v>9510</c:v>
                </c:pt>
                <c:pt idx="581">
                  <c:v>9510</c:v>
                </c:pt>
                <c:pt idx="582">
                  <c:v>9500</c:v>
                </c:pt>
                <c:pt idx="583">
                  <c:v>9510</c:v>
                </c:pt>
                <c:pt idx="584">
                  <c:v>9510</c:v>
                </c:pt>
                <c:pt idx="585">
                  <c:v>9510</c:v>
                </c:pt>
                <c:pt idx="586">
                  <c:v>9510</c:v>
                </c:pt>
                <c:pt idx="587">
                  <c:v>9500</c:v>
                </c:pt>
                <c:pt idx="588">
                  <c:v>9500</c:v>
                </c:pt>
                <c:pt idx="589">
                  <c:v>9500</c:v>
                </c:pt>
                <c:pt idx="590">
                  <c:v>9520</c:v>
                </c:pt>
                <c:pt idx="591">
                  <c:v>9510</c:v>
                </c:pt>
                <c:pt idx="592">
                  <c:v>9520</c:v>
                </c:pt>
                <c:pt idx="593">
                  <c:v>9510</c:v>
                </c:pt>
                <c:pt idx="594">
                  <c:v>9520</c:v>
                </c:pt>
                <c:pt idx="595">
                  <c:v>9510</c:v>
                </c:pt>
                <c:pt idx="596">
                  <c:v>9510</c:v>
                </c:pt>
                <c:pt idx="597">
                  <c:v>9510</c:v>
                </c:pt>
                <c:pt idx="598">
                  <c:v>9530</c:v>
                </c:pt>
                <c:pt idx="599">
                  <c:v>9530</c:v>
                </c:pt>
                <c:pt idx="600">
                  <c:v>9530</c:v>
                </c:pt>
                <c:pt idx="601">
                  <c:v>9530</c:v>
                </c:pt>
                <c:pt idx="602">
                  <c:v>9520</c:v>
                </c:pt>
                <c:pt idx="603">
                  <c:v>9530</c:v>
                </c:pt>
                <c:pt idx="604">
                  <c:v>9530</c:v>
                </c:pt>
                <c:pt idx="605">
                  <c:v>9530</c:v>
                </c:pt>
                <c:pt idx="606">
                  <c:v>9540</c:v>
                </c:pt>
                <c:pt idx="607">
                  <c:v>9550</c:v>
                </c:pt>
                <c:pt idx="608">
                  <c:v>9540</c:v>
                </c:pt>
                <c:pt idx="609">
                  <c:v>9550</c:v>
                </c:pt>
                <c:pt idx="610">
                  <c:v>9550</c:v>
                </c:pt>
                <c:pt idx="611">
                  <c:v>9550</c:v>
                </c:pt>
                <c:pt idx="612">
                  <c:v>9560</c:v>
                </c:pt>
                <c:pt idx="613">
                  <c:v>9550</c:v>
                </c:pt>
                <c:pt idx="614">
                  <c:v>9550</c:v>
                </c:pt>
                <c:pt idx="615">
                  <c:v>9550</c:v>
                </c:pt>
                <c:pt idx="616">
                  <c:v>9550</c:v>
                </c:pt>
                <c:pt idx="617">
                  <c:v>9550</c:v>
                </c:pt>
                <c:pt idx="618">
                  <c:v>9550</c:v>
                </c:pt>
                <c:pt idx="619">
                  <c:v>9560</c:v>
                </c:pt>
                <c:pt idx="620">
                  <c:v>9550</c:v>
                </c:pt>
                <c:pt idx="621">
                  <c:v>9550</c:v>
                </c:pt>
                <c:pt idx="622">
                  <c:v>9550</c:v>
                </c:pt>
                <c:pt idx="623">
                  <c:v>9560</c:v>
                </c:pt>
                <c:pt idx="624">
                  <c:v>9550</c:v>
                </c:pt>
                <c:pt idx="625">
                  <c:v>9560</c:v>
                </c:pt>
                <c:pt idx="626">
                  <c:v>9560</c:v>
                </c:pt>
                <c:pt idx="627">
                  <c:v>9560</c:v>
                </c:pt>
                <c:pt idx="628">
                  <c:v>9550</c:v>
                </c:pt>
                <c:pt idx="629">
                  <c:v>9560</c:v>
                </c:pt>
                <c:pt idx="630">
                  <c:v>9560</c:v>
                </c:pt>
                <c:pt idx="631">
                  <c:v>9560</c:v>
                </c:pt>
                <c:pt idx="632">
                  <c:v>9560</c:v>
                </c:pt>
                <c:pt idx="633">
                  <c:v>9560</c:v>
                </c:pt>
                <c:pt idx="634">
                  <c:v>9570</c:v>
                </c:pt>
                <c:pt idx="635">
                  <c:v>9570</c:v>
                </c:pt>
                <c:pt idx="636">
                  <c:v>9560</c:v>
                </c:pt>
                <c:pt idx="637">
                  <c:v>9570</c:v>
                </c:pt>
                <c:pt idx="638">
                  <c:v>9550</c:v>
                </c:pt>
                <c:pt idx="639">
                  <c:v>9570</c:v>
                </c:pt>
                <c:pt idx="640">
                  <c:v>9570</c:v>
                </c:pt>
                <c:pt idx="641">
                  <c:v>9560</c:v>
                </c:pt>
                <c:pt idx="642">
                  <c:v>9570</c:v>
                </c:pt>
                <c:pt idx="643">
                  <c:v>9580</c:v>
                </c:pt>
                <c:pt idx="644">
                  <c:v>9580</c:v>
                </c:pt>
                <c:pt idx="645">
                  <c:v>9570</c:v>
                </c:pt>
                <c:pt idx="646">
                  <c:v>9580</c:v>
                </c:pt>
                <c:pt idx="647">
                  <c:v>9570</c:v>
                </c:pt>
                <c:pt idx="648">
                  <c:v>9570</c:v>
                </c:pt>
                <c:pt idx="649">
                  <c:v>9570</c:v>
                </c:pt>
                <c:pt idx="650">
                  <c:v>9570</c:v>
                </c:pt>
                <c:pt idx="651">
                  <c:v>9580</c:v>
                </c:pt>
                <c:pt idx="652">
                  <c:v>9570</c:v>
                </c:pt>
                <c:pt idx="653">
                  <c:v>9570</c:v>
                </c:pt>
                <c:pt idx="654">
                  <c:v>9580</c:v>
                </c:pt>
                <c:pt idx="655">
                  <c:v>9580</c:v>
                </c:pt>
                <c:pt idx="656">
                  <c:v>9580</c:v>
                </c:pt>
                <c:pt idx="657">
                  <c:v>9580</c:v>
                </c:pt>
                <c:pt idx="658">
                  <c:v>9580</c:v>
                </c:pt>
                <c:pt idx="659">
                  <c:v>9580</c:v>
                </c:pt>
                <c:pt idx="660">
                  <c:v>9580</c:v>
                </c:pt>
                <c:pt idx="661">
                  <c:v>9580</c:v>
                </c:pt>
                <c:pt idx="662">
                  <c:v>9580</c:v>
                </c:pt>
                <c:pt idx="663">
                  <c:v>9590</c:v>
                </c:pt>
                <c:pt idx="664">
                  <c:v>9590</c:v>
                </c:pt>
                <c:pt idx="665">
                  <c:v>9580</c:v>
                </c:pt>
                <c:pt idx="666">
                  <c:v>9590</c:v>
                </c:pt>
                <c:pt idx="667">
                  <c:v>9590</c:v>
                </c:pt>
                <c:pt idx="668">
                  <c:v>9580</c:v>
                </c:pt>
                <c:pt idx="669">
                  <c:v>9590</c:v>
                </c:pt>
                <c:pt idx="670">
                  <c:v>9590</c:v>
                </c:pt>
                <c:pt idx="671">
                  <c:v>9590</c:v>
                </c:pt>
                <c:pt idx="672">
                  <c:v>9590</c:v>
                </c:pt>
                <c:pt idx="673">
                  <c:v>9590</c:v>
                </c:pt>
                <c:pt idx="674">
                  <c:v>9600</c:v>
                </c:pt>
                <c:pt idx="675">
                  <c:v>9590</c:v>
                </c:pt>
                <c:pt idx="676">
                  <c:v>9590</c:v>
                </c:pt>
                <c:pt idx="677">
                  <c:v>9600</c:v>
                </c:pt>
                <c:pt idx="678">
                  <c:v>9600</c:v>
                </c:pt>
                <c:pt idx="679">
                  <c:v>9590</c:v>
                </c:pt>
                <c:pt idx="680">
                  <c:v>9600</c:v>
                </c:pt>
                <c:pt idx="681">
                  <c:v>9590</c:v>
                </c:pt>
                <c:pt idx="682">
                  <c:v>9600</c:v>
                </c:pt>
                <c:pt idx="683">
                  <c:v>9600</c:v>
                </c:pt>
                <c:pt idx="684">
                  <c:v>9600</c:v>
                </c:pt>
                <c:pt idx="685">
                  <c:v>9580</c:v>
                </c:pt>
                <c:pt idx="686">
                  <c:v>9600</c:v>
                </c:pt>
                <c:pt idx="687">
                  <c:v>9600</c:v>
                </c:pt>
                <c:pt idx="688">
                  <c:v>9580</c:v>
                </c:pt>
                <c:pt idx="689">
                  <c:v>9600</c:v>
                </c:pt>
                <c:pt idx="690">
                  <c:v>9600</c:v>
                </c:pt>
                <c:pt idx="691">
                  <c:v>9590</c:v>
                </c:pt>
                <c:pt idx="692">
                  <c:v>9600</c:v>
                </c:pt>
                <c:pt idx="693">
                  <c:v>9610</c:v>
                </c:pt>
                <c:pt idx="694">
                  <c:v>9590</c:v>
                </c:pt>
                <c:pt idx="695">
                  <c:v>9600</c:v>
                </c:pt>
                <c:pt idx="696">
                  <c:v>9610</c:v>
                </c:pt>
                <c:pt idx="697">
                  <c:v>9600</c:v>
                </c:pt>
                <c:pt idx="698">
                  <c:v>9610</c:v>
                </c:pt>
                <c:pt idx="699">
                  <c:v>9610</c:v>
                </c:pt>
                <c:pt idx="700">
                  <c:v>9600</c:v>
                </c:pt>
                <c:pt idx="701">
                  <c:v>9600</c:v>
                </c:pt>
                <c:pt idx="702">
                  <c:v>9610</c:v>
                </c:pt>
                <c:pt idx="703">
                  <c:v>9610</c:v>
                </c:pt>
                <c:pt idx="704">
                  <c:v>9620</c:v>
                </c:pt>
                <c:pt idx="705">
                  <c:v>9610</c:v>
                </c:pt>
                <c:pt idx="706">
                  <c:v>9620</c:v>
                </c:pt>
                <c:pt idx="707">
                  <c:v>9620</c:v>
                </c:pt>
                <c:pt idx="708">
                  <c:v>9610</c:v>
                </c:pt>
                <c:pt idx="709">
                  <c:v>9620</c:v>
                </c:pt>
                <c:pt idx="710">
                  <c:v>9620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67B-4D63-874A-557D0BFA1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139904"/>
        <c:axId val="458154752"/>
      </c:scatterChart>
      <c:valAx>
        <c:axId val="458139904"/>
        <c:scaling>
          <c:orientation val="minMax"/>
          <c:max val="9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Run time [min]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58154752"/>
        <c:crosses val="autoZero"/>
        <c:crossBetween val="midCat"/>
        <c:majorUnit val="10"/>
      </c:valAx>
      <c:valAx>
        <c:axId val="458154752"/>
        <c:scaling>
          <c:orientation val="minMax"/>
          <c:max val="300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EC [</a:t>
                </a:r>
                <a:r>
                  <a:rPr lang="el-GR">
                    <a:latin typeface="Tahoma"/>
                    <a:ea typeface="Tahoma"/>
                    <a:cs typeface="Tahoma"/>
                  </a:rPr>
                  <a:t>μ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S/cm</a:t>
                </a:r>
                <a:r>
                  <a:rPr lang="nl-NL"/>
                  <a:t>]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58139904"/>
        <c:crosses val="autoZero"/>
        <c:crossBetween val="midCat"/>
        <c:majorUnit val="500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Dil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'AEEMs-2'!$C$34:$C$830</c:f>
              <c:numCache>
                <c:formatCode>0.00</c:formatCode>
                <c:ptCount val="797"/>
                <c:pt idx="0">
                  <c:v>0</c:v>
                </c:pt>
                <c:pt idx="1">
                  <c:v>8.3333331858739257E-2</c:v>
                </c:pt>
                <c:pt idx="2">
                  <c:v>0.16666666371747851</c:v>
                </c:pt>
                <c:pt idx="3">
                  <c:v>0.24999999557621777</c:v>
                </c:pt>
                <c:pt idx="4">
                  <c:v>0.33333332743495703</c:v>
                </c:pt>
                <c:pt idx="5">
                  <c:v>0.41666665929369628</c:v>
                </c:pt>
                <c:pt idx="6">
                  <c:v>0.49999999115243554</c:v>
                </c:pt>
                <c:pt idx="7">
                  <c:v>0.5833333230111748</c:v>
                </c:pt>
                <c:pt idx="8">
                  <c:v>0.66666666534729302</c:v>
                </c:pt>
                <c:pt idx="9">
                  <c:v>0.74999999720603228</c:v>
                </c:pt>
                <c:pt idx="10">
                  <c:v>0.83333332906477153</c:v>
                </c:pt>
                <c:pt idx="11">
                  <c:v>0.91666666092351079</c:v>
                </c:pt>
                <c:pt idx="12">
                  <c:v>0.99999999278225005</c:v>
                </c:pt>
                <c:pt idx="13">
                  <c:v>1.0833333246409893</c:v>
                </c:pt>
                <c:pt idx="14">
                  <c:v>1.1666666564997286</c:v>
                </c:pt>
                <c:pt idx="15">
                  <c:v>1.2499999988358468</c:v>
                </c:pt>
                <c:pt idx="16">
                  <c:v>1.333333330694586</c:v>
                </c:pt>
                <c:pt idx="17">
                  <c:v>1.4166666625533253</c:v>
                </c:pt>
                <c:pt idx="18">
                  <c:v>1.4999999944120646</c:v>
                </c:pt>
                <c:pt idx="19">
                  <c:v>1.5833333262708038</c:v>
                </c:pt>
                <c:pt idx="20">
                  <c:v>1.6666666581295431</c:v>
                </c:pt>
                <c:pt idx="21">
                  <c:v>1.7499999899882823</c:v>
                </c:pt>
                <c:pt idx="22">
                  <c:v>1.8333333323244005</c:v>
                </c:pt>
                <c:pt idx="23">
                  <c:v>1.9166666641831398</c:v>
                </c:pt>
                <c:pt idx="24">
                  <c:v>1.9999999960418791</c:v>
                </c:pt>
                <c:pt idx="25">
                  <c:v>2.0833333279006183</c:v>
                </c:pt>
                <c:pt idx="26">
                  <c:v>2.1666666597593576</c:v>
                </c:pt>
                <c:pt idx="27">
                  <c:v>2.2499999916180968</c:v>
                </c:pt>
                <c:pt idx="28">
                  <c:v>2.3333333234768361</c:v>
                </c:pt>
                <c:pt idx="29">
                  <c:v>2.4166666658129543</c:v>
                </c:pt>
                <c:pt idx="30">
                  <c:v>2.4999999976716936</c:v>
                </c:pt>
                <c:pt idx="31">
                  <c:v>2.5833333295304328</c:v>
                </c:pt>
                <c:pt idx="32">
                  <c:v>2.6666666613891721</c:v>
                </c:pt>
                <c:pt idx="33">
                  <c:v>2.7499999932479113</c:v>
                </c:pt>
                <c:pt idx="34">
                  <c:v>2.8333333251066506</c:v>
                </c:pt>
                <c:pt idx="35">
                  <c:v>2.9166666569653898</c:v>
                </c:pt>
                <c:pt idx="36">
                  <c:v>2.9999999993015081</c:v>
                </c:pt>
                <c:pt idx="37">
                  <c:v>3.0833333311602473</c:v>
                </c:pt>
                <c:pt idx="38">
                  <c:v>3.1666666630189866</c:v>
                </c:pt>
                <c:pt idx="39">
                  <c:v>3.2499999948777258</c:v>
                </c:pt>
                <c:pt idx="40">
                  <c:v>3.3333333267364651</c:v>
                </c:pt>
                <c:pt idx="41">
                  <c:v>3.4166666585952044</c:v>
                </c:pt>
                <c:pt idx="42">
                  <c:v>3.4999999904539436</c:v>
                </c:pt>
                <c:pt idx="43">
                  <c:v>3.5833333327900618</c:v>
                </c:pt>
                <c:pt idx="44">
                  <c:v>3.6666666646488011</c:v>
                </c:pt>
                <c:pt idx="45">
                  <c:v>3.7499999965075403</c:v>
                </c:pt>
                <c:pt idx="46">
                  <c:v>3.8333333283662796</c:v>
                </c:pt>
                <c:pt idx="47">
                  <c:v>3.9166666602250189</c:v>
                </c:pt>
                <c:pt idx="48">
                  <c:v>3.9999999920837581</c:v>
                </c:pt>
                <c:pt idx="49">
                  <c:v>4.0833333239424974</c:v>
                </c:pt>
                <c:pt idx="50">
                  <c:v>4.1666666662786156</c:v>
                </c:pt>
                <c:pt idx="51">
                  <c:v>4.2499999981373549</c:v>
                </c:pt>
                <c:pt idx="52">
                  <c:v>4.3333333299960941</c:v>
                </c:pt>
                <c:pt idx="53">
                  <c:v>4.4166666618548334</c:v>
                </c:pt>
                <c:pt idx="54">
                  <c:v>4.4999999937135726</c:v>
                </c:pt>
                <c:pt idx="55">
                  <c:v>4.5833333255723119</c:v>
                </c:pt>
                <c:pt idx="56">
                  <c:v>4.6666666574310511</c:v>
                </c:pt>
                <c:pt idx="57">
                  <c:v>4.7499999997671694</c:v>
                </c:pt>
                <c:pt idx="58">
                  <c:v>4.8333333316259086</c:v>
                </c:pt>
                <c:pt idx="59">
                  <c:v>4.9166666634846479</c:v>
                </c:pt>
                <c:pt idx="60">
                  <c:v>4.9999999953433871</c:v>
                </c:pt>
                <c:pt idx="61">
                  <c:v>5.0833333272021264</c:v>
                </c:pt>
                <c:pt idx="62">
                  <c:v>5.1666666590608656</c:v>
                </c:pt>
                <c:pt idx="63">
                  <c:v>5.2499999909196049</c:v>
                </c:pt>
                <c:pt idx="64">
                  <c:v>5.3333333332557231</c:v>
                </c:pt>
                <c:pt idx="65">
                  <c:v>5.4166666651144624</c:v>
                </c:pt>
                <c:pt idx="66">
                  <c:v>5.4999999969732016</c:v>
                </c:pt>
                <c:pt idx="67">
                  <c:v>5.5833333288319409</c:v>
                </c:pt>
                <c:pt idx="68">
                  <c:v>5.6666666606906801</c:v>
                </c:pt>
                <c:pt idx="69">
                  <c:v>5.7499999925494194</c:v>
                </c:pt>
                <c:pt idx="70">
                  <c:v>5.8333333244081587</c:v>
                </c:pt>
                <c:pt idx="71">
                  <c:v>5.9166666562668979</c:v>
                </c:pt>
                <c:pt idx="72">
                  <c:v>5.9999999986030161</c:v>
                </c:pt>
                <c:pt idx="73">
                  <c:v>6.0833333304617554</c:v>
                </c:pt>
                <c:pt idx="74">
                  <c:v>6.1666666623204947</c:v>
                </c:pt>
                <c:pt idx="75">
                  <c:v>6.2499999941792339</c:v>
                </c:pt>
                <c:pt idx="76">
                  <c:v>6.3333333260379732</c:v>
                </c:pt>
                <c:pt idx="77">
                  <c:v>6.4166666578967124</c:v>
                </c:pt>
                <c:pt idx="78">
                  <c:v>6.4999999897554517</c:v>
                </c:pt>
                <c:pt idx="79">
                  <c:v>6.5833333320915699</c:v>
                </c:pt>
                <c:pt idx="80">
                  <c:v>6.6666666639503092</c:v>
                </c:pt>
                <c:pt idx="81">
                  <c:v>6.7499999958090484</c:v>
                </c:pt>
                <c:pt idx="82">
                  <c:v>6.8333333276677877</c:v>
                </c:pt>
                <c:pt idx="83">
                  <c:v>6.9166666595265269</c:v>
                </c:pt>
                <c:pt idx="84">
                  <c:v>6.9999999913852662</c:v>
                </c:pt>
                <c:pt idx="85">
                  <c:v>7.0833333232440054</c:v>
                </c:pt>
                <c:pt idx="86">
                  <c:v>7.1666666655801237</c:v>
                </c:pt>
                <c:pt idx="87">
                  <c:v>7.2499999974388629</c:v>
                </c:pt>
                <c:pt idx="88">
                  <c:v>7.3333333292976022</c:v>
                </c:pt>
                <c:pt idx="89">
                  <c:v>7.4166666611563414</c:v>
                </c:pt>
                <c:pt idx="90">
                  <c:v>7.4999999930150807</c:v>
                </c:pt>
                <c:pt idx="91">
                  <c:v>7.5833333248738199</c:v>
                </c:pt>
                <c:pt idx="92">
                  <c:v>7.6666666567325592</c:v>
                </c:pt>
                <c:pt idx="93">
                  <c:v>7.7499999990686774</c:v>
                </c:pt>
                <c:pt idx="94">
                  <c:v>7.8333333309274167</c:v>
                </c:pt>
                <c:pt idx="95">
                  <c:v>7.9166666627861559</c:v>
                </c:pt>
                <c:pt idx="96">
                  <c:v>7.9999999946448952</c:v>
                </c:pt>
                <c:pt idx="97">
                  <c:v>8.0833333265036345</c:v>
                </c:pt>
                <c:pt idx="98">
                  <c:v>8.1666666583623737</c:v>
                </c:pt>
                <c:pt idx="99">
                  <c:v>8.249999990221113</c:v>
                </c:pt>
                <c:pt idx="100">
                  <c:v>8.3333333325572312</c:v>
                </c:pt>
                <c:pt idx="101">
                  <c:v>8.4166666644159704</c:v>
                </c:pt>
                <c:pt idx="102">
                  <c:v>8.4999999962747097</c:v>
                </c:pt>
                <c:pt idx="103">
                  <c:v>8.583333328133449</c:v>
                </c:pt>
                <c:pt idx="104">
                  <c:v>8.6666666599921882</c:v>
                </c:pt>
                <c:pt idx="105">
                  <c:v>8.7499999918509275</c:v>
                </c:pt>
                <c:pt idx="106">
                  <c:v>8.8333333237096667</c:v>
                </c:pt>
                <c:pt idx="107">
                  <c:v>8.916666666045785</c:v>
                </c:pt>
                <c:pt idx="108">
                  <c:v>8.9999999979045242</c:v>
                </c:pt>
                <c:pt idx="109">
                  <c:v>9.0833333297632635</c:v>
                </c:pt>
                <c:pt idx="110">
                  <c:v>9.1666666616220027</c:v>
                </c:pt>
                <c:pt idx="111">
                  <c:v>9.249999993480742</c:v>
                </c:pt>
                <c:pt idx="112">
                  <c:v>9.3333333253394812</c:v>
                </c:pt>
                <c:pt idx="113">
                  <c:v>9.4166666571982205</c:v>
                </c:pt>
                <c:pt idx="114">
                  <c:v>9.4999999995343387</c:v>
                </c:pt>
                <c:pt idx="115">
                  <c:v>9.583333331393078</c:v>
                </c:pt>
                <c:pt idx="116">
                  <c:v>9.6666666632518172</c:v>
                </c:pt>
                <c:pt idx="117">
                  <c:v>9.7499999951105565</c:v>
                </c:pt>
                <c:pt idx="118">
                  <c:v>9.8333333269692957</c:v>
                </c:pt>
                <c:pt idx="119">
                  <c:v>9.916666658828035</c:v>
                </c:pt>
                <c:pt idx="120">
                  <c:v>9.9999999906867743</c:v>
                </c:pt>
                <c:pt idx="121">
                  <c:v>10.083333333022892</c:v>
                </c:pt>
                <c:pt idx="122">
                  <c:v>10.166666664881632</c:v>
                </c:pt>
                <c:pt idx="123">
                  <c:v>10.249999996740371</c:v>
                </c:pt>
                <c:pt idx="124">
                  <c:v>10.33333332859911</c:v>
                </c:pt>
                <c:pt idx="125">
                  <c:v>10.41666666045785</c:v>
                </c:pt>
                <c:pt idx="126">
                  <c:v>10.499999992316589</c:v>
                </c:pt>
                <c:pt idx="127">
                  <c:v>10.583333324175328</c:v>
                </c:pt>
                <c:pt idx="128">
                  <c:v>10.666666666511446</c:v>
                </c:pt>
                <c:pt idx="129">
                  <c:v>10.749999998370185</c:v>
                </c:pt>
                <c:pt idx="130">
                  <c:v>10.833333330228925</c:v>
                </c:pt>
                <c:pt idx="131">
                  <c:v>10.916666662087664</c:v>
                </c:pt>
                <c:pt idx="132">
                  <c:v>10.999999993946403</c:v>
                </c:pt>
                <c:pt idx="133">
                  <c:v>11.083333325805143</c:v>
                </c:pt>
                <c:pt idx="134">
                  <c:v>11.166666657663882</c:v>
                </c:pt>
                <c:pt idx="135">
                  <c:v>11.25</c:v>
                </c:pt>
                <c:pt idx="136">
                  <c:v>11.333333331858739</c:v>
                </c:pt>
                <c:pt idx="137">
                  <c:v>11.416666663717479</c:v>
                </c:pt>
                <c:pt idx="138">
                  <c:v>11.499999995576218</c:v>
                </c:pt>
                <c:pt idx="139">
                  <c:v>11.583333327434957</c:v>
                </c:pt>
                <c:pt idx="140">
                  <c:v>11.666666659293696</c:v>
                </c:pt>
                <c:pt idx="141">
                  <c:v>11.749999991152436</c:v>
                </c:pt>
                <c:pt idx="142">
                  <c:v>11.833333323011175</c:v>
                </c:pt>
                <c:pt idx="143">
                  <c:v>11.916666665347293</c:v>
                </c:pt>
                <c:pt idx="144">
                  <c:v>11.999999997206032</c:v>
                </c:pt>
                <c:pt idx="145">
                  <c:v>12.083333329064772</c:v>
                </c:pt>
                <c:pt idx="146">
                  <c:v>12.166666660923511</c:v>
                </c:pt>
                <c:pt idx="147">
                  <c:v>12.24999999278225</c:v>
                </c:pt>
                <c:pt idx="148">
                  <c:v>12.333333324640989</c:v>
                </c:pt>
                <c:pt idx="149">
                  <c:v>12.416666656499729</c:v>
                </c:pt>
                <c:pt idx="150">
                  <c:v>12.499999998835847</c:v>
                </c:pt>
                <c:pt idx="151">
                  <c:v>12.583333330694586</c:v>
                </c:pt>
                <c:pt idx="152">
                  <c:v>12.666666662553325</c:v>
                </c:pt>
                <c:pt idx="153">
                  <c:v>12.749999994412065</c:v>
                </c:pt>
                <c:pt idx="154">
                  <c:v>12.833333326270804</c:v>
                </c:pt>
                <c:pt idx="155">
                  <c:v>12.916666658129543</c:v>
                </c:pt>
                <c:pt idx="156">
                  <c:v>12.999999989988282</c:v>
                </c:pt>
                <c:pt idx="157">
                  <c:v>13.083333332324401</c:v>
                </c:pt>
                <c:pt idx="158">
                  <c:v>13.16666666418314</c:v>
                </c:pt>
                <c:pt idx="159">
                  <c:v>13.249999996041879</c:v>
                </c:pt>
                <c:pt idx="160">
                  <c:v>13.333333327900618</c:v>
                </c:pt>
                <c:pt idx="161">
                  <c:v>13.416666659759358</c:v>
                </c:pt>
                <c:pt idx="162">
                  <c:v>13.499999991618097</c:v>
                </c:pt>
                <c:pt idx="163">
                  <c:v>13.583333323476836</c:v>
                </c:pt>
                <c:pt idx="164">
                  <c:v>13.666666665812954</c:v>
                </c:pt>
                <c:pt idx="165">
                  <c:v>13.749999997671694</c:v>
                </c:pt>
                <c:pt idx="166">
                  <c:v>13.833333329530433</c:v>
                </c:pt>
                <c:pt idx="167">
                  <c:v>13.916666661389172</c:v>
                </c:pt>
                <c:pt idx="168">
                  <c:v>13.999999993247911</c:v>
                </c:pt>
                <c:pt idx="169">
                  <c:v>14.083333325106651</c:v>
                </c:pt>
                <c:pt idx="170">
                  <c:v>14.16666665696539</c:v>
                </c:pt>
                <c:pt idx="171">
                  <c:v>14.249999999301508</c:v>
                </c:pt>
                <c:pt idx="172">
                  <c:v>14.333333331160247</c:v>
                </c:pt>
                <c:pt idx="173">
                  <c:v>14.416666663018987</c:v>
                </c:pt>
                <c:pt idx="174">
                  <c:v>14.499999994877726</c:v>
                </c:pt>
                <c:pt idx="175">
                  <c:v>14.583333326736465</c:v>
                </c:pt>
                <c:pt idx="176">
                  <c:v>14.666666658595204</c:v>
                </c:pt>
                <c:pt idx="177">
                  <c:v>14.749999990453944</c:v>
                </c:pt>
                <c:pt idx="178">
                  <c:v>14.833333332790062</c:v>
                </c:pt>
                <c:pt idx="179">
                  <c:v>14.916666664648801</c:v>
                </c:pt>
                <c:pt idx="180">
                  <c:v>14.99999999650754</c:v>
                </c:pt>
                <c:pt idx="181">
                  <c:v>15.08333332836628</c:v>
                </c:pt>
                <c:pt idx="182">
                  <c:v>15.166666660225019</c:v>
                </c:pt>
                <c:pt idx="183">
                  <c:v>15.249999992083758</c:v>
                </c:pt>
                <c:pt idx="184">
                  <c:v>15.333333323942497</c:v>
                </c:pt>
                <c:pt idx="185">
                  <c:v>15.416666666278616</c:v>
                </c:pt>
                <c:pt idx="186">
                  <c:v>15.499999998137355</c:v>
                </c:pt>
                <c:pt idx="187">
                  <c:v>15.583333329996094</c:v>
                </c:pt>
                <c:pt idx="188">
                  <c:v>15.666666661854833</c:v>
                </c:pt>
                <c:pt idx="189">
                  <c:v>15.749999993713573</c:v>
                </c:pt>
                <c:pt idx="190">
                  <c:v>15.833333325572312</c:v>
                </c:pt>
                <c:pt idx="191">
                  <c:v>15.916666657431051</c:v>
                </c:pt>
                <c:pt idx="192">
                  <c:v>15.999999999767169</c:v>
                </c:pt>
                <c:pt idx="193">
                  <c:v>16.083333331625909</c:v>
                </c:pt>
                <c:pt idx="194">
                  <c:v>16.166666663484648</c:v>
                </c:pt>
                <c:pt idx="195">
                  <c:v>16.249999995343387</c:v>
                </c:pt>
                <c:pt idx="196">
                  <c:v>16.333333327202126</c:v>
                </c:pt>
                <c:pt idx="197">
                  <c:v>16.416666659060866</c:v>
                </c:pt>
                <c:pt idx="198">
                  <c:v>16.499999990919605</c:v>
                </c:pt>
                <c:pt idx="199">
                  <c:v>16.583333333255723</c:v>
                </c:pt>
                <c:pt idx="200">
                  <c:v>16.666666665114462</c:v>
                </c:pt>
                <c:pt idx="201">
                  <c:v>16.749999996973202</c:v>
                </c:pt>
                <c:pt idx="202">
                  <c:v>16.833333328831941</c:v>
                </c:pt>
                <c:pt idx="203">
                  <c:v>16.91666666069068</c:v>
                </c:pt>
                <c:pt idx="204">
                  <c:v>16.999999992549419</c:v>
                </c:pt>
                <c:pt idx="205">
                  <c:v>17.083333324408159</c:v>
                </c:pt>
                <c:pt idx="206">
                  <c:v>17.166666656266898</c:v>
                </c:pt>
                <c:pt idx="207">
                  <c:v>17.249999998603016</c:v>
                </c:pt>
                <c:pt idx="208">
                  <c:v>17.333333330461755</c:v>
                </c:pt>
                <c:pt idx="209">
                  <c:v>17.416666662320495</c:v>
                </c:pt>
                <c:pt idx="210">
                  <c:v>17.499999994179234</c:v>
                </c:pt>
                <c:pt idx="211">
                  <c:v>17.583333326037973</c:v>
                </c:pt>
                <c:pt idx="212">
                  <c:v>17.666666657896712</c:v>
                </c:pt>
                <c:pt idx="213">
                  <c:v>17.749999989755452</c:v>
                </c:pt>
                <c:pt idx="214">
                  <c:v>17.83333333209157</c:v>
                </c:pt>
                <c:pt idx="215">
                  <c:v>17.916666663950309</c:v>
                </c:pt>
                <c:pt idx="216">
                  <c:v>17.999999995809048</c:v>
                </c:pt>
                <c:pt idx="217">
                  <c:v>18.083333327667788</c:v>
                </c:pt>
                <c:pt idx="218">
                  <c:v>18.166666659526527</c:v>
                </c:pt>
                <c:pt idx="219">
                  <c:v>18.249999991385266</c:v>
                </c:pt>
                <c:pt idx="220">
                  <c:v>18.333333323244005</c:v>
                </c:pt>
                <c:pt idx="221">
                  <c:v>18.416666665580124</c:v>
                </c:pt>
                <c:pt idx="222">
                  <c:v>18.499999997438863</c:v>
                </c:pt>
                <c:pt idx="223">
                  <c:v>18.583333329297602</c:v>
                </c:pt>
                <c:pt idx="224">
                  <c:v>18.666666661156341</c:v>
                </c:pt>
                <c:pt idx="225">
                  <c:v>18.749999993015081</c:v>
                </c:pt>
                <c:pt idx="226">
                  <c:v>18.83333332487382</c:v>
                </c:pt>
                <c:pt idx="227">
                  <c:v>18.916666656732559</c:v>
                </c:pt>
                <c:pt idx="228">
                  <c:v>18.999999999068677</c:v>
                </c:pt>
                <c:pt idx="229">
                  <c:v>19.083333330927417</c:v>
                </c:pt>
                <c:pt idx="230">
                  <c:v>19.166666662786156</c:v>
                </c:pt>
                <c:pt idx="231">
                  <c:v>19.249999994644895</c:v>
                </c:pt>
                <c:pt idx="232">
                  <c:v>19.333333326503634</c:v>
                </c:pt>
                <c:pt idx="233">
                  <c:v>19.416666658362374</c:v>
                </c:pt>
                <c:pt idx="234">
                  <c:v>19.499999990221113</c:v>
                </c:pt>
                <c:pt idx="235">
                  <c:v>19.583333332557231</c:v>
                </c:pt>
                <c:pt idx="236">
                  <c:v>19.66666666441597</c:v>
                </c:pt>
                <c:pt idx="237">
                  <c:v>19.74999999627471</c:v>
                </c:pt>
                <c:pt idx="238">
                  <c:v>19.833333328133449</c:v>
                </c:pt>
                <c:pt idx="239">
                  <c:v>19.916666659992188</c:v>
                </c:pt>
                <c:pt idx="240">
                  <c:v>19.999999991850927</c:v>
                </c:pt>
                <c:pt idx="241">
                  <c:v>20.083333323709667</c:v>
                </c:pt>
                <c:pt idx="242">
                  <c:v>20.166666666045785</c:v>
                </c:pt>
                <c:pt idx="243">
                  <c:v>20.249999997904524</c:v>
                </c:pt>
                <c:pt idx="244">
                  <c:v>20.333333329763263</c:v>
                </c:pt>
                <c:pt idx="245">
                  <c:v>20.416666661622003</c:v>
                </c:pt>
                <c:pt idx="246">
                  <c:v>20.499999993480742</c:v>
                </c:pt>
                <c:pt idx="247">
                  <c:v>20.583333325339481</c:v>
                </c:pt>
                <c:pt idx="248">
                  <c:v>20.66666665719822</c:v>
                </c:pt>
                <c:pt idx="249">
                  <c:v>20.749999999534339</c:v>
                </c:pt>
                <c:pt idx="250">
                  <c:v>20.833333331393078</c:v>
                </c:pt>
                <c:pt idx="251">
                  <c:v>20.916666663251817</c:v>
                </c:pt>
                <c:pt idx="252">
                  <c:v>20.999999995110556</c:v>
                </c:pt>
                <c:pt idx="253">
                  <c:v>21.083333326969296</c:v>
                </c:pt>
                <c:pt idx="254">
                  <c:v>21.166666658828035</c:v>
                </c:pt>
                <c:pt idx="255">
                  <c:v>21.249999990686774</c:v>
                </c:pt>
                <c:pt idx="256">
                  <c:v>21.333333333022892</c:v>
                </c:pt>
                <c:pt idx="257">
                  <c:v>21.416666664881632</c:v>
                </c:pt>
                <c:pt idx="258">
                  <c:v>21.499999996740371</c:v>
                </c:pt>
                <c:pt idx="259">
                  <c:v>21.58333332859911</c:v>
                </c:pt>
                <c:pt idx="260">
                  <c:v>21.66666666045785</c:v>
                </c:pt>
                <c:pt idx="261">
                  <c:v>21.749999992316589</c:v>
                </c:pt>
                <c:pt idx="262">
                  <c:v>21.833333324175328</c:v>
                </c:pt>
                <c:pt idx="263">
                  <c:v>21.916666666511446</c:v>
                </c:pt>
                <c:pt idx="264">
                  <c:v>21.999999998370185</c:v>
                </c:pt>
                <c:pt idx="265">
                  <c:v>22.083333330228925</c:v>
                </c:pt>
                <c:pt idx="266">
                  <c:v>22.166666662087664</c:v>
                </c:pt>
                <c:pt idx="267">
                  <c:v>22.249999993946403</c:v>
                </c:pt>
                <c:pt idx="268">
                  <c:v>22.333333325805143</c:v>
                </c:pt>
                <c:pt idx="269">
                  <c:v>22.416666657663882</c:v>
                </c:pt>
                <c:pt idx="270">
                  <c:v>22.5</c:v>
                </c:pt>
                <c:pt idx="271">
                  <c:v>22.583333331858739</c:v>
                </c:pt>
                <c:pt idx="272">
                  <c:v>22.666666663717479</c:v>
                </c:pt>
                <c:pt idx="273">
                  <c:v>22.749999995576218</c:v>
                </c:pt>
                <c:pt idx="274">
                  <c:v>22.833333327434957</c:v>
                </c:pt>
                <c:pt idx="275">
                  <c:v>22.916666659293696</c:v>
                </c:pt>
                <c:pt idx="276">
                  <c:v>22.999999991152436</c:v>
                </c:pt>
                <c:pt idx="277">
                  <c:v>23.083333323011175</c:v>
                </c:pt>
                <c:pt idx="278">
                  <c:v>23.166666665347293</c:v>
                </c:pt>
                <c:pt idx="279">
                  <c:v>23.249999997206032</c:v>
                </c:pt>
                <c:pt idx="280">
                  <c:v>23.333333329064772</c:v>
                </c:pt>
                <c:pt idx="281">
                  <c:v>23.416666660923511</c:v>
                </c:pt>
                <c:pt idx="282">
                  <c:v>23.49999999278225</c:v>
                </c:pt>
                <c:pt idx="283">
                  <c:v>23.583333324640989</c:v>
                </c:pt>
                <c:pt idx="284">
                  <c:v>23.666666656499729</c:v>
                </c:pt>
                <c:pt idx="285">
                  <c:v>23.749999998835847</c:v>
                </c:pt>
                <c:pt idx="286">
                  <c:v>23.833333330694586</c:v>
                </c:pt>
                <c:pt idx="287">
                  <c:v>23.916666662553325</c:v>
                </c:pt>
                <c:pt idx="288">
                  <c:v>23.999999994412065</c:v>
                </c:pt>
                <c:pt idx="289">
                  <c:v>24.083333326270804</c:v>
                </c:pt>
                <c:pt idx="290">
                  <c:v>24.166666658129543</c:v>
                </c:pt>
                <c:pt idx="291">
                  <c:v>24.249999989988282</c:v>
                </c:pt>
                <c:pt idx="292">
                  <c:v>24.333333332324401</c:v>
                </c:pt>
                <c:pt idx="293">
                  <c:v>24.41666666418314</c:v>
                </c:pt>
                <c:pt idx="294">
                  <c:v>24.499999996041879</c:v>
                </c:pt>
                <c:pt idx="295">
                  <c:v>24.583333327900618</c:v>
                </c:pt>
                <c:pt idx="296">
                  <c:v>24.666666659759358</c:v>
                </c:pt>
                <c:pt idx="297">
                  <c:v>24.749999991618097</c:v>
                </c:pt>
                <c:pt idx="298">
                  <c:v>24.833333323476836</c:v>
                </c:pt>
                <c:pt idx="299">
                  <c:v>24.916666665812954</c:v>
                </c:pt>
                <c:pt idx="300">
                  <c:v>24.999999997671694</c:v>
                </c:pt>
                <c:pt idx="301">
                  <c:v>25.083333329530433</c:v>
                </c:pt>
                <c:pt idx="302">
                  <c:v>25.166666661389172</c:v>
                </c:pt>
                <c:pt idx="303">
                  <c:v>25.249999993247911</c:v>
                </c:pt>
                <c:pt idx="304">
                  <c:v>25.333333325106651</c:v>
                </c:pt>
                <c:pt idx="305">
                  <c:v>25.41666665696539</c:v>
                </c:pt>
                <c:pt idx="306">
                  <c:v>25.499999999301508</c:v>
                </c:pt>
                <c:pt idx="307">
                  <c:v>25.583333331160247</c:v>
                </c:pt>
                <c:pt idx="308">
                  <c:v>25.666666663018987</c:v>
                </c:pt>
                <c:pt idx="309">
                  <c:v>25.749999994877726</c:v>
                </c:pt>
                <c:pt idx="310">
                  <c:v>25.833333326736465</c:v>
                </c:pt>
                <c:pt idx="311">
                  <c:v>25.916666658595204</c:v>
                </c:pt>
                <c:pt idx="312">
                  <c:v>25.999999990453944</c:v>
                </c:pt>
                <c:pt idx="313">
                  <c:v>26.083333332790062</c:v>
                </c:pt>
                <c:pt idx="314">
                  <c:v>26.166666664648801</c:v>
                </c:pt>
                <c:pt idx="315">
                  <c:v>26.24999999650754</c:v>
                </c:pt>
                <c:pt idx="316">
                  <c:v>26.33333332836628</c:v>
                </c:pt>
                <c:pt idx="317">
                  <c:v>26.416666660225019</c:v>
                </c:pt>
                <c:pt idx="318">
                  <c:v>26.499999992083758</c:v>
                </c:pt>
                <c:pt idx="319">
                  <c:v>26.583333323942497</c:v>
                </c:pt>
                <c:pt idx="320">
                  <c:v>26.666666666278616</c:v>
                </c:pt>
                <c:pt idx="321">
                  <c:v>26.749999998137355</c:v>
                </c:pt>
                <c:pt idx="322">
                  <c:v>26.833333329996094</c:v>
                </c:pt>
                <c:pt idx="323">
                  <c:v>26.916666661854833</c:v>
                </c:pt>
                <c:pt idx="324">
                  <c:v>26.999999993713573</c:v>
                </c:pt>
                <c:pt idx="325">
                  <c:v>27.083333325572312</c:v>
                </c:pt>
                <c:pt idx="326">
                  <c:v>27.166666657431051</c:v>
                </c:pt>
                <c:pt idx="327">
                  <c:v>27.249999999767169</c:v>
                </c:pt>
                <c:pt idx="328">
                  <c:v>27.333333331625909</c:v>
                </c:pt>
                <c:pt idx="329">
                  <c:v>27.416666663484648</c:v>
                </c:pt>
                <c:pt idx="330">
                  <c:v>27.499999995343387</c:v>
                </c:pt>
                <c:pt idx="331">
                  <c:v>27.583333327202126</c:v>
                </c:pt>
                <c:pt idx="332">
                  <c:v>27.666666659060866</c:v>
                </c:pt>
                <c:pt idx="333">
                  <c:v>27.749999990919605</c:v>
                </c:pt>
                <c:pt idx="334">
                  <c:v>27.833333333255723</c:v>
                </c:pt>
                <c:pt idx="335">
                  <c:v>27.916666665114462</c:v>
                </c:pt>
                <c:pt idx="336">
                  <c:v>27.999999996973202</c:v>
                </c:pt>
                <c:pt idx="337">
                  <c:v>28.083333328831941</c:v>
                </c:pt>
                <c:pt idx="338">
                  <c:v>28.16666666069068</c:v>
                </c:pt>
                <c:pt idx="339">
                  <c:v>28.249999992549419</c:v>
                </c:pt>
                <c:pt idx="340">
                  <c:v>28.333333324408159</c:v>
                </c:pt>
                <c:pt idx="341">
                  <c:v>28.416666656266898</c:v>
                </c:pt>
                <c:pt idx="342">
                  <c:v>28.499999998603016</c:v>
                </c:pt>
                <c:pt idx="343">
                  <c:v>28.583333330461755</c:v>
                </c:pt>
                <c:pt idx="344">
                  <c:v>28.666666662320495</c:v>
                </c:pt>
                <c:pt idx="345">
                  <c:v>28.749999994179234</c:v>
                </c:pt>
                <c:pt idx="346">
                  <c:v>28.833333326037973</c:v>
                </c:pt>
                <c:pt idx="347">
                  <c:v>28.916666657896712</c:v>
                </c:pt>
                <c:pt idx="348">
                  <c:v>28.999999989755452</c:v>
                </c:pt>
                <c:pt idx="349">
                  <c:v>29.08333333209157</c:v>
                </c:pt>
                <c:pt idx="350">
                  <c:v>29.166666663950309</c:v>
                </c:pt>
                <c:pt idx="351">
                  <c:v>29.249999995809048</c:v>
                </c:pt>
                <c:pt idx="352">
                  <c:v>29.333333327667788</c:v>
                </c:pt>
                <c:pt idx="353">
                  <c:v>29.416666659526527</c:v>
                </c:pt>
                <c:pt idx="354">
                  <c:v>29.499999991385266</c:v>
                </c:pt>
                <c:pt idx="355">
                  <c:v>29.583333323244005</c:v>
                </c:pt>
                <c:pt idx="356">
                  <c:v>29.666666665580124</c:v>
                </c:pt>
                <c:pt idx="357">
                  <c:v>29.749999997438863</c:v>
                </c:pt>
                <c:pt idx="358">
                  <c:v>29.833333329297602</c:v>
                </c:pt>
                <c:pt idx="359">
                  <c:v>29.916666661156341</c:v>
                </c:pt>
                <c:pt idx="360">
                  <c:v>29.999999993015081</c:v>
                </c:pt>
                <c:pt idx="361">
                  <c:v>30.08333332487382</c:v>
                </c:pt>
                <c:pt idx="362">
                  <c:v>30.166666656732559</c:v>
                </c:pt>
                <c:pt idx="363">
                  <c:v>30.249999999068677</c:v>
                </c:pt>
                <c:pt idx="364">
                  <c:v>30.333333330927417</c:v>
                </c:pt>
                <c:pt idx="365">
                  <c:v>30.416666662786156</c:v>
                </c:pt>
                <c:pt idx="366">
                  <c:v>30.499999994644895</c:v>
                </c:pt>
                <c:pt idx="367">
                  <c:v>30.583333326503634</c:v>
                </c:pt>
                <c:pt idx="368">
                  <c:v>30.666666658362374</c:v>
                </c:pt>
                <c:pt idx="369">
                  <c:v>30.749999990221113</c:v>
                </c:pt>
                <c:pt idx="370">
                  <c:v>30.833333332557231</c:v>
                </c:pt>
                <c:pt idx="371">
                  <c:v>30.91666666441597</c:v>
                </c:pt>
                <c:pt idx="372">
                  <c:v>30.99999999627471</c:v>
                </c:pt>
                <c:pt idx="373">
                  <c:v>31.083333328133449</c:v>
                </c:pt>
                <c:pt idx="374">
                  <c:v>31.166666659992188</c:v>
                </c:pt>
                <c:pt idx="375">
                  <c:v>31.249999991850927</c:v>
                </c:pt>
                <c:pt idx="376">
                  <c:v>31.333333323709667</c:v>
                </c:pt>
                <c:pt idx="377">
                  <c:v>31.416666666045785</c:v>
                </c:pt>
                <c:pt idx="378">
                  <c:v>31.499999997904524</c:v>
                </c:pt>
                <c:pt idx="379">
                  <c:v>31.583333329763263</c:v>
                </c:pt>
                <c:pt idx="380">
                  <c:v>31.666666661622003</c:v>
                </c:pt>
                <c:pt idx="381">
                  <c:v>31.749999993480742</c:v>
                </c:pt>
                <c:pt idx="382">
                  <c:v>31.833333325339481</c:v>
                </c:pt>
                <c:pt idx="383">
                  <c:v>31.91666665719822</c:v>
                </c:pt>
                <c:pt idx="384">
                  <c:v>31.999999999534339</c:v>
                </c:pt>
                <c:pt idx="385">
                  <c:v>32.083333331393078</c:v>
                </c:pt>
                <c:pt idx="386">
                  <c:v>32.166666663251817</c:v>
                </c:pt>
                <c:pt idx="387">
                  <c:v>32.249999995110556</c:v>
                </c:pt>
                <c:pt idx="388">
                  <c:v>32.333333326969296</c:v>
                </c:pt>
                <c:pt idx="389">
                  <c:v>32.416666658828035</c:v>
                </c:pt>
                <c:pt idx="390">
                  <c:v>32.499999990686774</c:v>
                </c:pt>
                <c:pt idx="391">
                  <c:v>32.583333333022892</c:v>
                </c:pt>
                <c:pt idx="392">
                  <c:v>32.666666664881632</c:v>
                </c:pt>
                <c:pt idx="393">
                  <c:v>32.749999996740371</c:v>
                </c:pt>
                <c:pt idx="394">
                  <c:v>32.83333332859911</c:v>
                </c:pt>
                <c:pt idx="395">
                  <c:v>32.91666666045785</c:v>
                </c:pt>
                <c:pt idx="396">
                  <c:v>32.999999992316589</c:v>
                </c:pt>
                <c:pt idx="397">
                  <c:v>33.083333324175328</c:v>
                </c:pt>
                <c:pt idx="398">
                  <c:v>33.166666666511446</c:v>
                </c:pt>
                <c:pt idx="399">
                  <c:v>33.249999998370185</c:v>
                </c:pt>
                <c:pt idx="400">
                  <c:v>33.333333330228925</c:v>
                </c:pt>
                <c:pt idx="401">
                  <c:v>33.416666662087664</c:v>
                </c:pt>
                <c:pt idx="402">
                  <c:v>33.499999993946403</c:v>
                </c:pt>
                <c:pt idx="403">
                  <c:v>33.583333325805143</c:v>
                </c:pt>
                <c:pt idx="404">
                  <c:v>33.666666657663882</c:v>
                </c:pt>
                <c:pt idx="405">
                  <c:v>33.75</c:v>
                </c:pt>
                <c:pt idx="406">
                  <c:v>33.833333331858739</c:v>
                </c:pt>
                <c:pt idx="407">
                  <c:v>33.916666663717479</c:v>
                </c:pt>
                <c:pt idx="408">
                  <c:v>33.999999995576218</c:v>
                </c:pt>
                <c:pt idx="409">
                  <c:v>34.083333327434957</c:v>
                </c:pt>
                <c:pt idx="410">
                  <c:v>34.166666659293696</c:v>
                </c:pt>
                <c:pt idx="411">
                  <c:v>34.249999991152436</c:v>
                </c:pt>
                <c:pt idx="412">
                  <c:v>34.333333323011175</c:v>
                </c:pt>
                <c:pt idx="413">
                  <c:v>34.416666665347293</c:v>
                </c:pt>
                <c:pt idx="414">
                  <c:v>34.499999997206032</c:v>
                </c:pt>
                <c:pt idx="415">
                  <c:v>34.583333329064772</c:v>
                </c:pt>
                <c:pt idx="416">
                  <c:v>34.666666660923511</c:v>
                </c:pt>
                <c:pt idx="417">
                  <c:v>34.74999999278225</c:v>
                </c:pt>
                <c:pt idx="418">
                  <c:v>34.833333324640989</c:v>
                </c:pt>
                <c:pt idx="419">
                  <c:v>34.916666656499729</c:v>
                </c:pt>
                <c:pt idx="420">
                  <c:v>34.999999998835847</c:v>
                </c:pt>
                <c:pt idx="421">
                  <c:v>35.083333330694586</c:v>
                </c:pt>
                <c:pt idx="422">
                  <c:v>35.166666662553325</c:v>
                </c:pt>
                <c:pt idx="423">
                  <c:v>35.249999994412065</c:v>
                </c:pt>
                <c:pt idx="424">
                  <c:v>35.333333326270804</c:v>
                </c:pt>
                <c:pt idx="425">
                  <c:v>35.416666658129543</c:v>
                </c:pt>
                <c:pt idx="426">
                  <c:v>35.499999989988282</c:v>
                </c:pt>
                <c:pt idx="427">
                  <c:v>35.583333332324401</c:v>
                </c:pt>
                <c:pt idx="428">
                  <c:v>35.66666666418314</c:v>
                </c:pt>
                <c:pt idx="429">
                  <c:v>35.749999996041879</c:v>
                </c:pt>
                <c:pt idx="430">
                  <c:v>35.833333327900618</c:v>
                </c:pt>
                <c:pt idx="431">
                  <c:v>35.916666659759358</c:v>
                </c:pt>
                <c:pt idx="432">
                  <c:v>35.999999991618097</c:v>
                </c:pt>
                <c:pt idx="433">
                  <c:v>36.083333323476836</c:v>
                </c:pt>
                <c:pt idx="434">
                  <c:v>36.166666665812954</c:v>
                </c:pt>
                <c:pt idx="435">
                  <c:v>36.249999997671694</c:v>
                </c:pt>
                <c:pt idx="436">
                  <c:v>36.333333329530433</c:v>
                </c:pt>
                <c:pt idx="437">
                  <c:v>36.416666661389172</c:v>
                </c:pt>
                <c:pt idx="438">
                  <c:v>36.499999993247911</c:v>
                </c:pt>
                <c:pt idx="439">
                  <c:v>36.583333325106651</c:v>
                </c:pt>
                <c:pt idx="440">
                  <c:v>36.66666665696539</c:v>
                </c:pt>
                <c:pt idx="441">
                  <c:v>36.749999999301508</c:v>
                </c:pt>
                <c:pt idx="442">
                  <c:v>36.833333331160247</c:v>
                </c:pt>
                <c:pt idx="443">
                  <c:v>36.916666663018987</c:v>
                </c:pt>
                <c:pt idx="444">
                  <c:v>36.999999994877726</c:v>
                </c:pt>
                <c:pt idx="445">
                  <c:v>37.083333326736465</c:v>
                </c:pt>
                <c:pt idx="446">
                  <c:v>37.166666658595204</c:v>
                </c:pt>
                <c:pt idx="447">
                  <c:v>37.249999990453944</c:v>
                </c:pt>
                <c:pt idx="448">
                  <c:v>37.333333332790062</c:v>
                </c:pt>
                <c:pt idx="449">
                  <c:v>37.416666664648801</c:v>
                </c:pt>
                <c:pt idx="450">
                  <c:v>37.49999999650754</c:v>
                </c:pt>
                <c:pt idx="451">
                  <c:v>37.58333332836628</c:v>
                </c:pt>
                <c:pt idx="452">
                  <c:v>37.666666660225019</c:v>
                </c:pt>
                <c:pt idx="453">
                  <c:v>37.749999992083758</c:v>
                </c:pt>
                <c:pt idx="454">
                  <c:v>37.833333323942497</c:v>
                </c:pt>
                <c:pt idx="455">
                  <c:v>37.916666666278616</c:v>
                </c:pt>
                <c:pt idx="456">
                  <c:v>37.999999998137355</c:v>
                </c:pt>
                <c:pt idx="457">
                  <c:v>38.083333329996094</c:v>
                </c:pt>
                <c:pt idx="458">
                  <c:v>38.166666661854833</c:v>
                </c:pt>
                <c:pt idx="459">
                  <c:v>38.249999993713573</c:v>
                </c:pt>
                <c:pt idx="460">
                  <c:v>38.333333325572312</c:v>
                </c:pt>
                <c:pt idx="461">
                  <c:v>38.416666657431051</c:v>
                </c:pt>
                <c:pt idx="462">
                  <c:v>38.499999999767169</c:v>
                </c:pt>
                <c:pt idx="463">
                  <c:v>38.583333331625909</c:v>
                </c:pt>
                <c:pt idx="464">
                  <c:v>38.666666663484648</c:v>
                </c:pt>
                <c:pt idx="465">
                  <c:v>38.749999995343387</c:v>
                </c:pt>
                <c:pt idx="466">
                  <c:v>38.833333327202126</c:v>
                </c:pt>
                <c:pt idx="467">
                  <c:v>38.916666659060866</c:v>
                </c:pt>
                <c:pt idx="468">
                  <c:v>38.999999990919605</c:v>
                </c:pt>
                <c:pt idx="469">
                  <c:v>39.083333333255723</c:v>
                </c:pt>
                <c:pt idx="470">
                  <c:v>39.166666665114462</c:v>
                </c:pt>
                <c:pt idx="471">
                  <c:v>39.249999996973202</c:v>
                </c:pt>
                <c:pt idx="472">
                  <c:v>39.333333328831941</c:v>
                </c:pt>
                <c:pt idx="473">
                  <c:v>39.41666666069068</c:v>
                </c:pt>
                <c:pt idx="474">
                  <c:v>39.499999992549419</c:v>
                </c:pt>
                <c:pt idx="475">
                  <c:v>39.583333324408159</c:v>
                </c:pt>
                <c:pt idx="476">
                  <c:v>39.666666656266898</c:v>
                </c:pt>
                <c:pt idx="477">
                  <c:v>39.749999998603016</c:v>
                </c:pt>
                <c:pt idx="478">
                  <c:v>39.833333330461755</c:v>
                </c:pt>
                <c:pt idx="479">
                  <c:v>39.916666662320495</c:v>
                </c:pt>
                <c:pt idx="480">
                  <c:v>39.999999994179234</c:v>
                </c:pt>
                <c:pt idx="481">
                  <c:v>40.083333326037973</c:v>
                </c:pt>
                <c:pt idx="482">
                  <c:v>40.166666657896712</c:v>
                </c:pt>
                <c:pt idx="483">
                  <c:v>40.249999989755452</c:v>
                </c:pt>
                <c:pt idx="484">
                  <c:v>40.33333333209157</c:v>
                </c:pt>
                <c:pt idx="485">
                  <c:v>40.416666663950309</c:v>
                </c:pt>
                <c:pt idx="486">
                  <c:v>40.499999995809048</c:v>
                </c:pt>
                <c:pt idx="487">
                  <c:v>40.583333327667788</c:v>
                </c:pt>
                <c:pt idx="488">
                  <c:v>40.666666659526527</c:v>
                </c:pt>
                <c:pt idx="489">
                  <c:v>40.749999991385266</c:v>
                </c:pt>
                <c:pt idx="490">
                  <c:v>40.833333323244005</c:v>
                </c:pt>
                <c:pt idx="491">
                  <c:v>40.916666665580124</c:v>
                </c:pt>
                <c:pt idx="492">
                  <c:v>40.999999997438863</c:v>
                </c:pt>
                <c:pt idx="493">
                  <c:v>41.083333329297602</c:v>
                </c:pt>
                <c:pt idx="494">
                  <c:v>41.166666661156341</c:v>
                </c:pt>
                <c:pt idx="495">
                  <c:v>41.249999993015081</c:v>
                </c:pt>
                <c:pt idx="496">
                  <c:v>41.33333332487382</c:v>
                </c:pt>
                <c:pt idx="497">
                  <c:v>41.416666656732559</c:v>
                </c:pt>
                <c:pt idx="498">
                  <c:v>41.499999999068677</c:v>
                </c:pt>
                <c:pt idx="499">
                  <c:v>41.583333330927417</c:v>
                </c:pt>
                <c:pt idx="500">
                  <c:v>41.666666662786156</c:v>
                </c:pt>
                <c:pt idx="501">
                  <c:v>41.749999994644895</c:v>
                </c:pt>
                <c:pt idx="502">
                  <c:v>41.833333326503634</c:v>
                </c:pt>
                <c:pt idx="503">
                  <c:v>41.916666658362374</c:v>
                </c:pt>
                <c:pt idx="504">
                  <c:v>41.999999990221113</c:v>
                </c:pt>
                <c:pt idx="505">
                  <c:v>42.083333332557231</c:v>
                </c:pt>
                <c:pt idx="506">
                  <c:v>42.16666666441597</c:v>
                </c:pt>
                <c:pt idx="507">
                  <c:v>42.24999999627471</c:v>
                </c:pt>
                <c:pt idx="508">
                  <c:v>42.333333328133449</c:v>
                </c:pt>
                <c:pt idx="509">
                  <c:v>42.416666659992188</c:v>
                </c:pt>
                <c:pt idx="510">
                  <c:v>42.499999991850927</c:v>
                </c:pt>
                <c:pt idx="511">
                  <c:v>42.583333323709667</c:v>
                </c:pt>
                <c:pt idx="512">
                  <c:v>42.666666666045785</c:v>
                </c:pt>
                <c:pt idx="513">
                  <c:v>42.749999997904524</c:v>
                </c:pt>
                <c:pt idx="514">
                  <c:v>42.833333329763263</c:v>
                </c:pt>
                <c:pt idx="515">
                  <c:v>42.916666661622003</c:v>
                </c:pt>
                <c:pt idx="516">
                  <c:v>42.999999993480742</c:v>
                </c:pt>
                <c:pt idx="517">
                  <c:v>43.083333325339481</c:v>
                </c:pt>
                <c:pt idx="518">
                  <c:v>43.16666665719822</c:v>
                </c:pt>
                <c:pt idx="519">
                  <c:v>43.249999999534339</c:v>
                </c:pt>
                <c:pt idx="520">
                  <c:v>43.333333331393078</c:v>
                </c:pt>
                <c:pt idx="521">
                  <c:v>43.416666663251817</c:v>
                </c:pt>
                <c:pt idx="522">
                  <c:v>43.499999995110556</c:v>
                </c:pt>
                <c:pt idx="523">
                  <c:v>43.583333326969296</c:v>
                </c:pt>
                <c:pt idx="524">
                  <c:v>43.666666658828035</c:v>
                </c:pt>
                <c:pt idx="525">
                  <c:v>43.749999990686774</c:v>
                </c:pt>
                <c:pt idx="526">
                  <c:v>43.833333333022892</c:v>
                </c:pt>
                <c:pt idx="527">
                  <c:v>43.916666664881632</c:v>
                </c:pt>
                <c:pt idx="528">
                  <c:v>43.999999996740371</c:v>
                </c:pt>
                <c:pt idx="529">
                  <c:v>44.08333332859911</c:v>
                </c:pt>
                <c:pt idx="530">
                  <c:v>44.16666666045785</c:v>
                </c:pt>
                <c:pt idx="531">
                  <c:v>44.249999992316589</c:v>
                </c:pt>
                <c:pt idx="532">
                  <c:v>44.333333324175328</c:v>
                </c:pt>
                <c:pt idx="533">
                  <c:v>44.416666666511446</c:v>
                </c:pt>
                <c:pt idx="534">
                  <c:v>44.499999998370185</c:v>
                </c:pt>
                <c:pt idx="535">
                  <c:v>44.583333330228925</c:v>
                </c:pt>
                <c:pt idx="536">
                  <c:v>44.666666662087664</c:v>
                </c:pt>
                <c:pt idx="537">
                  <c:v>44.749999993946403</c:v>
                </c:pt>
                <c:pt idx="538">
                  <c:v>44.833333325805143</c:v>
                </c:pt>
                <c:pt idx="539">
                  <c:v>44.916666657663882</c:v>
                </c:pt>
                <c:pt idx="540">
                  <c:v>45</c:v>
                </c:pt>
                <c:pt idx="541">
                  <c:v>45.083333331858739</c:v>
                </c:pt>
                <c:pt idx="542">
                  <c:v>45.166666663717479</c:v>
                </c:pt>
                <c:pt idx="543">
                  <c:v>45.249999995576218</c:v>
                </c:pt>
                <c:pt idx="544">
                  <c:v>45.333333327434957</c:v>
                </c:pt>
                <c:pt idx="545">
                  <c:v>45.416666659293696</c:v>
                </c:pt>
                <c:pt idx="546">
                  <c:v>45.499999991152436</c:v>
                </c:pt>
                <c:pt idx="547">
                  <c:v>45.583333323011175</c:v>
                </c:pt>
                <c:pt idx="548">
                  <c:v>45.666666665347293</c:v>
                </c:pt>
                <c:pt idx="549">
                  <c:v>45.749999997206032</c:v>
                </c:pt>
                <c:pt idx="550">
                  <c:v>45.833333329064772</c:v>
                </c:pt>
                <c:pt idx="551">
                  <c:v>45.916666660923511</c:v>
                </c:pt>
                <c:pt idx="552">
                  <c:v>45.99999999278225</c:v>
                </c:pt>
                <c:pt idx="553">
                  <c:v>46.083333324640989</c:v>
                </c:pt>
                <c:pt idx="554">
                  <c:v>46.166666656499729</c:v>
                </c:pt>
                <c:pt idx="555">
                  <c:v>46.249999998835847</c:v>
                </c:pt>
                <c:pt idx="556">
                  <c:v>46.333333330694586</c:v>
                </c:pt>
                <c:pt idx="557">
                  <c:v>46.416666662553325</c:v>
                </c:pt>
                <c:pt idx="558">
                  <c:v>46.499999994412065</c:v>
                </c:pt>
                <c:pt idx="559">
                  <c:v>46.583333326270804</c:v>
                </c:pt>
                <c:pt idx="560">
                  <c:v>46.666666658129543</c:v>
                </c:pt>
                <c:pt idx="561">
                  <c:v>46.749999989988282</c:v>
                </c:pt>
                <c:pt idx="562">
                  <c:v>46.833333332324401</c:v>
                </c:pt>
                <c:pt idx="563">
                  <c:v>46.91666666418314</c:v>
                </c:pt>
                <c:pt idx="564">
                  <c:v>46.999999996041879</c:v>
                </c:pt>
                <c:pt idx="565">
                  <c:v>47.083333327900618</c:v>
                </c:pt>
                <c:pt idx="566">
                  <c:v>47.166666659759358</c:v>
                </c:pt>
                <c:pt idx="567">
                  <c:v>47.249999991618097</c:v>
                </c:pt>
                <c:pt idx="568">
                  <c:v>47.333333323476836</c:v>
                </c:pt>
                <c:pt idx="569">
                  <c:v>47.416666665812954</c:v>
                </c:pt>
                <c:pt idx="570">
                  <c:v>47.499999997671694</c:v>
                </c:pt>
                <c:pt idx="571">
                  <c:v>47.583333329530433</c:v>
                </c:pt>
                <c:pt idx="572">
                  <c:v>47.666666661389172</c:v>
                </c:pt>
                <c:pt idx="573">
                  <c:v>47.749999993247911</c:v>
                </c:pt>
                <c:pt idx="574">
                  <c:v>47.833333325106651</c:v>
                </c:pt>
                <c:pt idx="575">
                  <c:v>47.91666665696539</c:v>
                </c:pt>
                <c:pt idx="576">
                  <c:v>47.999999999301508</c:v>
                </c:pt>
                <c:pt idx="577">
                  <c:v>48.083333331160247</c:v>
                </c:pt>
                <c:pt idx="578">
                  <c:v>48.166666663018987</c:v>
                </c:pt>
                <c:pt idx="579">
                  <c:v>48.249999994877726</c:v>
                </c:pt>
                <c:pt idx="580">
                  <c:v>48.333333326736465</c:v>
                </c:pt>
                <c:pt idx="581">
                  <c:v>48.416666658595204</c:v>
                </c:pt>
                <c:pt idx="582">
                  <c:v>48.499999990453944</c:v>
                </c:pt>
                <c:pt idx="583">
                  <c:v>48.583333332790062</c:v>
                </c:pt>
                <c:pt idx="584">
                  <c:v>48.666666664648801</c:v>
                </c:pt>
                <c:pt idx="585">
                  <c:v>48.74999999650754</c:v>
                </c:pt>
                <c:pt idx="586">
                  <c:v>48.83333332836628</c:v>
                </c:pt>
                <c:pt idx="587">
                  <c:v>48.916666660225019</c:v>
                </c:pt>
                <c:pt idx="588">
                  <c:v>48.999999992083758</c:v>
                </c:pt>
                <c:pt idx="589">
                  <c:v>49.083333323942497</c:v>
                </c:pt>
                <c:pt idx="590">
                  <c:v>49.166666666278616</c:v>
                </c:pt>
                <c:pt idx="591">
                  <c:v>49.249999998137355</c:v>
                </c:pt>
                <c:pt idx="592">
                  <c:v>49.333333329996094</c:v>
                </c:pt>
                <c:pt idx="593">
                  <c:v>49.416666661854833</c:v>
                </c:pt>
                <c:pt idx="594">
                  <c:v>49.499999993713573</c:v>
                </c:pt>
                <c:pt idx="595">
                  <c:v>49.583333325572312</c:v>
                </c:pt>
                <c:pt idx="596">
                  <c:v>49.666666657431051</c:v>
                </c:pt>
                <c:pt idx="597">
                  <c:v>49.749999999767169</c:v>
                </c:pt>
                <c:pt idx="598">
                  <c:v>49.833333331625909</c:v>
                </c:pt>
                <c:pt idx="599">
                  <c:v>49.916666663484648</c:v>
                </c:pt>
                <c:pt idx="600">
                  <c:v>49.999999995343387</c:v>
                </c:pt>
                <c:pt idx="601">
                  <c:v>50.083333327202126</c:v>
                </c:pt>
                <c:pt idx="602">
                  <c:v>50.166666659060866</c:v>
                </c:pt>
                <c:pt idx="603">
                  <c:v>50.249999990919605</c:v>
                </c:pt>
                <c:pt idx="604">
                  <c:v>50.333333333255723</c:v>
                </c:pt>
                <c:pt idx="605">
                  <c:v>50.416666665114462</c:v>
                </c:pt>
                <c:pt idx="606">
                  <c:v>50.499999996973202</c:v>
                </c:pt>
                <c:pt idx="607">
                  <c:v>50.583333328831941</c:v>
                </c:pt>
                <c:pt idx="608">
                  <c:v>50.66666666069068</c:v>
                </c:pt>
                <c:pt idx="609">
                  <c:v>50.749999992549419</c:v>
                </c:pt>
                <c:pt idx="610">
                  <c:v>50.833333324408159</c:v>
                </c:pt>
                <c:pt idx="611">
                  <c:v>50.916666656266898</c:v>
                </c:pt>
                <c:pt idx="612">
                  <c:v>50.999999998603016</c:v>
                </c:pt>
                <c:pt idx="613">
                  <c:v>51.083333330461755</c:v>
                </c:pt>
                <c:pt idx="614">
                  <c:v>51.166666662320495</c:v>
                </c:pt>
                <c:pt idx="615">
                  <c:v>51.249999994179234</c:v>
                </c:pt>
                <c:pt idx="616">
                  <c:v>51.333333326037973</c:v>
                </c:pt>
                <c:pt idx="617">
                  <c:v>51.416666657896712</c:v>
                </c:pt>
                <c:pt idx="618">
                  <c:v>51.499999989755452</c:v>
                </c:pt>
                <c:pt idx="619">
                  <c:v>51.58333333209157</c:v>
                </c:pt>
                <c:pt idx="620">
                  <c:v>51.666666663950309</c:v>
                </c:pt>
                <c:pt idx="621">
                  <c:v>51.749999995809048</c:v>
                </c:pt>
                <c:pt idx="622">
                  <c:v>51.833333327667788</c:v>
                </c:pt>
                <c:pt idx="623">
                  <c:v>51.916666659526527</c:v>
                </c:pt>
                <c:pt idx="624">
                  <c:v>51.999999991385266</c:v>
                </c:pt>
                <c:pt idx="625">
                  <c:v>52.083333323244005</c:v>
                </c:pt>
                <c:pt idx="626">
                  <c:v>52.166666665580124</c:v>
                </c:pt>
                <c:pt idx="627">
                  <c:v>52.249999997438863</c:v>
                </c:pt>
                <c:pt idx="628">
                  <c:v>52.333333329297602</c:v>
                </c:pt>
                <c:pt idx="629">
                  <c:v>52.416666661156341</c:v>
                </c:pt>
                <c:pt idx="630">
                  <c:v>52.499999993015081</c:v>
                </c:pt>
                <c:pt idx="631">
                  <c:v>52.58333332487382</c:v>
                </c:pt>
                <c:pt idx="632">
                  <c:v>52.666666656732559</c:v>
                </c:pt>
                <c:pt idx="633">
                  <c:v>52.749999999068677</c:v>
                </c:pt>
                <c:pt idx="634">
                  <c:v>52.833333330927417</c:v>
                </c:pt>
                <c:pt idx="635">
                  <c:v>52.916666662786156</c:v>
                </c:pt>
                <c:pt idx="636">
                  <c:v>52.999999994644895</c:v>
                </c:pt>
                <c:pt idx="637">
                  <c:v>53.083333326503634</c:v>
                </c:pt>
                <c:pt idx="638">
                  <c:v>53.166666658362374</c:v>
                </c:pt>
                <c:pt idx="639">
                  <c:v>53.249999990221113</c:v>
                </c:pt>
                <c:pt idx="640">
                  <c:v>53.333333332557231</c:v>
                </c:pt>
                <c:pt idx="641">
                  <c:v>53.41666666441597</c:v>
                </c:pt>
                <c:pt idx="642">
                  <c:v>53.49999999627471</c:v>
                </c:pt>
                <c:pt idx="643">
                  <c:v>53.583333328133449</c:v>
                </c:pt>
                <c:pt idx="644">
                  <c:v>53.666666659992188</c:v>
                </c:pt>
                <c:pt idx="645">
                  <c:v>53.749999991850927</c:v>
                </c:pt>
                <c:pt idx="646">
                  <c:v>53.833333323709667</c:v>
                </c:pt>
                <c:pt idx="647">
                  <c:v>53.916666666045785</c:v>
                </c:pt>
                <c:pt idx="648">
                  <c:v>53.999999997904524</c:v>
                </c:pt>
                <c:pt idx="649">
                  <c:v>54.083333329763263</c:v>
                </c:pt>
                <c:pt idx="650">
                  <c:v>54.166666661622003</c:v>
                </c:pt>
                <c:pt idx="651">
                  <c:v>54.249999993480742</c:v>
                </c:pt>
                <c:pt idx="652">
                  <c:v>54.333333325339481</c:v>
                </c:pt>
                <c:pt idx="653">
                  <c:v>54.41666665719822</c:v>
                </c:pt>
                <c:pt idx="654">
                  <c:v>54.499999999534339</c:v>
                </c:pt>
                <c:pt idx="655">
                  <c:v>54.583333331393078</c:v>
                </c:pt>
                <c:pt idx="656">
                  <c:v>54.666666663251817</c:v>
                </c:pt>
                <c:pt idx="657">
                  <c:v>54.749999995110556</c:v>
                </c:pt>
                <c:pt idx="658">
                  <c:v>54.833333326969296</c:v>
                </c:pt>
                <c:pt idx="659">
                  <c:v>54.916666658828035</c:v>
                </c:pt>
                <c:pt idx="660">
                  <c:v>54.999999990686774</c:v>
                </c:pt>
                <c:pt idx="661">
                  <c:v>55.083333333022892</c:v>
                </c:pt>
                <c:pt idx="662">
                  <c:v>55.166666664881632</c:v>
                </c:pt>
                <c:pt idx="663">
                  <c:v>55.249999996740371</c:v>
                </c:pt>
                <c:pt idx="664">
                  <c:v>55.33333332859911</c:v>
                </c:pt>
                <c:pt idx="665">
                  <c:v>55.41666666045785</c:v>
                </c:pt>
                <c:pt idx="666">
                  <c:v>55.499999992316589</c:v>
                </c:pt>
                <c:pt idx="667">
                  <c:v>55.583333324175328</c:v>
                </c:pt>
                <c:pt idx="668">
                  <c:v>55.666666666511446</c:v>
                </c:pt>
                <c:pt idx="669">
                  <c:v>55.749999998370185</c:v>
                </c:pt>
                <c:pt idx="670">
                  <c:v>55.833333330228925</c:v>
                </c:pt>
                <c:pt idx="671">
                  <c:v>55.916666662087664</c:v>
                </c:pt>
                <c:pt idx="672">
                  <c:v>55.999999993946403</c:v>
                </c:pt>
                <c:pt idx="673">
                  <c:v>56.083333325805143</c:v>
                </c:pt>
                <c:pt idx="674">
                  <c:v>56.166666657663882</c:v>
                </c:pt>
                <c:pt idx="675">
                  <c:v>56.25</c:v>
                </c:pt>
                <c:pt idx="676">
                  <c:v>56.333333331858739</c:v>
                </c:pt>
                <c:pt idx="677">
                  <c:v>56.416666663717479</c:v>
                </c:pt>
                <c:pt idx="678">
                  <c:v>56.499999995576218</c:v>
                </c:pt>
                <c:pt idx="679">
                  <c:v>56.583333327434957</c:v>
                </c:pt>
                <c:pt idx="680">
                  <c:v>56.666666659293696</c:v>
                </c:pt>
                <c:pt idx="681">
                  <c:v>56.749999991152436</c:v>
                </c:pt>
                <c:pt idx="682">
                  <c:v>56.833333323011175</c:v>
                </c:pt>
                <c:pt idx="683">
                  <c:v>56.916666665347293</c:v>
                </c:pt>
                <c:pt idx="684">
                  <c:v>56.999999997206032</c:v>
                </c:pt>
                <c:pt idx="685">
                  <c:v>57.083333329064772</c:v>
                </c:pt>
                <c:pt idx="686">
                  <c:v>57.166666660923511</c:v>
                </c:pt>
                <c:pt idx="687">
                  <c:v>57.24999999278225</c:v>
                </c:pt>
                <c:pt idx="688">
                  <c:v>57.333333324640989</c:v>
                </c:pt>
                <c:pt idx="689">
                  <c:v>57.416666656499729</c:v>
                </c:pt>
                <c:pt idx="690">
                  <c:v>57.499999998835847</c:v>
                </c:pt>
                <c:pt idx="691">
                  <c:v>57.583333330694586</c:v>
                </c:pt>
                <c:pt idx="692">
                  <c:v>57.666666662553325</c:v>
                </c:pt>
                <c:pt idx="693">
                  <c:v>57.749999994412065</c:v>
                </c:pt>
                <c:pt idx="694">
                  <c:v>57.833333326270804</c:v>
                </c:pt>
                <c:pt idx="695">
                  <c:v>57.916666658129543</c:v>
                </c:pt>
                <c:pt idx="696">
                  <c:v>57.999999989988282</c:v>
                </c:pt>
                <c:pt idx="697">
                  <c:v>58.083333332324401</c:v>
                </c:pt>
                <c:pt idx="698">
                  <c:v>58.16666666418314</c:v>
                </c:pt>
                <c:pt idx="699">
                  <c:v>58.249999996041879</c:v>
                </c:pt>
                <c:pt idx="700">
                  <c:v>58.333333327900618</c:v>
                </c:pt>
                <c:pt idx="701">
                  <c:v>58.416666659759358</c:v>
                </c:pt>
                <c:pt idx="702">
                  <c:v>58.499999991618097</c:v>
                </c:pt>
                <c:pt idx="703">
                  <c:v>58.583333323476836</c:v>
                </c:pt>
                <c:pt idx="704">
                  <c:v>58.666666665812954</c:v>
                </c:pt>
                <c:pt idx="705">
                  <c:v>58.749999997671694</c:v>
                </c:pt>
                <c:pt idx="706">
                  <c:v>58.833333329530433</c:v>
                </c:pt>
                <c:pt idx="707">
                  <c:v>58.916666661389172</c:v>
                </c:pt>
                <c:pt idx="708">
                  <c:v>58.999999993247911</c:v>
                </c:pt>
                <c:pt idx="709">
                  <c:v>59.083333325106651</c:v>
                </c:pt>
                <c:pt idx="710">
                  <c:v>59.16666665696539</c:v>
                </c:pt>
              </c:numCache>
            </c:numRef>
          </c:xVal>
          <c:yVal>
            <c:numRef>
              <c:f>'AEEMs-2'!$I$34:$I$830</c:f>
              <c:numCache>
                <c:formatCode>0.00</c:formatCode>
                <c:ptCount val="797"/>
                <c:pt idx="0">
                  <c:v>7.79</c:v>
                </c:pt>
                <c:pt idx="1">
                  <c:v>7.79</c:v>
                </c:pt>
                <c:pt idx="2">
                  <c:v>7.79</c:v>
                </c:pt>
                <c:pt idx="3">
                  <c:v>7.79</c:v>
                </c:pt>
                <c:pt idx="4">
                  <c:v>7.8</c:v>
                </c:pt>
                <c:pt idx="5">
                  <c:v>7.79</c:v>
                </c:pt>
                <c:pt idx="6">
                  <c:v>7.79</c:v>
                </c:pt>
                <c:pt idx="7">
                  <c:v>7.79</c:v>
                </c:pt>
                <c:pt idx="8">
                  <c:v>7.79</c:v>
                </c:pt>
                <c:pt idx="9">
                  <c:v>7.79</c:v>
                </c:pt>
                <c:pt idx="10">
                  <c:v>7.79</c:v>
                </c:pt>
                <c:pt idx="11">
                  <c:v>7.79</c:v>
                </c:pt>
                <c:pt idx="12">
                  <c:v>7.79</c:v>
                </c:pt>
                <c:pt idx="13">
                  <c:v>7.79</c:v>
                </c:pt>
                <c:pt idx="14">
                  <c:v>7.79</c:v>
                </c:pt>
                <c:pt idx="15">
                  <c:v>7.79</c:v>
                </c:pt>
                <c:pt idx="16">
                  <c:v>7.79</c:v>
                </c:pt>
                <c:pt idx="17">
                  <c:v>7.79</c:v>
                </c:pt>
                <c:pt idx="18">
                  <c:v>7.79</c:v>
                </c:pt>
                <c:pt idx="19">
                  <c:v>7.79</c:v>
                </c:pt>
                <c:pt idx="20">
                  <c:v>7.79</c:v>
                </c:pt>
                <c:pt idx="21">
                  <c:v>7.79</c:v>
                </c:pt>
                <c:pt idx="22">
                  <c:v>7.79</c:v>
                </c:pt>
                <c:pt idx="23">
                  <c:v>7.79</c:v>
                </c:pt>
                <c:pt idx="24">
                  <c:v>7.79</c:v>
                </c:pt>
                <c:pt idx="25">
                  <c:v>7.79</c:v>
                </c:pt>
                <c:pt idx="26">
                  <c:v>7.78</c:v>
                </c:pt>
                <c:pt idx="27">
                  <c:v>7.78</c:v>
                </c:pt>
                <c:pt idx="28">
                  <c:v>7.78</c:v>
                </c:pt>
                <c:pt idx="29">
                  <c:v>7.78</c:v>
                </c:pt>
                <c:pt idx="30">
                  <c:v>7.78</c:v>
                </c:pt>
                <c:pt idx="31">
                  <c:v>7.78</c:v>
                </c:pt>
                <c:pt idx="32">
                  <c:v>7.78</c:v>
                </c:pt>
                <c:pt idx="33">
                  <c:v>7.78</c:v>
                </c:pt>
                <c:pt idx="34">
                  <c:v>7.78</c:v>
                </c:pt>
                <c:pt idx="35">
                  <c:v>7.78</c:v>
                </c:pt>
                <c:pt idx="36">
                  <c:v>7.78</c:v>
                </c:pt>
                <c:pt idx="37">
                  <c:v>7.78</c:v>
                </c:pt>
                <c:pt idx="38">
                  <c:v>7.78</c:v>
                </c:pt>
                <c:pt idx="39">
                  <c:v>7.78</c:v>
                </c:pt>
                <c:pt idx="40">
                  <c:v>7.78</c:v>
                </c:pt>
                <c:pt idx="41">
                  <c:v>7.78</c:v>
                </c:pt>
                <c:pt idx="42">
                  <c:v>7.78</c:v>
                </c:pt>
                <c:pt idx="43">
                  <c:v>7.78</c:v>
                </c:pt>
                <c:pt idx="44">
                  <c:v>7.77</c:v>
                </c:pt>
                <c:pt idx="45">
                  <c:v>7.77</c:v>
                </c:pt>
                <c:pt idx="46">
                  <c:v>7.77</c:v>
                </c:pt>
                <c:pt idx="47">
                  <c:v>7.77</c:v>
                </c:pt>
                <c:pt idx="48">
                  <c:v>7.77</c:v>
                </c:pt>
                <c:pt idx="49">
                  <c:v>7.77</c:v>
                </c:pt>
                <c:pt idx="50">
                  <c:v>7.77</c:v>
                </c:pt>
                <c:pt idx="51">
                  <c:v>7.77</c:v>
                </c:pt>
                <c:pt idx="52">
                  <c:v>7.77</c:v>
                </c:pt>
                <c:pt idx="53">
                  <c:v>7.77</c:v>
                </c:pt>
                <c:pt idx="54">
                  <c:v>7.77</c:v>
                </c:pt>
                <c:pt idx="55">
                  <c:v>7.77</c:v>
                </c:pt>
                <c:pt idx="56">
                  <c:v>7.77</c:v>
                </c:pt>
                <c:pt idx="57">
                  <c:v>7.77</c:v>
                </c:pt>
                <c:pt idx="58">
                  <c:v>7.77</c:v>
                </c:pt>
                <c:pt idx="59">
                  <c:v>7.77</c:v>
                </c:pt>
                <c:pt idx="60">
                  <c:v>7.77</c:v>
                </c:pt>
                <c:pt idx="61">
                  <c:v>7.76</c:v>
                </c:pt>
                <c:pt idx="62">
                  <c:v>7.76</c:v>
                </c:pt>
                <c:pt idx="63">
                  <c:v>7.76</c:v>
                </c:pt>
                <c:pt idx="64">
                  <c:v>7.76</c:v>
                </c:pt>
                <c:pt idx="65">
                  <c:v>7.76</c:v>
                </c:pt>
                <c:pt idx="66">
                  <c:v>7.76</c:v>
                </c:pt>
                <c:pt idx="67">
                  <c:v>7.76</c:v>
                </c:pt>
                <c:pt idx="68">
                  <c:v>7.76</c:v>
                </c:pt>
                <c:pt idx="69">
                  <c:v>7.76</c:v>
                </c:pt>
                <c:pt idx="70">
                  <c:v>7.76</c:v>
                </c:pt>
                <c:pt idx="71">
                  <c:v>7.76</c:v>
                </c:pt>
                <c:pt idx="72">
                  <c:v>7.76</c:v>
                </c:pt>
                <c:pt idx="73">
                  <c:v>7.76</c:v>
                </c:pt>
                <c:pt idx="74">
                  <c:v>7.76</c:v>
                </c:pt>
                <c:pt idx="75">
                  <c:v>7.76</c:v>
                </c:pt>
                <c:pt idx="76">
                  <c:v>7.76</c:v>
                </c:pt>
                <c:pt idx="77">
                  <c:v>7.76</c:v>
                </c:pt>
                <c:pt idx="78">
                  <c:v>7.76</c:v>
                </c:pt>
                <c:pt idx="79">
                  <c:v>7.76</c:v>
                </c:pt>
                <c:pt idx="80">
                  <c:v>7.76</c:v>
                </c:pt>
                <c:pt idx="81">
                  <c:v>7.75</c:v>
                </c:pt>
                <c:pt idx="82">
                  <c:v>7.75</c:v>
                </c:pt>
                <c:pt idx="83">
                  <c:v>7.75</c:v>
                </c:pt>
                <c:pt idx="84">
                  <c:v>7.75</c:v>
                </c:pt>
                <c:pt idx="85">
                  <c:v>7.75</c:v>
                </c:pt>
                <c:pt idx="86">
                  <c:v>7.75</c:v>
                </c:pt>
                <c:pt idx="87">
                  <c:v>7.75</c:v>
                </c:pt>
                <c:pt idx="88">
                  <c:v>7.75</c:v>
                </c:pt>
                <c:pt idx="89">
                  <c:v>7.75</c:v>
                </c:pt>
                <c:pt idx="90">
                  <c:v>7.75</c:v>
                </c:pt>
                <c:pt idx="91">
                  <c:v>7.75</c:v>
                </c:pt>
                <c:pt idx="92">
                  <c:v>7.75</c:v>
                </c:pt>
                <c:pt idx="93">
                  <c:v>7.75</c:v>
                </c:pt>
                <c:pt idx="94">
                  <c:v>7.75</c:v>
                </c:pt>
                <c:pt idx="95">
                  <c:v>7.75</c:v>
                </c:pt>
                <c:pt idx="96">
                  <c:v>7.75</c:v>
                </c:pt>
                <c:pt idx="97">
                  <c:v>7.75</c:v>
                </c:pt>
                <c:pt idx="98">
                  <c:v>7.75</c:v>
                </c:pt>
                <c:pt idx="99">
                  <c:v>7.75</c:v>
                </c:pt>
                <c:pt idx="100">
                  <c:v>7.75</c:v>
                </c:pt>
                <c:pt idx="101">
                  <c:v>7.75</c:v>
                </c:pt>
                <c:pt idx="102">
                  <c:v>7.74</c:v>
                </c:pt>
                <c:pt idx="103">
                  <c:v>7.74</c:v>
                </c:pt>
                <c:pt idx="104">
                  <c:v>7.74</c:v>
                </c:pt>
                <c:pt idx="105">
                  <c:v>7.74</c:v>
                </c:pt>
                <c:pt idx="106">
                  <c:v>7.74</c:v>
                </c:pt>
                <c:pt idx="107">
                  <c:v>7.74</c:v>
                </c:pt>
                <c:pt idx="108">
                  <c:v>7.74</c:v>
                </c:pt>
                <c:pt idx="109">
                  <c:v>7.74</c:v>
                </c:pt>
                <c:pt idx="110">
                  <c:v>7.74</c:v>
                </c:pt>
                <c:pt idx="111">
                  <c:v>7.74</c:v>
                </c:pt>
                <c:pt idx="112">
                  <c:v>7.74</c:v>
                </c:pt>
                <c:pt idx="113">
                  <c:v>7.74</c:v>
                </c:pt>
                <c:pt idx="114">
                  <c:v>7.74</c:v>
                </c:pt>
                <c:pt idx="115">
                  <c:v>7.74</c:v>
                </c:pt>
                <c:pt idx="116">
                  <c:v>7.74</c:v>
                </c:pt>
                <c:pt idx="117">
                  <c:v>7.74</c:v>
                </c:pt>
                <c:pt idx="118">
                  <c:v>7.74</c:v>
                </c:pt>
                <c:pt idx="119">
                  <c:v>7.74</c:v>
                </c:pt>
                <c:pt idx="120">
                  <c:v>7.74</c:v>
                </c:pt>
                <c:pt idx="121">
                  <c:v>7.74</c:v>
                </c:pt>
                <c:pt idx="122">
                  <c:v>7.74</c:v>
                </c:pt>
                <c:pt idx="123">
                  <c:v>7.74</c:v>
                </c:pt>
                <c:pt idx="124">
                  <c:v>7.73</c:v>
                </c:pt>
                <c:pt idx="125">
                  <c:v>7.73</c:v>
                </c:pt>
                <c:pt idx="126">
                  <c:v>7.73</c:v>
                </c:pt>
                <c:pt idx="127">
                  <c:v>7.73</c:v>
                </c:pt>
                <c:pt idx="128">
                  <c:v>7.73</c:v>
                </c:pt>
                <c:pt idx="129">
                  <c:v>7.73</c:v>
                </c:pt>
                <c:pt idx="130">
                  <c:v>7.73</c:v>
                </c:pt>
                <c:pt idx="131">
                  <c:v>7.73</c:v>
                </c:pt>
                <c:pt idx="132">
                  <c:v>7.73</c:v>
                </c:pt>
                <c:pt idx="133">
                  <c:v>7.73</c:v>
                </c:pt>
                <c:pt idx="134">
                  <c:v>7.73</c:v>
                </c:pt>
                <c:pt idx="135">
                  <c:v>7.73</c:v>
                </c:pt>
                <c:pt idx="136">
                  <c:v>7.73</c:v>
                </c:pt>
                <c:pt idx="137">
                  <c:v>7.73</c:v>
                </c:pt>
                <c:pt idx="138">
                  <c:v>7.73</c:v>
                </c:pt>
                <c:pt idx="139">
                  <c:v>7.73</c:v>
                </c:pt>
                <c:pt idx="140">
                  <c:v>7.73</c:v>
                </c:pt>
                <c:pt idx="141">
                  <c:v>7.73</c:v>
                </c:pt>
                <c:pt idx="142">
                  <c:v>7.73</c:v>
                </c:pt>
                <c:pt idx="143">
                  <c:v>7.73</c:v>
                </c:pt>
                <c:pt idx="144">
                  <c:v>7.73</c:v>
                </c:pt>
                <c:pt idx="145">
                  <c:v>7.73</c:v>
                </c:pt>
                <c:pt idx="146">
                  <c:v>7.73</c:v>
                </c:pt>
                <c:pt idx="147">
                  <c:v>7.73</c:v>
                </c:pt>
                <c:pt idx="148">
                  <c:v>7.72</c:v>
                </c:pt>
                <c:pt idx="149">
                  <c:v>7.72</c:v>
                </c:pt>
                <c:pt idx="150">
                  <c:v>7.72</c:v>
                </c:pt>
                <c:pt idx="151">
                  <c:v>7.72</c:v>
                </c:pt>
                <c:pt idx="152">
                  <c:v>7.72</c:v>
                </c:pt>
                <c:pt idx="153">
                  <c:v>7.72</c:v>
                </c:pt>
                <c:pt idx="154">
                  <c:v>7.72</c:v>
                </c:pt>
                <c:pt idx="155">
                  <c:v>7.72</c:v>
                </c:pt>
                <c:pt idx="156">
                  <c:v>7.72</c:v>
                </c:pt>
                <c:pt idx="157">
                  <c:v>7.72</c:v>
                </c:pt>
                <c:pt idx="158">
                  <c:v>7.72</c:v>
                </c:pt>
                <c:pt idx="159">
                  <c:v>7.72</c:v>
                </c:pt>
                <c:pt idx="160">
                  <c:v>7.72</c:v>
                </c:pt>
                <c:pt idx="161">
                  <c:v>7.72</c:v>
                </c:pt>
                <c:pt idx="162">
                  <c:v>7.72</c:v>
                </c:pt>
                <c:pt idx="163">
                  <c:v>7.72</c:v>
                </c:pt>
                <c:pt idx="164">
                  <c:v>7.72</c:v>
                </c:pt>
                <c:pt idx="165">
                  <c:v>7.72</c:v>
                </c:pt>
                <c:pt idx="166">
                  <c:v>7.72</c:v>
                </c:pt>
                <c:pt idx="167">
                  <c:v>7.72</c:v>
                </c:pt>
                <c:pt idx="168">
                  <c:v>7.72</c:v>
                </c:pt>
                <c:pt idx="169">
                  <c:v>7.72</c:v>
                </c:pt>
                <c:pt idx="170">
                  <c:v>7.72</c:v>
                </c:pt>
                <c:pt idx="171">
                  <c:v>7.72</c:v>
                </c:pt>
                <c:pt idx="172">
                  <c:v>7.72</c:v>
                </c:pt>
                <c:pt idx="173">
                  <c:v>7.71</c:v>
                </c:pt>
                <c:pt idx="174">
                  <c:v>7.71</c:v>
                </c:pt>
                <c:pt idx="175">
                  <c:v>7.71</c:v>
                </c:pt>
                <c:pt idx="176">
                  <c:v>7.71</c:v>
                </c:pt>
                <c:pt idx="177">
                  <c:v>7.71</c:v>
                </c:pt>
                <c:pt idx="178">
                  <c:v>7.71</c:v>
                </c:pt>
                <c:pt idx="179">
                  <c:v>7.71</c:v>
                </c:pt>
                <c:pt idx="180">
                  <c:v>7.71</c:v>
                </c:pt>
                <c:pt idx="181">
                  <c:v>7.71</c:v>
                </c:pt>
                <c:pt idx="182">
                  <c:v>7.71</c:v>
                </c:pt>
                <c:pt idx="183">
                  <c:v>7.71</c:v>
                </c:pt>
                <c:pt idx="184">
                  <c:v>7.71</c:v>
                </c:pt>
                <c:pt idx="185">
                  <c:v>7.71</c:v>
                </c:pt>
                <c:pt idx="186">
                  <c:v>7.71</c:v>
                </c:pt>
                <c:pt idx="187">
                  <c:v>7.71</c:v>
                </c:pt>
                <c:pt idx="188">
                  <c:v>7.71</c:v>
                </c:pt>
                <c:pt idx="189">
                  <c:v>7.71</c:v>
                </c:pt>
                <c:pt idx="190">
                  <c:v>7.71</c:v>
                </c:pt>
                <c:pt idx="191">
                  <c:v>7.71</c:v>
                </c:pt>
                <c:pt idx="192">
                  <c:v>7.71</c:v>
                </c:pt>
                <c:pt idx="193">
                  <c:v>7.71</c:v>
                </c:pt>
                <c:pt idx="194">
                  <c:v>7.71</c:v>
                </c:pt>
                <c:pt idx="195">
                  <c:v>7.71</c:v>
                </c:pt>
                <c:pt idx="196">
                  <c:v>7.71</c:v>
                </c:pt>
                <c:pt idx="197">
                  <c:v>7.71</c:v>
                </c:pt>
                <c:pt idx="198">
                  <c:v>7.71</c:v>
                </c:pt>
                <c:pt idx="199">
                  <c:v>7.71</c:v>
                </c:pt>
                <c:pt idx="200">
                  <c:v>7.71</c:v>
                </c:pt>
                <c:pt idx="201">
                  <c:v>7.71</c:v>
                </c:pt>
                <c:pt idx="202">
                  <c:v>7.71</c:v>
                </c:pt>
                <c:pt idx="203">
                  <c:v>7.71</c:v>
                </c:pt>
                <c:pt idx="204">
                  <c:v>7.7</c:v>
                </c:pt>
                <c:pt idx="205">
                  <c:v>7.7</c:v>
                </c:pt>
                <c:pt idx="206">
                  <c:v>7.7</c:v>
                </c:pt>
                <c:pt idx="207">
                  <c:v>7.7</c:v>
                </c:pt>
                <c:pt idx="208">
                  <c:v>7.7</c:v>
                </c:pt>
                <c:pt idx="209">
                  <c:v>7.7</c:v>
                </c:pt>
                <c:pt idx="210">
                  <c:v>7.7</c:v>
                </c:pt>
                <c:pt idx="211">
                  <c:v>7.7</c:v>
                </c:pt>
                <c:pt idx="212">
                  <c:v>7.7</c:v>
                </c:pt>
                <c:pt idx="213">
                  <c:v>7.7</c:v>
                </c:pt>
                <c:pt idx="214">
                  <c:v>7.7</c:v>
                </c:pt>
                <c:pt idx="215">
                  <c:v>7.7</c:v>
                </c:pt>
                <c:pt idx="216">
                  <c:v>7.7</c:v>
                </c:pt>
                <c:pt idx="217">
                  <c:v>7.7</c:v>
                </c:pt>
                <c:pt idx="218">
                  <c:v>7.7</c:v>
                </c:pt>
                <c:pt idx="219">
                  <c:v>7.7</c:v>
                </c:pt>
                <c:pt idx="220">
                  <c:v>7.7</c:v>
                </c:pt>
                <c:pt idx="221">
                  <c:v>7.7</c:v>
                </c:pt>
                <c:pt idx="222">
                  <c:v>7.7</c:v>
                </c:pt>
                <c:pt idx="223">
                  <c:v>7.7</c:v>
                </c:pt>
                <c:pt idx="224">
                  <c:v>7.7</c:v>
                </c:pt>
                <c:pt idx="225">
                  <c:v>7.7</c:v>
                </c:pt>
                <c:pt idx="226">
                  <c:v>7.7</c:v>
                </c:pt>
                <c:pt idx="227">
                  <c:v>7.7</c:v>
                </c:pt>
                <c:pt idx="228">
                  <c:v>7.7</c:v>
                </c:pt>
                <c:pt idx="229">
                  <c:v>7.7</c:v>
                </c:pt>
                <c:pt idx="230">
                  <c:v>7.7</c:v>
                </c:pt>
                <c:pt idx="231">
                  <c:v>7.7</c:v>
                </c:pt>
                <c:pt idx="232">
                  <c:v>7.7</c:v>
                </c:pt>
                <c:pt idx="233">
                  <c:v>7.7</c:v>
                </c:pt>
                <c:pt idx="234">
                  <c:v>7.7</c:v>
                </c:pt>
                <c:pt idx="235">
                  <c:v>7.7</c:v>
                </c:pt>
                <c:pt idx="236">
                  <c:v>7.7</c:v>
                </c:pt>
                <c:pt idx="237">
                  <c:v>7.7</c:v>
                </c:pt>
                <c:pt idx="238">
                  <c:v>7.7</c:v>
                </c:pt>
                <c:pt idx="239">
                  <c:v>7.7</c:v>
                </c:pt>
                <c:pt idx="240">
                  <c:v>7.69</c:v>
                </c:pt>
                <c:pt idx="241">
                  <c:v>7.69</c:v>
                </c:pt>
                <c:pt idx="242">
                  <c:v>7.69</c:v>
                </c:pt>
                <c:pt idx="243">
                  <c:v>7.69</c:v>
                </c:pt>
                <c:pt idx="244">
                  <c:v>7.69</c:v>
                </c:pt>
                <c:pt idx="245">
                  <c:v>7.69</c:v>
                </c:pt>
                <c:pt idx="246">
                  <c:v>7.69</c:v>
                </c:pt>
                <c:pt idx="247">
                  <c:v>7.69</c:v>
                </c:pt>
                <c:pt idx="248">
                  <c:v>7.69</c:v>
                </c:pt>
                <c:pt idx="249">
                  <c:v>7.69</c:v>
                </c:pt>
                <c:pt idx="250">
                  <c:v>7.69</c:v>
                </c:pt>
                <c:pt idx="251">
                  <c:v>7.69</c:v>
                </c:pt>
                <c:pt idx="252">
                  <c:v>7.69</c:v>
                </c:pt>
                <c:pt idx="253">
                  <c:v>7.69</c:v>
                </c:pt>
                <c:pt idx="254">
                  <c:v>7.69</c:v>
                </c:pt>
                <c:pt idx="255">
                  <c:v>7.69</c:v>
                </c:pt>
                <c:pt idx="256">
                  <c:v>7.69</c:v>
                </c:pt>
                <c:pt idx="257">
                  <c:v>7.69</c:v>
                </c:pt>
                <c:pt idx="258">
                  <c:v>7.69</c:v>
                </c:pt>
                <c:pt idx="259">
                  <c:v>7.69</c:v>
                </c:pt>
                <c:pt idx="260">
                  <c:v>7.69</c:v>
                </c:pt>
                <c:pt idx="261">
                  <c:v>7.69</c:v>
                </c:pt>
                <c:pt idx="262">
                  <c:v>7.69</c:v>
                </c:pt>
                <c:pt idx="263">
                  <c:v>7.69</c:v>
                </c:pt>
                <c:pt idx="264">
                  <c:v>7.69</c:v>
                </c:pt>
                <c:pt idx="265">
                  <c:v>7.69</c:v>
                </c:pt>
                <c:pt idx="266">
                  <c:v>7.69</c:v>
                </c:pt>
                <c:pt idx="267">
                  <c:v>7.69</c:v>
                </c:pt>
                <c:pt idx="268">
                  <c:v>7.69</c:v>
                </c:pt>
                <c:pt idx="269">
                  <c:v>7.69</c:v>
                </c:pt>
                <c:pt idx="270">
                  <c:v>7.69</c:v>
                </c:pt>
                <c:pt idx="271">
                  <c:v>7.69</c:v>
                </c:pt>
                <c:pt idx="272">
                  <c:v>7.69</c:v>
                </c:pt>
                <c:pt idx="273">
                  <c:v>7.69</c:v>
                </c:pt>
                <c:pt idx="274">
                  <c:v>7.69</c:v>
                </c:pt>
                <c:pt idx="275">
                  <c:v>7.69</c:v>
                </c:pt>
                <c:pt idx="276">
                  <c:v>7.69</c:v>
                </c:pt>
                <c:pt idx="277">
                  <c:v>7.69</c:v>
                </c:pt>
                <c:pt idx="278">
                  <c:v>7.69</c:v>
                </c:pt>
                <c:pt idx="279">
                  <c:v>7.69</c:v>
                </c:pt>
                <c:pt idx="280">
                  <c:v>7.69</c:v>
                </c:pt>
                <c:pt idx="281">
                  <c:v>7.69</c:v>
                </c:pt>
                <c:pt idx="282">
                  <c:v>7.69</c:v>
                </c:pt>
                <c:pt idx="283">
                  <c:v>7.69</c:v>
                </c:pt>
                <c:pt idx="284">
                  <c:v>7.69</c:v>
                </c:pt>
                <c:pt idx="285">
                  <c:v>7.68</c:v>
                </c:pt>
                <c:pt idx="286">
                  <c:v>7.68</c:v>
                </c:pt>
                <c:pt idx="287">
                  <c:v>7.68</c:v>
                </c:pt>
                <c:pt idx="288">
                  <c:v>7.68</c:v>
                </c:pt>
                <c:pt idx="289">
                  <c:v>7.68</c:v>
                </c:pt>
                <c:pt idx="290">
                  <c:v>7.68</c:v>
                </c:pt>
                <c:pt idx="291">
                  <c:v>7.68</c:v>
                </c:pt>
                <c:pt idx="292">
                  <c:v>7.68</c:v>
                </c:pt>
                <c:pt idx="293">
                  <c:v>7.68</c:v>
                </c:pt>
                <c:pt idx="294">
                  <c:v>7.68</c:v>
                </c:pt>
                <c:pt idx="295">
                  <c:v>7.68</c:v>
                </c:pt>
                <c:pt idx="296">
                  <c:v>7.68</c:v>
                </c:pt>
                <c:pt idx="297">
                  <c:v>7.68</c:v>
                </c:pt>
                <c:pt idx="298">
                  <c:v>7.68</c:v>
                </c:pt>
                <c:pt idx="299">
                  <c:v>7.68</c:v>
                </c:pt>
                <c:pt idx="300">
                  <c:v>7.68</c:v>
                </c:pt>
                <c:pt idx="301">
                  <c:v>7.68</c:v>
                </c:pt>
                <c:pt idx="302">
                  <c:v>7.68</c:v>
                </c:pt>
                <c:pt idx="303">
                  <c:v>7.68</c:v>
                </c:pt>
                <c:pt idx="304">
                  <c:v>7.68</c:v>
                </c:pt>
                <c:pt idx="305">
                  <c:v>7.68</c:v>
                </c:pt>
                <c:pt idx="306">
                  <c:v>7.68</c:v>
                </c:pt>
                <c:pt idx="307">
                  <c:v>7.68</c:v>
                </c:pt>
                <c:pt idx="308">
                  <c:v>7.68</c:v>
                </c:pt>
                <c:pt idx="309">
                  <c:v>7.68</c:v>
                </c:pt>
                <c:pt idx="310">
                  <c:v>7.68</c:v>
                </c:pt>
                <c:pt idx="311">
                  <c:v>7.68</c:v>
                </c:pt>
                <c:pt idx="312">
                  <c:v>7.68</c:v>
                </c:pt>
                <c:pt idx="313">
                  <c:v>7.68</c:v>
                </c:pt>
                <c:pt idx="314">
                  <c:v>7.68</c:v>
                </c:pt>
                <c:pt idx="315">
                  <c:v>7.68</c:v>
                </c:pt>
                <c:pt idx="316">
                  <c:v>7.68</c:v>
                </c:pt>
                <c:pt idx="317">
                  <c:v>7.68</c:v>
                </c:pt>
                <c:pt idx="318">
                  <c:v>7.68</c:v>
                </c:pt>
                <c:pt idx="319">
                  <c:v>7.68</c:v>
                </c:pt>
                <c:pt idx="320">
                  <c:v>7.68</c:v>
                </c:pt>
                <c:pt idx="321">
                  <c:v>7.68</c:v>
                </c:pt>
                <c:pt idx="322">
                  <c:v>7.68</c:v>
                </c:pt>
                <c:pt idx="323">
                  <c:v>7.68</c:v>
                </c:pt>
                <c:pt idx="324">
                  <c:v>7.68</c:v>
                </c:pt>
                <c:pt idx="325">
                  <c:v>7.68</c:v>
                </c:pt>
                <c:pt idx="326">
                  <c:v>7.68</c:v>
                </c:pt>
                <c:pt idx="327">
                  <c:v>7.68</c:v>
                </c:pt>
                <c:pt idx="328">
                  <c:v>7.68</c:v>
                </c:pt>
                <c:pt idx="329">
                  <c:v>7.68</c:v>
                </c:pt>
                <c:pt idx="330">
                  <c:v>7.68</c:v>
                </c:pt>
                <c:pt idx="331">
                  <c:v>7.68</c:v>
                </c:pt>
                <c:pt idx="332">
                  <c:v>7.68</c:v>
                </c:pt>
                <c:pt idx="333">
                  <c:v>7.68</c:v>
                </c:pt>
                <c:pt idx="334">
                  <c:v>7.68</c:v>
                </c:pt>
                <c:pt idx="335">
                  <c:v>7.68</c:v>
                </c:pt>
                <c:pt idx="336">
                  <c:v>7.68</c:v>
                </c:pt>
                <c:pt idx="337">
                  <c:v>7.68</c:v>
                </c:pt>
                <c:pt idx="338">
                  <c:v>7.68</c:v>
                </c:pt>
                <c:pt idx="339">
                  <c:v>7.68</c:v>
                </c:pt>
                <c:pt idx="340">
                  <c:v>7.68</c:v>
                </c:pt>
                <c:pt idx="341">
                  <c:v>7.68</c:v>
                </c:pt>
                <c:pt idx="342">
                  <c:v>7.68</c:v>
                </c:pt>
                <c:pt idx="343">
                  <c:v>7.68</c:v>
                </c:pt>
                <c:pt idx="344">
                  <c:v>7.68</c:v>
                </c:pt>
                <c:pt idx="345">
                  <c:v>7.68</c:v>
                </c:pt>
                <c:pt idx="346">
                  <c:v>7.68</c:v>
                </c:pt>
                <c:pt idx="347">
                  <c:v>7.68</c:v>
                </c:pt>
                <c:pt idx="348">
                  <c:v>7.68</c:v>
                </c:pt>
                <c:pt idx="349">
                  <c:v>7.68</c:v>
                </c:pt>
                <c:pt idx="350">
                  <c:v>7.68</c:v>
                </c:pt>
                <c:pt idx="351">
                  <c:v>7.68</c:v>
                </c:pt>
                <c:pt idx="352">
                  <c:v>7.68</c:v>
                </c:pt>
                <c:pt idx="353">
                  <c:v>7.68</c:v>
                </c:pt>
                <c:pt idx="354">
                  <c:v>7.68</c:v>
                </c:pt>
                <c:pt idx="355">
                  <c:v>7.68</c:v>
                </c:pt>
                <c:pt idx="356">
                  <c:v>7.68</c:v>
                </c:pt>
                <c:pt idx="357">
                  <c:v>7.68</c:v>
                </c:pt>
                <c:pt idx="358">
                  <c:v>7.68</c:v>
                </c:pt>
                <c:pt idx="359">
                  <c:v>7.68</c:v>
                </c:pt>
                <c:pt idx="360">
                  <c:v>7.68</c:v>
                </c:pt>
                <c:pt idx="361">
                  <c:v>7.68</c:v>
                </c:pt>
                <c:pt idx="362">
                  <c:v>7.68</c:v>
                </c:pt>
                <c:pt idx="363">
                  <c:v>7.68</c:v>
                </c:pt>
                <c:pt idx="364">
                  <c:v>7.68</c:v>
                </c:pt>
                <c:pt idx="365">
                  <c:v>7.68</c:v>
                </c:pt>
                <c:pt idx="366">
                  <c:v>7.68</c:v>
                </c:pt>
                <c:pt idx="367">
                  <c:v>7.68</c:v>
                </c:pt>
                <c:pt idx="368">
                  <c:v>7.68</c:v>
                </c:pt>
                <c:pt idx="369">
                  <c:v>7.68</c:v>
                </c:pt>
                <c:pt idx="370">
                  <c:v>7.68</c:v>
                </c:pt>
                <c:pt idx="371">
                  <c:v>7.68</c:v>
                </c:pt>
                <c:pt idx="372">
                  <c:v>7.68</c:v>
                </c:pt>
                <c:pt idx="373">
                  <c:v>7.68</c:v>
                </c:pt>
                <c:pt idx="374">
                  <c:v>7.68</c:v>
                </c:pt>
                <c:pt idx="375">
                  <c:v>7.68</c:v>
                </c:pt>
                <c:pt idx="376">
                  <c:v>7.68</c:v>
                </c:pt>
                <c:pt idx="377">
                  <c:v>7.68</c:v>
                </c:pt>
                <c:pt idx="378">
                  <c:v>7.68</c:v>
                </c:pt>
                <c:pt idx="379">
                  <c:v>7.68</c:v>
                </c:pt>
                <c:pt idx="380">
                  <c:v>7.68</c:v>
                </c:pt>
                <c:pt idx="381">
                  <c:v>7.68</c:v>
                </c:pt>
                <c:pt idx="382">
                  <c:v>7.68</c:v>
                </c:pt>
                <c:pt idx="383">
                  <c:v>7.68</c:v>
                </c:pt>
                <c:pt idx="384">
                  <c:v>7.68</c:v>
                </c:pt>
                <c:pt idx="385">
                  <c:v>7.68</c:v>
                </c:pt>
                <c:pt idx="386">
                  <c:v>7.68</c:v>
                </c:pt>
                <c:pt idx="387">
                  <c:v>7.68</c:v>
                </c:pt>
                <c:pt idx="388">
                  <c:v>7.68</c:v>
                </c:pt>
                <c:pt idx="389">
                  <c:v>7.68</c:v>
                </c:pt>
                <c:pt idx="390">
                  <c:v>7.68</c:v>
                </c:pt>
                <c:pt idx="391">
                  <c:v>7.68</c:v>
                </c:pt>
                <c:pt idx="392">
                  <c:v>7.68</c:v>
                </c:pt>
                <c:pt idx="393">
                  <c:v>7.68</c:v>
                </c:pt>
                <c:pt idx="394">
                  <c:v>7.68</c:v>
                </c:pt>
                <c:pt idx="395">
                  <c:v>7.68</c:v>
                </c:pt>
                <c:pt idx="396">
                  <c:v>7.68</c:v>
                </c:pt>
                <c:pt idx="397">
                  <c:v>7.68</c:v>
                </c:pt>
                <c:pt idx="398">
                  <c:v>7.68</c:v>
                </c:pt>
                <c:pt idx="399">
                  <c:v>7.68</c:v>
                </c:pt>
                <c:pt idx="400">
                  <c:v>7.68</c:v>
                </c:pt>
                <c:pt idx="401">
                  <c:v>7.68</c:v>
                </c:pt>
                <c:pt idx="402">
                  <c:v>7.68</c:v>
                </c:pt>
                <c:pt idx="403">
                  <c:v>7.68</c:v>
                </c:pt>
                <c:pt idx="404">
                  <c:v>7.68</c:v>
                </c:pt>
                <c:pt idx="405">
                  <c:v>7.68</c:v>
                </c:pt>
                <c:pt idx="406">
                  <c:v>7.68</c:v>
                </c:pt>
                <c:pt idx="407">
                  <c:v>7.68</c:v>
                </c:pt>
                <c:pt idx="408">
                  <c:v>7.68</c:v>
                </c:pt>
                <c:pt idx="409">
                  <c:v>7.68</c:v>
                </c:pt>
                <c:pt idx="410">
                  <c:v>7.68</c:v>
                </c:pt>
                <c:pt idx="411">
                  <c:v>7.68</c:v>
                </c:pt>
                <c:pt idx="412">
                  <c:v>7.68</c:v>
                </c:pt>
                <c:pt idx="413">
                  <c:v>7.68</c:v>
                </c:pt>
                <c:pt idx="414">
                  <c:v>7.68</c:v>
                </c:pt>
                <c:pt idx="415">
                  <c:v>7.68</c:v>
                </c:pt>
                <c:pt idx="416">
                  <c:v>7.68</c:v>
                </c:pt>
                <c:pt idx="417">
                  <c:v>7.68</c:v>
                </c:pt>
                <c:pt idx="418">
                  <c:v>7.69</c:v>
                </c:pt>
                <c:pt idx="419">
                  <c:v>7.69</c:v>
                </c:pt>
                <c:pt idx="420">
                  <c:v>7.69</c:v>
                </c:pt>
                <c:pt idx="421">
                  <c:v>7.69</c:v>
                </c:pt>
                <c:pt idx="422">
                  <c:v>7.68</c:v>
                </c:pt>
                <c:pt idx="423">
                  <c:v>7.69</c:v>
                </c:pt>
                <c:pt idx="424">
                  <c:v>7.69</c:v>
                </c:pt>
                <c:pt idx="425">
                  <c:v>7.69</c:v>
                </c:pt>
                <c:pt idx="426">
                  <c:v>7.69</c:v>
                </c:pt>
                <c:pt idx="427">
                  <c:v>7.69</c:v>
                </c:pt>
                <c:pt idx="428">
                  <c:v>7.69</c:v>
                </c:pt>
                <c:pt idx="429">
                  <c:v>7.69</c:v>
                </c:pt>
                <c:pt idx="430">
                  <c:v>7.69</c:v>
                </c:pt>
                <c:pt idx="431">
                  <c:v>7.69</c:v>
                </c:pt>
                <c:pt idx="432">
                  <c:v>7.69</c:v>
                </c:pt>
                <c:pt idx="433">
                  <c:v>7.69</c:v>
                </c:pt>
                <c:pt idx="434">
                  <c:v>7.69</c:v>
                </c:pt>
                <c:pt idx="435">
                  <c:v>7.69</c:v>
                </c:pt>
                <c:pt idx="436">
                  <c:v>7.69</c:v>
                </c:pt>
                <c:pt idx="437">
                  <c:v>7.69</c:v>
                </c:pt>
                <c:pt idx="438">
                  <c:v>7.69</c:v>
                </c:pt>
                <c:pt idx="439">
                  <c:v>7.69</c:v>
                </c:pt>
                <c:pt idx="440">
                  <c:v>7.69</c:v>
                </c:pt>
                <c:pt idx="441">
                  <c:v>7.69</c:v>
                </c:pt>
                <c:pt idx="442">
                  <c:v>7.69</c:v>
                </c:pt>
                <c:pt idx="443">
                  <c:v>7.69</c:v>
                </c:pt>
                <c:pt idx="444">
                  <c:v>7.69</c:v>
                </c:pt>
                <c:pt idx="445">
                  <c:v>7.69</c:v>
                </c:pt>
                <c:pt idx="446">
                  <c:v>7.69</c:v>
                </c:pt>
                <c:pt idx="447">
                  <c:v>7.69</c:v>
                </c:pt>
                <c:pt idx="448">
                  <c:v>7.69</c:v>
                </c:pt>
                <c:pt idx="449">
                  <c:v>7.69</c:v>
                </c:pt>
                <c:pt idx="450">
                  <c:v>7.69</c:v>
                </c:pt>
                <c:pt idx="451">
                  <c:v>7.69</c:v>
                </c:pt>
                <c:pt idx="452">
                  <c:v>7.69</c:v>
                </c:pt>
                <c:pt idx="453">
                  <c:v>7.69</c:v>
                </c:pt>
                <c:pt idx="454">
                  <c:v>7.69</c:v>
                </c:pt>
                <c:pt idx="455">
                  <c:v>7.69</c:v>
                </c:pt>
                <c:pt idx="456">
                  <c:v>7.69</c:v>
                </c:pt>
                <c:pt idx="457">
                  <c:v>7.69</c:v>
                </c:pt>
                <c:pt idx="458">
                  <c:v>7.69</c:v>
                </c:pt>
                <c:pt idx="459">
                  <c:v>7.69</c:v>
                </c:pt>
                <c:pt idx="460">
                  <c:v>7.69</c:v>
                </c:pt>
                <c:pt idx="461">
                  <c:v>7.7</c:v>
                </c:pt>
                <c:pt idx="462">
                  <c:v>7.7</c:v>
                </c:pt>
                <c:pt idx="463">
                  <c:v>7.7</c:v>
                </c:pt>
                <c:pt idx="464">
                  <c:v>7.7</c:v>
                </c:pt>
                <c:pt idx="465">
                  <c:v>7.7</c:v>
                </c:pt>
                <c:pt idx="466">
                  <c:v>7.7</c:v>
                </c:pt>
                <c:pt idx="467">
                  <c:v>7.7</c:v>
                </c:pt>
                <c:pt idx="468">
                  <c:v>7.7</c:v>
                </c:pt>
                <c:pt idx="469">
                  <c:v>7.7</c:v>
                </c:pt>
                <c:pt idx="470">
                  <c:v>7.7</c:v>
                </c:pt>
                <c:pt idx="471">
                  <c:v>7.7</c:v>
                </c:pt>
                <c:pt idx="472">
                  <c:v>7.7</c:v>
                </c:pt>
                <c:pt idx="473">
                  <c:v>7.7</c:v>
                </c:pt>
                <c:pt idx="474">
                  <c:v>7.7</c:v>
                </c:pt>
                <c:pt idx="475">
                  <c:v>7.7</c:v>
                </c:pt>
                <c:pt idx="476">
                  <c:v>7.7</c:v>
                </c:pt>
                <c:pt idx="477">
                  <c:v>7.7</c:v>
                </c:pt>
                <c:pt idx="478">
                  <c:v>7.7</c:v>
                </c:pt>
                <c:pt idx="479">
                  <c:v>7.7</c:v>
                </c:pt>
                <c:pt idx="480">
                  <c:v>7.7</c:v>
                </c:pt>
                <c:pt idx="481">
                  <c:v>7.7</c:v>
                </c:pt>
                <c:pt idx="482">
                  <c:v>7.7</c:v>
                </c:pt>
                <c:pt idx="483">
                  <c:v>7.7</c:v>
                </c:pt>
                <c:pt idx="484">
                  <c:v>7.7</c:v>
                </c:pt>
                <c:pt idx="485">
                  <c:v>7.71</c:v>
                </c:pt>
                <c:pt idx="486">
                  <c:v>7.7</c:v>
                </c:pt>
                <c:pt idx="487">
                  <c:v>7.7</c:v>
                </c:pt>
                <c:pt idx="488">
                  <c:v>7.71</c:v>
                </c:pt>
                <c:pt idx="489">
                  <c:v>7.71</c:v>
                </c:pt>
                <c:pt idx="490">
                  <c:v>7.71</c:v>
                </c:pt>
                <c:pt idx="491">
                  <c:v>7.71</c:v>
                </c:pt>
                <c:pt idx="492">
                  <c:v>7.71</c:v>
                </c:pt>
                <c:pt idx="493">
                  <c:v>7.71</c:v>
                </c:pt>
                <c:pt idx="494">
                  <c:v>7.71</c:v>
                </c:pt>
                <c:pt idx="495">
                  <c:v>7.71</c:v>
                </c:pt>
                <c:pt idx="496">
                  <c:v>7.71</c:v>
                </c:pt>
                <c:pt idx="497">
                  <c:v>7.71</c:v>
                </c:pt>
                <c:pt idx="498">
                  <c:v>7.71</c:v>
                </c:pt>
                <c:pt idx="499">
                  <c:v>7.71</c:v>
                </c:pt>
                <c:pt idx="500">
                  <c:v>7.71</c:v>
                </c:pt>
                <c:pt idx="501">
                  <c:v>7.71</c:v>
                </c:pt>
                <c:pt idx="502">
                  <c:v>7.71</c:v>
                </c:pt>
                <c:pt idx="503">
                  <c:v>7.71</c:v>
                </c:pt>
                <c:pt idx="504">
                  <c:v>7.71</c:v>
                </c:pt>
                <c:pt idx="505">
                  <c:v>7.71</c:v>
                </c:pt>
                <c:pt idx="506">
                  <c:v>7.71</c:v>
                </c:pt>
                <c:pt idx="507">
                  <c:v>7.71</c:v>
                </c:pt>
                <c:pt idx="508">
                  <c:v>7.71</c:v>
                </c:pt>
                <c:pt idx="509">
                  <c:v>7.71</c:v>
                </c:pt>
                <c:pt idx="510">
                  <c:v>7.71</c:v>
                </c:pt>
                <c:pt idx="511">
                  <c:v>7.71</c:v>
                </c:pt>
                <c:pt idx="512">
                  <c:v>7.72</c:v>
                </c:pt>
                <c:pt idx="513">
                  <c:v>7.72</c:v>
                </c:pt>
                <c:pt idx="514">
                  <c:v>7.72</c:v>
                </c:pt>
                <c:pt idx="515">
                  <c:v>7.72</c:v>
                </c:pt>
                <c:pt idx="516">
                  <c:v>7.72</c:v>
                </c:pt>
                <c:pt idx="517">
                  <c:v>7.72</c:v>
                </c:pt>
                <c:pt idx="518">
                  <c:v>7.72</c:v>
                </c:pt>
                <c:pt idx="519">
                  <c:v>7.72</c:v>
                </c:pt>
                <c:pt idx="520">
                  <c:v>7.72</c:v>
                </c:pt>
                <c:pt idx="521">
                  <c:v>7.72</c:v>
                </c:pt>
                <c:pt idx="522">
                  <c:v>7.72</c:v>
                </c:pt>
                <c:pt idx="523">
                  <c:v>7.72</c:v>
                </c:pt>
                <c:pt idx="524">
                  <c:v>7.72</c:v>
                </c:pt>
                <c:pt idx="525">
                  <c:v>7.72</c:v>
                </c:pt>
                <c:pt idx="526">
                  <c:v>7.72</c:v>
                </c:pt>
                <c:pt idx="527">
                  <c:v>7.72</c:v>
                </c:pt>
                <c:pt idx="528">
                  <c:v>7.73</c:v>
                </c:pt>
                <c:pt idx="529">
                  <c:v>7.72</c:v>
                </c:pt>
                <c:pt idx="530">
                  <c:v>7.73</c:v>
                </c:pt>
                <c:pt idx="531">
                  <c:v>7.73</c:v>
                </c:pt>
                <c:pt idx="532">
                  <c:v>7.73</c:v>
                </c:pt>
                <c:pt idx="533">
                  <c:v>7.73</c:v>
                </c:pt>
                <c:pt idx="534">
                  <c:v>7.73</c:v>
                </c:pt>
                <c:pt idx="535">
                  <c:v>7.73</c:v>
                </c:pt>
                <c:pt idx="536">
                  <c:v>7.73</c:v>
                </c:pt>
                <c:pt idx="537">
                  <c:v>7.73</c:v>
                </c:pt>
                <c:pt idx="538">
                  <c:v>7.73</c:v>
                </c:pt>
                <c:pt idx="539">
                  <c:v>7.73</c:v>
                </c:pt>
                <c:pt idx="540">
                  <c:v>7.73</c:v>
                </c:pt>
                <c:pt idx="541">
                  <c:v>7.73</c:v>
                </c:pt>
                <c:pt idx="542">
                  <c:v>7.73</c:v>
                </c:pt>
                <c:pt idx="543">
                  <c:v>7.73</c:v>
                </c:pt>
                <c:pt idx="544">
                  <c:v>7.73</c:v>
                </c:pt>
                <c:pt idx="545">
                  <c:v>7.74</c:v>
                </c:pt>
                <c:pt idx="546">
                  <c:v>7.74</c:v>
                </c:pt>
                <c:pt idx="547">
                  <c:v>7.74</c:v>
                </c:pt>
                <c:pt idx="548">
                  <c:v>7.74</c:v>
                </c:pt>
                <c:pt idx="549">
                  <c:v>7.74</c:v>
                </c:pt>
                <c:pt idx="550">
                  <c:v>7.74</c:v>
                </c:pt>
                <c:pt idx="551">
                  <c:v>7.74</c:v>
                </c:pt>
                <c:pt idx="552">
                  <c:v>7.74</c:v>
                </c:pt>
                <c:pt idx="553">
                  <c:v>7.74</c:v>
                </c:pt>
                <c:pt idx="554">
                  <c:v>7.74</c:v>
                </c:pt>
                <c:pt idx="555">
                  <c:v>7.74</c:v>
                </c:pt>
                <c:pt idx="556">
                  <c:v>7.74</c:v>
                </c:pt>
                <c:pt idx="557">
                  <c:v>7.74</c:v>
                </c:pt>
                <c:pt idx="558">
                  <c:v>7.74</c:v>
                </c:pt>
                <c:pt idx="559">
                  <c:v>7.74</c:v>
                </c:pt>
                <c:pt idx="560">
                  <c:v>7.74</c:v>
                </c:pt>
                <c:pt idx="561">
                  <c:v>7.75</c:v>
                </c:pt>
                <c:pt idx="562">
                  <c:v>7.75</c:v>
                </c:pt>
                <c:pt idx="563">
                  <c:v>7.75</c:v>
                </c:pt>
                <c:pt idx="564">
                  <c:v>7.75</c:v>
                </c:pt>
                <c:pt idx="565">
                  <c:v>7.75</c:v>
                </c:pt>
                <c:pt idx="566">
                  <c:v>7.75</c:v>
                </c:pt>
                <c:pt idx="567">
                  <c:v>7.75</c:v>
                </c:pt>
                <c:pt idx="568">
                  <c:v>7.75</c:v>
                </c:pt>
                <c:pt idx="569">
                  <c:v>7.74</c:v>
                </c:pt>
                <c:pt idx="570">
                  <c:v>7.74</c:v>
                </c:pt>
                <c:pt idx="571">
                  <c:v>7.75</c:v>
                </c:pt>
                <c:pt idx="572">
                  <c:v>7.75</c:v>
                </c:pt>
                <c:pt idx="573">
                  <c:v>7.74</c:v>
                </c:pt>
                <c:pt idx="574">
                  <c:v>7.74</c:v>
                </c:pt>
                <c:pt idx="575">
                  <c:v>7.74</c:v>
                </c:pt>
                <c:pt idx="576">
                  <c:v>7.74</c:v>
                </c:pt>
                <c:pt idx="577">
                  <c:v>7.74</c:v>
                </c:pt>
                <c:pt idx="578">
                  <c:v>7.74</c:v>
                </c:pt>
                <c:pt idx="579">
                  <c:v>7.74</c:v>
                </c:pt>
                <c:pt idx="580">
                  <c:v>7.74</c:v>
                </c:pt>
                <c:pt idx="581">
                  <c:v>7.74</c:v>
                </c:pt>
                <c:pt idx="582">
                  <c:v>7.74</c:v>
                </c:pt>
                <c:pt idx="583">
                  <c:v>7.75</c:v>
                </c:pt>
                <c:pt idx="584">
                  <c:v>7.74</c:v>
                </c:pt>
                <c:pt idx="585">
                  <c:v>7.75</c:v>
                </c:pt>
                <c:pt idx="586">
                  <c:v>7.74</c:v>
                </c:pt>
                <c:pt idx="587">
                  <c:v>7.74</c:v>
                </c:pt>
                <c:pt idx="588">
                  <c:v>7.75</c:v>
                </c:pt>
                <c:pt idx="589">
                  <c:v>7.75</c:v>
                </c:pt>
                <c:pt idx="590">
                  <c:v>7.75</c:v>
                </c:pt>
                <c:pt idx="591">
                  <c:v>7.75</c:v>
                </c:pt>
                <c:pt idx="592">
                  <c:v>7.75</c:v>
                </c:pt>
                <c:pt idx="593">
                  <c:v>7.75</c:v>
                </c:pt>
                <c:pt idx="594">
                  <c:v>7.75</c:v>
                </c:pt>
                <c:pt idx="595">
                  <c:v>7.75</c:v>
                </c:pt>
                <c:pt idx="596">
                  <c:v>7.75</c:v>
                </c:pt>
                <c:pt idx="597">
                  <c:v>7.75</c:v>
                </c:pt>
                <c:pt idx="598">
                  <c:v>7.75</c:v>
                </c:pt>
                <c:pt idx="599">
                  <c:v>7.75</c:v>
                </c:pt>
                <c:pt idx="600">
                  <c:v>7.75</c:v>
                </c:pt>
                <c:pt idx="601">
                  <c:v>7.75</c:v>
                </c:pt>
                <c:pt idx="602">
                  <c:v>7.76</c:v>
                </c:pt>
                <c:pt idx="603">
                  <c:v>7.75</c:v>
                </c:pt>
                <c:pt idx="604">
                  <c:v>7.75</c:v>
                </c:pt>
                <c:pt idx="605">
                  <c:v>7.76</c:v>
                </c:pt>
                <c:pt idx="606">
                  <c:v>7.76</c:v>
                </c:pt>
                <c:pt idx="607">
                  <c:v>7.76</c:v>
                </c:pt>
                <c:pt idx="608">
                  <c:v>7.76</c:v>
                </c:pt>
                <c:pt idx="609">
                  <c:v>7.76</c:v>
                </c:pt>
                <c:pt idx="610">
                  <c:v>7.76</c:v>
                </c:pt>
                <c:pt idx="611">
                  <c:v>7.76</c:v>
                </c:pt>
                <c:pt idx="612">
                  <c:v>7.76</c:v>
                </c:pt>
                <c:pt idx="613">
                  <c:v>7.76</c:v>
                </c:pt>
                <c:pt idx="614">
                  <c:v>7.76</c:v>
                </c:pt>
                <c:pt idx="615">
                  <c:v>7.76</c:v>
                </c:pt>
                <c:pt idx="616">
                  <c:v>7.76</c:v>
                </c:pt>
                <c:pt idx="617">
                  <c:v>7.76</c:v>
                </c:pt>
                <c:pt idx="618">
                  <c:v>7.77</c:v>
                </c:pt>
                <c:pt idx="619">
                  <c:v>7.77</c:v>
                </c:pt>
                <c:pt idx="620">
                  <c:v>7.77</c:v>
                </c:pt>
                <c:pt idx="621">
                  <c:v>7.77</c:v>
                </c:pt>
                <c:pt idx="622">
                  <c:v>7.77</c:v>
                </c:pt>
                <c:pt idx="623">
                  <c:v>7.77</c:v>
                </c:pt>
                <c:pt idx="624">
                  <c:v>7.77</c:v>
                </c:pt>
                <c:pt idx="625">
                  <c:v>7.77</c:v>
                </c:pt>
                <c:pt idx="626">
                  <c:v>7.77</c:v>
                </c:pt>
                <c:pt idx="627">
                  <c:v>7.77</c:v>
                </c:pt>
                <c:pt idx="628">
                  <c:v>7.78</c:v>
                </c:pt>
                <c:pt idx="629">
                  <c:v>7.78</c:v>
                </c:pt>
                <c:pt idx="630">
                  <c:v>7.78</c:v>
                </c:pt>
                <c:pt idx="631">
                  <c:v>7.78</c:v>
                </c:pt>
                <c:pt idx="632">
                  <c:v>7.78</c:v>
                </c:pt>
                <c:pt idx="633">
                  <c:v>7.78</c:v>
                </c:pt>
                <c:pt idx="634">
                  <c:v>7.78</c:v>
                </c:pt>
                <c:pt idx="635">
                  <c:v>7.78</c:v>
                </c:pt>
                <c:pt idx="636">
                  <c:v>7.78</c:v>
                </c:pt>
                <c:pt idx="637">
                  <c:v>7.78</c:v>
                </c:pt>
                <c:pt idx="638">
                  <c:v>7.78</c:v>
                </c:pt>
                <c:pt idx="639">
                  <c:v>7.78</c:v>
                </c:pt>
                <c:pt idx="640">
                  <c:v>7.78</c:v>
                </c:pt>
                <c:pt idx="641">
                  <c:v>7.79</c:v>
                </c:pt>
                <c:pt idx="642">
                  <c:v>7.79</c:v>
                </c:pt>
                <c:pt idx="643">
                  <c:v>7.79</c:v>
                </c:pt>
                <c:pt idx="644">
                  <c:v>7.79</c:v>
                </c:pt>
                <c:pt idx="645">
                  <c:v>7.79</c:v>
                </c:pt>
                <c:pt idx="646">
                  <c:v>7.79</c:v>
                </c:pt>
                <c:pt idx="647">
                  <c:v>7.79</c:v>
                </c:pt>
                <c:pt idx="648">
                  <c:v>7.79</c:v>
                </c:pt>
                <c:pt idx="649">
                  <c:v>7.79</c:v>
                </c:pt>
                <c:pt idx="650">
                  <c:v>7.79</c:v>
                </c:pt>
                <c:pt idx="651">
                  <c:v>7.79</c:v>
                </c:pt>
                <c:pt idx="652">
                  <c:v>7.79</c:v>
                </c:pt>
                <c:pt idx="653">
                  <c:v>7.79</c:v>
                </c:pt>
                <c:pt idx="654">
                  <c:v>7.8</c:v>
                </c:pt>
                <c:pt idx="655">
                  <c:v>7.8</c:v>
                </c:pt>
                <c:pt idx="656">
                  <c:v>7.8</c:v>
                </c:pt>
                <c:pt idx="657">
                  <c:v>7.8</c:v>
                </c:pt>
                <c:pt idx="658">
                  <c:v>7.8</c:v>
                </c:pt>
                <c:pt idx="659">
                  <c:v>7.8</c:v>
                </c:pt>
                <c:pt idx="660">
                  <c:v>7.8</c:v>
                </c:pt>
                <c:pt idx="661">
                  <c:v>7.8</c:v>
                </c:pt>
                <c:pt idx="662">
                  <c:v>7.8</c:v>
                </c:pt>
                <c:pt idx="663">
                  <c:v>7.81</c:v>
                </c:pt>
                <c:pt idx="664">
                  <c:v>7.81</c:v>
                </c:pt>
                <c:pt idx="665">
                  <c:v>7.81</c:v>
                </c:pt>
                <c:pt idx="666">
                  <c:v>7.81</c:v>
                </c:pt>
                <c:pt idx="667">
                  <c:v>7.81</c:v>
                </c:pt>
                <c:pt idx="668">
                  <c:v>7.81</c:v>
                </c:pt>
                <c:pt idx="669">
                  <c:v>7.81</c:v>
                </c:pt>
                <c:pt idx="670">
                  <c:v>7.81</c:v>
                </c:pt>
                <c:pt idx="671">
                  <c:v>7.81</c:v>
                </c:pt>
                <c:pt idx="672">
                  <c:v>7.81</c:v>
                </c:pt>
                <c:pt idx="673">
                  <c:v>7.82</c:v>
                </c:pt>
                <c:pt idx="674">
                  <c:v>7.81</c:v>
                </c:pt>
                <c:pt idx="675">
                  <c:v>7.81</c:v>
                </c:pt>
                <c:pt idx="676">
                  <c:v>7.81</c:v>
                </c:pt>
                <c:pt idx="677">
                  <c:v>7.82</c:v>
                </c:pt>
                <c:pt idx="678">
                  <c:v>7.82</c:v>
                </c:pt>
                <c:pt idx="679">
                  <c:v>7.82</c:v>
                </c:pt>
                <c:pt idx="680">
                  <c:v>7.82</c:v>
                </c:pt>
                <c:pt idx="681">
                  <c:v>7.82</c:v>
                </c:pt>
                <c:pt idx="682">
                  <c:v>7.82</c:v>
                </c:pt>
                <c:pt idx="683">
                  <c:v>7.82</c:v>
                </c:pt>
                <c:pt idx="684">
                  <c:v>7.83</c:v>
                </c:pt>
                <c:pt idx="685">
                  <c:v>7.83</c:v>
                </c:pt>
                <c:pt idx="686">
                  <c:v>7.82</c:v>
                </c:pt>
                <c:pt idx="687">
                  <c:v>7.83</c:v>
                </c:pt>
                <c:pt idx="688">
                  <c:v>7.83</c:v>
                </c:pt>
                <c:pt idx="689">
                  <c:v>7.83</c:v>
                </c:pt>
                <c:pt idx="690">
                  <c:v>7.82</c:v>
                </c:pt>
                <c:pt idx="691">
                  <c:v>7.83</c:v>
                </c:pt>
                <c:pt idx="692">
                  <c:v>7.83</c:v>
                </c:pt>
                <c:pt idx="693">
                  <c:v>7.82</c:v>
                </c:pt>
                <c:pt idx="694">
                  <c:v>7.83</c:v>
                </c:pt>
                <c:pt idx="695">
                  <c:v>7.83</c:v>
                </c:pt>
                <c:pt idx="696">
                  <c:v>7.83</c:v>
                </c:pt>
                <c:pt idx="697">
                  <c:v>7.83</c:v>
                </c:pt>
                <c:pt idx="698">
                  <c:v>7.83</c:v>
                </c:pt>
                <c:pt idx="699">
                  <c:v>7.83</c:v>
                </c:pt>
                <c:pt idx="700">
                  <c:v>7.83</c:v>
                </c:pt>
                <c:pt idx="701">
                  <c:v>7.83</c:v>
                </c:pt>
                <c:pt idx="702">
                  <c:v>7.83</c:v>
                </c:pt>
                <c:pt idx="703">
                  <c:v>7.83</c:v>
                </c:pt>
                <c:pt idx="704">
                  <c:v>7.83</c:v>
                </c:pt>
                <c:pt idx="705">
                  <c:v>7.83</c:v>
                </c:pt>
                <c:pt idx="706">
                  <c:v>7.83</c:v>
                </c:pt>
                <c:pt idx="707">
                  <c:v>7.83</c:v>
                </c:pt>
                <c:pt idx="708">
                  <c:v>7.83</c:v>
                </c:pt>
                <c:pt idx="709">
                  <c:v>7.83</c:v>
                </c:pt>
                <c:pt idx="710">
                  <c:v>7.84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A6-4352-A8A6-85B9B5831C52}"/>
            </c:ext>
          </c:extLst>
        </c:ser>
        <c:ser>
          <c:idx val="1"/>
          <c:order val="1"/>
          <c:tx>
            <c:v>Base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'AEEMs-2'!$C$34:$C$2003</c:f>
              <c:numCache>
                <c:formatCode>0.00</c:formatCode>
                <c:ptCount val="1970"/>
                <c:pt idx="0">
                  <c:v>0</c:v>
                </c:pt>
                <c:pt idx="1">
                  <c:v>8.3333331858739257E-2</c:v>
                </c:pt>
                <c:pt idx="2">
                  <c:v>0.16666666371747851</c:v>
                </c:pt>
                <c:pt idx="3">
                  <c:v>0.24999999557621777</c:v>
                </c:pt>
                <c:pt idx="4">
                  <c:v>0.33333332743495703</c:v>
                </c:pt>
                <c:pt idx="5">
                  <c:v>0.41666665929369628</c:v>
                </c:pt>
                <c:pt idx="6">
                  <c:v>0.49999999115243554</c:v>
                </c:pt>
                <c:pt idx="7">
                  <c:v>0.5833333230111748</c:v>
                </c:pt>
                <c:pt idx="8">
                  <c:v>0.66666666534729302</c:v>
                </c:pt>
                <c:pt idx="9">
                  <c:v>0.74999999720603228</c:v>
                </c:pt>
                <c:pt idx="10">
                  <c:v>0.83333332906477153</c:v>
                </c:pt>
                <c:pt idx="11">
                  <c:v>0.91666666092351079</c:v>
                </c:pt>
                <c:pt idx="12">
                  <c:v>0.99999999278225005</c:v>
                </c:pt>
                <c:pt idx="13">
                  <c:v>1.0833333246409893</c:v>
                </c:pt>
                <c:pt idx="14">
                  <c:v>1.1666666564997286</c:v>
                </c:pt>
                <c:pt idx="15">
                  <c:v>1.2499999988358468</c:v>
                </c:pt>
                <c:pt idx="16">
                  <c:v>1.333333330694586</c:v>
                </c:pt>
                <c:pt idx="17">
                  <c:v>1.4166666625533253</c:v>
                </c:pt>
                <c:pt idx="18">
                  <c:v>1.4999999944120646</c:v>
                </c:pt>
                <c:pt idx="19">
                  <c:v>1.5833333262708038</c:v>
                </c:pt>
                <c:pt idx="20">
                  <c:v>1.6666666581295431</c:v>
                </c:pt>
                <c:pt idx="21">
                  <c:v>1.7499999899882823</c:v>
                </c:pt>
                <c:pt idx="22">
                  <c:v>1.8333333323244005</c:v>
                </c:pt>
                <c:pt idx="23">
                  <c:v>1.9166666641831398</c:v>
                </c:pt>
                <c:pt idx="24">
                  <c:v>1.9999999960418791</c:v>
                </c:pt>
                <c:pt idx="25">
                  <c:v>2.0833333279006183</c:v>
                </c:pt>
                <c:pt idx="26">
                  <c:v>2.1666666597593576</c:v>
                </c:pt>
                <c:pt idx="27">
                  <c:v>2.2499999916180968</c:v>
                </c:pt>
                <c:pt idx="28">
                  <c:v>2.3333333234768361</c:v>
                </c:pt>
                <c:pt idx="29">
                  <c:v>2.4166666658129543</c:v>
                </c:pt>
                <c:pt idx="30">
                  <c:v>2.4999999976716936</c:v>
                </c:pt>
                <c:pt idx="31">
                  <c:v>2.5833333295304328</c:v>
                </c:pt>
                <c:pt idx="32">
                  <c:v>2.6666666613891721</c:v>
                </c:pt>
                <c:pt idx="33">
                  <c:v>2.7499999932479113</c:v>
                </c:pt>
                <c:pt idx="34">
                  <c:v>2.8333333251066506</c:v>
                </c:pt>
                <c:pt idx="35">
                  <c:v>2.9166666569653898</c:v>
                </c:pt>
                <c:pt idx="36">
                  <c:v>2.9999999993015081</c:v>
                </c:pt>
                <c:pt idx="37">
                  <c:v>3.0833333311602473</c:v>
                </c:pt>
                <c:pt idx="38">
                  <c:v>3.1666666630189866</c:v>
                </c:pt>
                <c:pt idx="39">
                  <c:v>3.2499999948777258</c:v>
                </c:pt>
                <c:pt idx="40">
                  <c:v>3.3333333267364651</c:v>
                </c:pt>
                <c:pt idx="41">
                  <c:v>3.4166666585952044</c:v>
                </c:pt>
                <c:pt idx="42">
                  <c:v>3.4999999904539436</c:v>
                </c:pt>
                <c:pt idx="43">
                  <c:v>3.5833333327900618</c:v>
                </c:pt>
                <c:pt idx="44">
                  <c:v>3.6666666646488011</c:v>
                </c:pt>
                <c:pt idx="45">
                  <c:v>3.7499999965075403</c:v>
                </c:pt>
                <c:pt idx="46">
                  <c:v>3.8333333283662796</c:v>
                </c:pt>
                <c:pt idx="47">
                  <c:v>3.9166666602250189</c:v>
                </c:pt>
                <c:pt idx="48">
                  <c:v>3.9999999920837581</c:v>
                </c:pt>
                <c:pt idx="49">
                  <c:v>4.0833333239424974</c:v>
                </c:pt>
                <c:pt idx="50">
                  <c:v>4.1666666662786156</c:v>
                </c:pt>
                <c:pt idx="51">
                  <c:v>4.2499999981373549</c:v>
                </c:pt>
                <c:pt idx="52">
                  <c:v>4.3333333299960941</c:v>
                </c:pt>
                <c:pt idx="53">
                  <c:v>4.4166666618548334</c:v>
                </c:pt>
                <c:pt idx="54">
                  <c:v>4.4999999937135726</c:v>
                </c:pt>
                <c:pt idx="55">
                  <c:v>4.5833333255723119</c:v>
                </c:pt>
                <c:pt idx="56">
                  <c:v>4.6666666574310511</c:v>
                </c:pt>
                <c:pt idx="57">
                  <c:v>4.7499999997671694</c:v>
                </c:pt>
                <c:pt idx="58">
                  <c:v>4.8333333316259086</c:v>
                </c:pt>
                <c:pt idx="59">
                  <c:v>4.9166666634846479</c:v>
                </c:pt>
                <c:pt idx="60">
                  <c:v>4.9999999953433871</c:v>
                </c:pt>
                <c:pt idx="61">
                  <c:v>5.0833333272021264</c:v>
                </c:pt>
                <c:pt idx="62">
                  <c:v>5.1666666590608656</c:v>
                </c:pt>
                <c:pt idx="63">
                  <c:v>5.2499999909196049</c:v>
                </c:pt>
                <c:pt idx="64">
                  <c:v>5.3333333332557231</c:v>
                </c:pt>
                <c:pt idx="65">
                  <c:v>5.4166666651144624</c:v>
                </c:pt>
                <c:pt idx="66">
                  <c:v>5.4999999969732016</c:v>
                </c:pt>
                <c:pt idx="67">
                  <c:v>5.5833333288319409</c:v>
                </c:pt>
                <c:pt idx="68">
                  <c:v>5.6666666606906801</c:v>
                </c:pt>
                <c:pt idx="69">
                  <c:v>5.7499999925494194</c:v>
                </c:pt>
                <c:pt idx="70">
                  <c:v>5.8333333244081587</c:v>
                </c:pt>
                <c:pt idx="71">
                  <c:v>5.9166666562668979</c:v>
                </c:pt>
                <c:pt idx="72">
                  <c:v>5.9999999986030161</c:v>
                </c:pt>
                <c:pt idx="73">
                  <c:v>6.0833333304617554</c:v>
                </c:pt>
                <c:pt idx="74">
                  <c:v>6.1666666623204947</c:v>
                </c:pt>
                <c:pt idx="75">
                  <c:v>6.2499999941792339</c:v>
                </c:pt>
                <c:pt idx="76">
                  <c:v>6.3333333260379732</c:v>
                </c:pt>
                <c:pt idx="77">
                  <c:v>6.4166666578967124</c:v>
                </c:pt>
                <c:pt idx="78">
                  <c:v>6.4999999897554517</c:v>
                </c:pt>
                <c:pt idx="79">
                  <c:v>6.5833333320915699</c:v>
                </c:pt>
                <c:pt idx="80">
                  <c:v>6.6666666639503092</c:v>
                </c:pt>
                <c:pt idx="81">
                  <c:v>6.7499999958090484</c:v>
                </c:pt>
                <c:pt idx="82">
                  <c:v>6.8333333276677877</c:v>
                </c:pt>
                <c:pt idx="83">
                  <c:v>6.9166666595265269</c:v>
                </c:pt>
                <c:pt idx="84">
                  <c:v>6.9999999913852662</c:v>
                </c:pt>
                <c:pt idx="85">
                  <c:v>7.0833333232440054</c:v>
                </c:pt>
                <c:pt idx="86">
                  <c:v>7.1666666655801237</c:v>
                </c:pt>
                <c:pt idx="87">
                  <c:v>7.2499999974388629</c:v>
                </c:pt>
                <c:pt idx="88">
                  <c:v>7.3333333292976022</c:v>
                </c:pt>
                <c:pt idx="89">
                  <c:v>7.4166666611563414</c:v>
                </c:pt>
                <c:pt idx="90">
                  <c:v>7.4999999930150807</c:v>
                </c:pt>
                <c:pt idx="91">
                  <c:v>7.5833333248738199</c:v>
                </c:pt>
                <c:pt idx="92">
                  <c:v>7.6666666567325592</c:v>
                </c:pt>
                <c:pt idx="93">
                  <c:v>7.7499999990686774</c:v>
                </c:pt>
                <c:pt idx="94">
                  <c:v>7.8333333309274167</c:v>
                </c:pt>
                <c:pt idx="95">
                  <c:v>7.9166666627861559</c:v>
                </c:pt>
                <c:pt idx="96">
                  <c:v>7.9999999946448952</c:v>
                </c:pt>
                <c:pt idx="97">
                  <c:v>8.0833333265036345</c:v>
                </c:pt>
                <c:pt idx="98">
                  <c:v>8.1666666583623737</c:v>
                </c:pt>
                <c:pt idx="99">
                  <c:v>8.249999990221113</c:v>
                </c:pt>
                <c:pt idx="100">
                  <c:v>8.3333333325572312</c:v>
                </c:pt>
                <c:pt idx="101">
                  <c:v>8.4166666644159704</c:v>
                </c:pt>
                <c:pt idx="102">
                  <c:v>8.4999999962747097</c:v>
                </c:pt>
                <c:pt idx="103">
                  <c:v>8.583333328133449</c:v>
                </c:pt>
                <c:pt idx="104">
                  <c:v>8.6666666599921882</c:v>
                </c:pt>
                <c:pt idx="105">
                  <c:v>8.7499999918509275</c:v>
                </c:pt>
                <c:pt idx="106">
                  <c:v>8.8333333237096667</c:v>
                </c:pt>
                <c:pt idx="107">
                  <c:v>8.916666666045785</c:v>
                </c:pt>
                <c:pt idx="108">
                  <c:v>8.9999999979045242</c:v>
                </c:pt>
                <c:pt idx="109">
                  <c:v>9.0833333297632635</c:v>
                </c:pt>
                <c:pt idx="110">
                  <c:v>9.1666666616220027</c:v>
                </c:pt>
                <c:pt idx="111">
                  <c:v>9.249999993480742</c:v>
                </c:pt>
                <c:pt idx="112">
                  <c:v>9.3333333253394812</c:v>
                </c:pt>
                <c:pt idx="113">
                  <c:v>9.4166666571982205</c:v>
                </c:pt>
                <c:pt idx="114">
                  <c:v>9.4999999995343387</c:v>
                </c:pt>
                <c:pt idx="115">
                  <c:v>9.583333331393078</c:v>
                </c:pt>
                <c:pt idx="116">
                  <c:v>9.6666666632518172</c:v>
                </c:pt>
                <c:pt idx="117">
                  <c:v>9.7499999951105565</c:v>
                </c:pt>
                <c:pt idx="118">
                  <c:v>9.8333333269692957</c:v>
                </c:pt>
                <c:pt idx="119">
                  <c:v>9.916666658828035</c:v>
                </c:pt>
                <c:pt idx="120">
                  <c:v>9.9999999906867743</c:v>
                </c:pt>
                <c:pt idx="121">
                  <c:v>10.083333333022892</c:v>
                </c:pt>
                <c:pt idx="122">
                  <c:v>10.166666664881632</c:v>
                </c:pt>
                <c:pt idx="123">
                  <c:v>10.249999996740371</c:v>
                </c:pt>
                <c:pt idx="124">
                  <c:v>10.33333332859911</c:v>
                </c:pt>
                <c:pt idx="125">
                  <c:v>10.41666666045785</c:v>
                </c:pt>
                <c:pt idx="126">
                  <c:v>10.499999992316589</c:v>
                </c:pt>
                <c:pt idx="127">
                  <c:v>10.583333324175328</c:v>
                </c:pt>
                <c:pt idx="128">
                  <c:v>10.666666666511446</c:v>
                </c:pt>
                <c:pt idx="129">
                  <c:v>10.749999998370185</c:v>
                </c:pt>
                <c:pt idx="130">
                  <c:v>10.833333330228925</c:v>
                </c:pt>
                <c:pt idx="131">
                  <c:v>10.916666662087664</c:v>
                </c:pt>
                <c:pt idx="132">
                  <c:v>10.999999993946403</c:v>
                </c:pt>
                <c:pt idx="133">
                  <c:v>11.083333325805143</c:v>
                </c:pt>
                <c:pt idx="134">
                  <c:v>11.166666657663882</c:v>
                </c:pt>
                <c:pt idx="135">
                  <c:v>11.25</c:v>
                </c:pt>
                <c:pt idx="136">
                  <c:v>11.333333331858739</c:v>
                </c:pt>
                <c:pt idx="137">
                  <c:v>11.416666663717479</c:v>
                </c:pt>
                <c:pt idx="138">
                  <c:v>11.499999995576218</c:v>
                </c:pt>
                <c:pt idx="139">
                  <c:v>11.583333327434957</c:v>
                </c:pt>
                <c:pt idx="140">
                  <c:v>11.666666659293696</c:v>
                </c:pt>
                <c:pt idx="141">
                  <c:v>11.749999991152436</c:v>
                </c:pt>
                <c:pt idx="142">
                  <c:v>11.833333323011175</c:v>
                </c:pt>
                <c:pt idx="143">
                  <c:v>11.916666665347293</c:v>
                </c:pt>
                <c:pt idx="144">
                  <c:v>11.999999997206032</c:v>
                </c:pt>
                <c:pt idx="145">
                  <c:v>12.083333329064772</c:v>
                </c:pt>
                <c:pt idx="146">
                  <c:v>12.166666660923511</c:v>
                </c:pt>
                <c:pt idx="147">
                  <c:v>12.24999999278225</c:v>
                </c:pt>
                <c:pt idx="148">
                  <c:v>12.333333324640989</c:v>
                </c:pt>
                <c:pt idx="149">
                  <c:v>12.416666656499729</c:v>
                </c:pt>
                <c:pt idx="150">
                  <c:v>12.499999998835847</c:v>
                </c:pt>
                <c:pt idx="151">
                  <c:v>12.583333330694586</c:v>
                </c:pt>
                <c:pt idx="152">
                  <c:v>12.666666662553325</c:v>
                </c:pt>
                <c:pt idx="153">
                  <c:v>12.749999994412065</c:v>
                </c:pt>
                <c:pt idx="154">
                  <c:v>12.833333326270804</c:v>
                </c:pt>
                <c:pt idx="155">
                  <c:v>12.916666658129543</c:v>
                </c:pt>
                <c:pt idx="156">
                  <c:v>12.999999989988282</c:v>
                </c:pt>
                <c:pt idx="157">
                  <c:v>13.083333332324401</c:v>
                </c:pt>
                <c:pt idx="158">
                  <c:v>13.16666666418314</c:v>
                </c:pt>
                <c:pt idx="159">
                  <c:v>13.249999996041879</c:v>
                </c:pt>
                <c:pt idx="160">
                  <c:v>13.333333327900618</c:v>
                </c:pt>
                <c:pt idx="161">
                  <c:v>13.416666659759358</c:v>
                </c:pt>
                <c:pt idx="162">
                  <c:v>13.499999991618097</c:v>
                </c:pt>
                <c:pt idx="163">
                  <c:v>13.583333323476836</c:v>
                </c:pt>
                <c:pt idx="164">
                  <c:v>13.666666665812954</c:v>
                </c:pt>
                <c:pt idx="165">
                  <c:v>13.749999997671694</c:v>
                </c:pt>
                <c:pt idx="166">
                  <c:v>13.833333329530433</c:v>
                </c:pt>
                <c:pt idx="167">
                  <c:v>13.916666661389172</c:v>
                </c:pt>
                <c:pt idx="168">
                  <c:v>13.999999993247911</c:v>
                </c:pt>
                <c:pt idx="169">
                  <c:v>14.083333325106651</c:v>
                </c:pt>
                <c:pt idx="170">
                  <c:v>14.16666665696539</c:v>
                </c:pt>
                <c:pt idx="171">
                  <c:v>14.249999999301508</c:v>
                </c:pt>
                <c:pt idx="172">
                  <c:v>14.333333331160247</c:v>
                </c:pt>
                <c:pt idx="173">
                  <c:v>14.416666663018987</c:v>
                </c:pt>
                <c:pt idx="174">
                  <c:v>14.499999994877726</c:v>
                </c:pt>
                <c:pt idx="175">
                  <c:v>14.583333326736465</c:v>
                </c:pt>
                <c:pt idx="176">
                  <c:v>14.666666658595204</c:v>
                </c:pt>
                <c:pt idx="177">
                  <c:v>14.749999990453944</c:v>
                </c:pt>
                <c:pt idx="178">
                  <c:v>14.833333332790062</c:v>
                </c:pt>
                <c:pt idx="179">
                  <c:v>14.916666664648801</c:v>
                </c:pt>
                <c:pt idx="180">
                  <c:v>14.99999999650754</c:v>
                </c:pt>
                <c:pt idx="181">
                  <c:v>15.08333332836628</c:v>
                </c:pt>
                <c:pt idx="182">
                  <c:v>15.166666660225019</c:v>
                </c:pt>
                <c:pt idx="183">
                  <c:v>15.249999992083758</c:v>
                </c:pt>
                <c:pt idx="184">
                  <c:v>15.333333323942497</c:v>
                </c:pt>
                <c:pt idx="185">
                  <c:v>15.416666666278616</c:v>
                </c:pt>
                <c:pt idx="186">
                  <c:v>15.499999998137355</c:v>
                </c:pt>
                <c:pt idx="187">
                  <c:v>15.583333329996094</c:v>
                </c:pt>
                <c:pt idx="188">
                  <c:v>15.666666661854833</c:v>
                </c:pt>
                <c:pt idx="189">
                  <c:v>15.749999993713573</c:v>
                </c:pt>
                <c:pt idx="190">
                  <c:v>15.833333325572312</c:v>
                </c:pt>
                <c:pt idx="191">
                  <c:v>15.916666657431051</c:v>
                </c:pt>
                <c:pt idx="192">
                  <c:v>15.999999999767169</c:v>
                </c:pt>
                <c:pt idx="193">
                  <c:v>16.083333331625909</c:v>
                </c:pt>
                <c:pt idx="194">
                  <c:v>16.166666663484648</c:v>
                </c:pt>
                <c:pt idx="195">
                  <c:v>16.249999995343387</c:v>
                </c:pt>
                <c:pt idx="196">
                  <c:v>16.333333327202126</c:v>
                </c:pt>
                <c:pt idx="197">
                  <c:v>16.416666659060866</c:v>
                </c:pt>
                <c:pt idx="198">
                  <c:v>16.499999990919605</c:v>
                </c:pt>
                <c:pt idx="199">
                  <c:v>16.583333333255723</c:v>
                </c:pt>
                <c:pt idx="200">
                  <c:v>16.666666665114462</c:v>
                </c:pt>
                <c:pt idx="201">
                  <c:v>16.749999996973202</c:v>
                </c:pt>
                <c:pt idx="202">
                  <c:v>16.833333328831941</c:v>
                </c:pt>
                <c:pt idx="203">
                  <c:v>16.91666666069068</c:v>
                </c:pt>
                <c:pt idx="204">
                  <c:v>16.999999992549419</c:v>
                </c:pt>
                <c:pt idx="205">
                  <c:v>17.083333324408159</c:v>
                </c:pt>
                <c:pt idx="206">
                  <c:v>17.166666656266898</c:v>
                </c:pt>
                <c:pt idx="207">
                  <c:v>17.249999998603016</c:v>
                </c:pt>
                <c:pt idx="208">
                  <c:v>17.333333330461755</c:v>
                </c:pt>
                <c:pt idx="209">
                  <c:v>17.416666662320495</c:v>
                </c:pt>
                <c:pt idx="210">
                  <c:v>17.499999994179234</c:v>
                </c:pt>
                <c:pt idx="211">
                  <c:v>17.583333326037973</c:v>
                </c:pt>
                <c:pt idx="212">
                  <c:v>17.666666657896712</c:v>
                </c:pt>
                <c:pt idx="213">
                  <c:v>17.749999989755452</c:v>
                </c:pt>
                <c:pt idx="214">
                  <c:v>17.83333333209157</c:v>
                </c:pt>
                <c:pt idx="215">
                  <c:v>17.916666663950309</c:v>
                </c:pt>
                <c:pt idx="216">
                  <c:v>17.999999995809048</c:v>
                </c:pt>
                <c:pt idx="217">
                  <c:v>18.083333327667788</c:v>
                </c:pt>
                <c:pt idx="218">
                  <c:v>18.166666659526527</c:v>
                </c:pt>
                <c:pt idx="219">
                  <c:v>18.249999991385266</c:v>
                </c:pt>
                <c:pt idx="220">
                  <c:v>18.333333323244005</c:v>
                </c:pt>
                <c:pt idx="221">
                  <c:v>18.416666665580124</c:v>
                </c:pt>
                <c:pt idx="222">
                  <c:v>18.499999997438863</c:v>
                </c:pt>
                <c:pt idx="223">
                  <c:v>18.583333329297602</c:v>
                </c:pt>
                <c:pt idx="224">
                  <c:v>18.666666661156341</c:v>
                </c:pt>
                <c:pt idx="225">
                  <c:v>18.749999993015081</c:v>
                </c:pt>
                <c:pt idx="226">
                  <c:v>18.83333332487382</c:v>
                </c:pt>
                <c:pt idx="227">
                  <c:v>18.916666656732559</c:v>
                </c:pt>
                <c:pt idx="228">
                  <c:v>18.999999999068677</c:v>
                </c:pt>
                <c:pt idx="229">
                  <c:v>19.083333330927417</c:v>
                </c:pt>
                <c:pt idx="230">
                  <c:v>19.166666662786156</c:v>
                </c:pt>
                <c:pt idx="231">
                  <c:v>19.249999994644895</c:v>
                </c:pt>
                <c:pt idx="232">
                  <c:v>19.333333326503634</c:v>
                </c:pt>
                <c:pt idx="233">
                  <c:v>19.416666658362374</c:v>
                </c:pt>
                <c:pt idx="234">
                  <c:v>19.499999990221113</c:v>
                </c:pt>
                <c:pt idx="235">
                  <c:v>19.583333332557231</c:v>
                </c:pt>
                <c:pt idx="236">
                  <c:v>19.66666666441597</c:v>
                </c:pt>
                <c:pt idx="237">
                  <c:v>19.74999999627471</c:v>
                </c:pt>
                <c:pt idx="238">
                  <c:v>19.833333328133449</c:v>
                </c:pt>
                <c:pt idx="239">
                  <c:v>19.916666659992188</c:v>
                </c:pt>
                <c:pt idx="240">
                  <c:v>19.999999991850927</c:v>
                </c:pt>
                <c:pt idx="241">
                  <c:v>20.083333323709667</c:v>
                </c:pt>
                <c:pt idx="242">
                  <c:v>20.166666666045785</c:v>
                </c:pt>
                <c:pt idx="243">
                  <c:v>20.249999997904524</c:v>
                </c:pt>
                <c:pt idx="244">
                  <c:v>20.333333329763263</c:v>
                </c:pt>
                <c:pt idx="245">
                  <c:v>20.416666661622003</c:v>
                </c:pt>
                <c:pt idx="246">
                  <c:v>20.499999993480742</c:v>
                </c:pt>
                <c:pt idx="247">
                  <c:v>20.583333325339481</c:v>
                </c:pt>
                <c:pt idx="248">
                  <c:v>20.66666665719822</c:v>
                </c:pt>
                <c:pt idx="249">
                  <c:v>20.749999999534339</c:v>
                </c:pt>
                <c:pt idx="250">
                  <c:v>20.833333331393078</c:v>
                </c:pt>
                <c:pt idx="251">
                  <c:v>20.916666663251817</c:v>
                </c:pt>
                <c:pt idx="252">
                  <c:v>20.999999995110556</c:v>
                </c:pt>
                <c:pt idx="253">
                  <c:v>21.083333326969296</c:v>
                </c:pt>
                <c:pt idx="254">
                  <c:v>21.166666658828035</c:v>
                </c:pt>
                <c:pt idx="255">
                  <c:v>21.249999990686774</c:v>
                </c:pt>
                <c:pt idx="256">
                  <c:v>21.333333333022892</c:v>
                </c:pt>
                <c:pt idx="257">
                  <c:v>21.416666664881632</c:v>
                </c:pt>
                <c:pt idx="258">
                  <c:v>21.499999996740371</c:v>
                </c:pt>
                <c:pt idx="259">
                  <c:v>21.58333332859911</c:v>
                </c:pt>
                <c:pt idx="260">
                  <c:v>21.66666666045785</c:v>
                </c:pt>
                <c:pt idx="261">
                  <c:v>21.749999992316589</c:v>
                </c:pt>
                <c:pt idx="262">
                  <c:v>21.833333324175328</c:v>
                </c:pt>
                <c:pt idx="263">
                  <c:v>21.916666666511446</c:v>
                </c:pt>
                <c:pt idx="264">
                  <c:v>21.999999998370185</c:v>
                </c:pt>
                <c:pt idx="265">
                  <c:v>22.083333330228925</c:v>
                </c:pt>
                <c:pt idx="266">
                  <c:v>22.166666662087664</c:v>
                </c:pt>
                <c:pt idx="267">
                  <c:v>22.249999993946403</c:v>
                </c:pt>
                <c:pt idx="268">
                  <c:v>22.333333325805143</c:v>
                </c:pt>
                <c:pt idx="269">
                  <c:v>22.416666657663882</c:v>
                </c:pt>
                <c:pt idx="270">
                  <c:v>22.5</c:v>
                </c:pt>
                <c:pt idx="271">
                  <c:v>22.583333331858739</c:v>
                </c:pt>
                <c:pt idx="272">
                  <c:v>22.666666663717479</c:v>
                </c:pt>
                <c:pt idx="273">
                  <c:v>22.749999995576218</c:v>
                </c:pt>
                <c:pt idx="274">
                  <c:v>22.833333327434957</c:v>
                </c:pt>
                <c:pt idx="275">
                  <c:v>22.916666659293696</c:v>
                </c:pt>
                <c:pt idx="276">
                  <c:v>22.999999991152436</c:v>
                </c:pt>
                <c:pt idx="277">
                  <c:v>23.083333323011175</c:v>
                </c:pt>
                <c:pt idx="278">
                  <c:v>23.166666665347293</c:v>
                </c:pt>
                <c:pt idx="279">
                  <c:v>23.249999997206032</c:v>
                </c:pt>
                <c:pt idx="280">
                  <c:v>23.333333329064772</c:v>
                </c:pt>
                <c:pt idx="281">
                  <c:v>23.416666660923511</c:v>
                </c:pt>
                <c:pt idx="282">
                  <c:v>23.49999999278225</c:v>
                </c:pt>
                <c:pt idx="283">
                  <c:v>23.583333324640989</c:v>
                </c:pt>
                <c:pt idx="284">
                  <c:v>23.666666656499729</c:v>
                </c:pt>
                <c:pt idx="285">
                  <c:v>23.749999998835847</c:v>
                </c:pt>
                <c:pt idx="286">
                  <c:v>23.833333330694586</c:v>
                </c:pt>
                <c:pt idx="287">
                  <c:v>23.916666662553325</c:v>
                </c:pt>
                <c:pt idx="288">
                  <c:v>23.999999994412065</c:v>
                </c:pt>
                <c:pt idx="289">
                  <c:v>24.083333326270804</c:v>
                </c:pt>
                <c:pt idx="290">
                  <c:v>24.166666658129543</c:v>
                </c:pt>
                <c:pt idx="291">
                  <c:v>24.249999989988282</c:v>
                </c:pt>
                <c:pt idx="292">
                  <c:v>24.333333332324401</c:v>
                </c:pt>
                <c:pt idx="293">
                  <c:v>24.41666666418314</c:v>
                </c:pt>
                <c:pt idx="294">
                  <c:v>24.499999996041879</c:v>
                </c:pt>
                <c:pt idx="295">
                  <c:v>24.583333327900618</c:v>
                </c:pt>
                <c:pt idx="296">
                  <c:v>24.666666659759358</c:v>
                </c:pt>
                <c:pt idx="297">
                  <c:v>24.749999991618097</c:v>
                </c:pt>
                <c:pt idx="298">
                  <c:v>24.833333323476836</c:v>
                </c:pt>
                <c:pt idx="299">
                  <c:v>24.916666665812954</c:v>
                </c:pt>
                <c:pt idx="300">
                  <c:v>24.999999997671694</c:v>
                </c:pt>
                <c:pt idx="301">
                  <c:v>25.083333329530433</c:v>
                </c:pt>
                <c:pt idx="302">
                  <c:v>25.166666661389172</c:v>
                </c:pt>
                <c:pt idx="303">
                  <c:v>25.249999993247911</c:v>
                </c:pt>
                <c:pt idx="304">
                  <c:v>25.333333325106651</c:v>
                </c:pt>
                <c:pt idx="305">
                  <c:v>25.41666665696539</c:v>
                </c:pt>
                <c:pt idx="306">
                  <c:v>25.499999999301508</c:v>
                </c:pt>
                <c:pt idx="307">
                  <c:v>25.583333331160247</c:v>
                </c:pt>
                <c:pt idx="308">
                  <c:v>25.666666663018987</c:v>
                </c:pt>
                <c:pt idx="309">
                  <c:v>25.749999994877726</c:v>
                </c:pt>
                <c:pt idx="310">
                  <c:v>25.833333326736465</c:v>
                </c:pt>
                <c:pt idx="311">
                  <c:v>25.916666658595204</c:v>
                </c:pt>
                <c:pt idx="312">
                  <c:v>25.999999990453944</c:v>
                </c:pt>
                <c:pt idx="313">
                  <c:v>26.083333332790062</c:v>
                </c:pt>
                <c:pt idx="314">
                  <c:v>26.166666664648801</c:v>
                </c:pt>
                <c:pt idx="315">
                  <c:v>26.24999999650754</c:v>
                </c:pt>
                <c:pt idx="316">
                  <c:v>26.33333332836628</c:v>
                </c:pt>
                <c:pt idx="317">
                  <c:v>26.416666660225019</c:v>
                </c:pt>
                <c:pt idx="318">
                  <c:v>26.499999992083758</c:v>
                </c:pt>
                <c:pt idx="319">
                  <c:v>26.583333323942497</c:v>
                </c:pt>
                <c:pt idx="320">
                  <c:v>26.666666666278616</c:v>
                </c:pt>
                <c:pt idx="321">
                  <c:v>26.749999998137355</c:v>
                </c:pt>
                <c:pt idx="322">
                  <c:v>26.833333329996094</c:v>
                </c:pt>
                <c:pt idx="323">
                  <c:v>26.916666661854833</c:v>
                </c:pt>
                <c:pt idx="324">
                  <c:v>26.999999993713573</c:v>
                </c:pt>
                <c:pt idx="325">
                  <c:v>27.083333325572312</c:v>
                </c:pt>
                <c:pt idx="326">
                  <c:v>27.166666657431051</c:v>
                </c:pt>
                <c:pt idx="327">
                  <c:v>27.249999999767169</c:v>
                </c:pt>
                <c:pt idx="328">
                  <c:v>27.333333331625909</c:v>
                </c:pt>
                <c:pt idx="329">
                  <c:v>27.416666663484648</c:v>
                </c:pt>
                <c:pt idx="330">
                  <c:v>27.499999995343387</c:v>
                </c:pt>
                <c:pt idx="331">
                  <c:v>27.583333327202126</c:v>
                </c:pt>
                <c:pt idx="332">
                  <c:v>27.666666659060866</c:v>
                </c:pt>
                <c:pt idx="333">
                  <c:v>27.749999990919605</c:v>
                </c:pt>
                <c:pt idx="334">
                  <c:v>27.833333333255723</c:v>
                </c:pt>
                <c:pt idx="335">
                  <c:v>27.916666665114462</c:v>
                </c:pt>
                <c:pt idx="336">
                  <c:v>27.999999996973202</c:v>
                </c:pt>
                <c:pt idx="337">
                  <c:v>28.083333328831941</c:v>
                </c:pt>
                <c:pt idx="338">
                  <c:v>28.16666666069068</c:v>
                </c:pt>
                <c:pt idx="339">
                  <c:v>28.249999992549419</c:v>
                </c:pt>
                <c:pt idx="340">
                  <c:v>28.333333324408159</c:v>
                </c:pt>
                <c:pt idx="341">
                  <c:v>28.416666656266898</c:v>
                </c:pt>
                <c:pt idx="342">
                  <c:v>28.499999998603016</c:v>
                </c:pt>
                <c:pt idx="343">
                  <c:v>28.583333330461755</c:v>
                </c:pt>
                <c:pt idx="344">
                  <c:v>28.666666662320495</c:v>
                </c:pt>
                <c:pt idx="345">
                  <c:v>28.749999994179234</c:v>
                </c:pt>
                <c:pt idx="346">
                  <c:v>28.833333326037973</c:v>
                </c:pt>
                <c:pt idx="347">
                  <c:v>28.916666657896712</c:v>
                </c:pt>
                <c:pt idx="348">
                  <c:v>28.999999989755452</c:v>
                </c:pt>
                <c:pt idx="349">
                  <c:v>29.08333333209157</c:v>
                </c:pt>
                <c:pt idx="350">
                  <c:v>29.166666663950309</c:v>
                </c:pt>
                <c:pt idx="351">
                  <c:v>29.249999995809048</c:v>
                </c:pt>
                <c:pt idx="352">
                  <c:v>29.333333327667788</c:v>
                </c:pt>
                <c:pt idx="353">
                  <c:v>29.416666659526527</c:v>
                </c:pt>
                <c:pt idx="354">
                  <c:v>29.499999991385266</c:v>
                </c:pt>
                <c:pt idx="355">
                  <c:v>29.583333323244005</c:v>
                </c:pt>
                <c:pt idx="356">
                  <c:v>29.666666665580124</c:v>
                </c:pt>
                <c:pt idx="357">
                  <c:v>29.749999997438863</c:v>
                </c:pt>
                <c:pt idx="358">
                  <c:v>29.833333329297602</c:v>
                </c:pt>
                <c:pt idx="359">
                  <c:v>29.916666661156341</c:v>
                </c:pt>
                <c:pt idx="360">
                  <c:v>29.999999993015081</c:v>
                </c:pt>
                <c:pt idx="361">
                  <c:v>30.08333332487382</c:v>
                </c:pt>
                <c:pt idx="362">
                  <c:v>30.166666656732559</c:v>
                </c:pt>
                <c:pt idx="363">
                  <c:v>30.249999999068677</c:v>
                </c:pt>
                <c:pt idx="364">
                  <c:v>30.333333330927417</c:v>
                </c:pt>
                <c:pt idx="365">
                  <c:v>30.416666662786156</c:v>
                </c:pt>
                <c:pt idx="366">
                  <c:v>30.499999994644895</c:v>
                </c:pt>
                <c:pt idx="367">
                  <c:v>30.583333326503634</c:v>
                </c:pt>
                <c:pt idx="368">
                  <c:v>30.666666658362374</c:v>
                </c:pt>
                <c:pt idx="369">
                  <c:v>30.749999990221113</c:v>
                </c:pt>
                <c:pt idx="370">
                  <c:v>30.833333332557231</c:v>
                </c:pt>
                <c:pt idx="371">
                  <c:v>30.91666666441597</c:v>
                </c:pt>
                <c:pt idx="372">
                  <c:v>30.99999999627471</c:v>
                </c:pt>
                <c:pt idx="373">
                  <c:v>31.083333328133449</c:v>
                </c:pt>
                <c:pt idx="374">
                  <c:v>31.166666659992188</c:v>
                </c:pt>
                <c:pt idx="375">
                  <c:v>31.249999991850927</c:v>
                </c:pt>
                <c:pt idx="376">
                  <c:v>31.333333323709667</c:v>
                </c:pt>
                <c:pt idx="377">
                  <c:v>31.416666666045785</c:v>
                </c:pt>
                <c:pt idx="378">
                  <c:v>31.499999997904524</c:v>
                </c:pt>
                <c:pt idx="379">
                  <c:v>31.583333329763263</c:v>
                </c:pt>
                <c:pt idx="380">
                  <c:v>31.666666661622003</c:v>
                </c:pt>
                <c:pt idx="381">
                  <c:v>31.749999993480742</c:v>
                </c:pt>
                <c:pt idx="382">
                  <c:v>31.833333325339481</c:v>
                </c:pt>
                <c:pt idx="383">
                  <c:v>31.91666665719822</c:v>
                </c:pt>
                <c:pt idx="384">
                  <c:v>31.999999999534339</c:v>
                </c:pt>
                <c:pt idx="385">
                  <c:v>32.083333331393078</c:v>
                </c:pt>
                <c:pt idx="386">
                  <c:v>32.166666663251817</c:v>
                </c:pt>
                <c:pt idx="387">
                  <c:v>32.249999995110556</c:v>
                </c:pt>
                <c:pt idx="388">
                  <c:v>32.333333326969296</c:v>
                </c:pt>
                <c:pt idx="389">
                  <c:v>32.416666658828035</c:v>
                </c:pt>
                <c:pt idx="390">
                  <c:v>32.499999990686774</c:v>
                </c:pt>
                <c:pt idx="391">
                  <c:v>32.583333333022892</c:v>
                </c:pt>
                <c:pt idx="392">
                  <c:v>32.666666664881632</c:v>
                </c:pt>
                <c:pt idx="393">
                  <c:v>32.749999996740371</c:v>
                </c:pt>
                <c:pt idx="394">
                  <c:v>32.83333332859911</c:v>
                </c:pt>
                <c:pt idx="395">
                  <c:v>32.91666666045785</c:v>
                </c:pt>
                <c:pt idx="396">
                  <c:v>32.999999992316589</c:v>
                </c:pt>
                <c:pt idx="397">
                  <c:v>33.083333324175328</c:v>
                </c:pt>
                <c:pt idx="398">
                  <c:v>33.166666666511446</c:v>
                </c:pt>
                <c:pt idx="399">
                  <c:v>33.249999998370185</c:v>
                </c:pt>
                <c:pt idx="400">
                  <c:v>33.333333330228925</c:v>
                </c:pt>
                <c:pt idx="401">
                  <c:v>33.416666662087664</c:v>
                </c:pt>
                <c:pt idx="402">
                  <c:v>33.499999993946403</c:v>
                </c:pt>
                <c:pt idx="403">
                  <c:v>33.583333325805143</c:v>
                </c:pt>
                <c:pt idx="404">
                  <c:v>33.666666657663882</c:v>
                </c:pt>
                <c:pt idx="405">
                  <c:v>33.75</c:v>
                </c:pt>
                <c:pt idx="406">
                  <c:v>33.833333331858739</c:v>
                </c:pt>
                <c:pt idx="407">
                  <c:v>33.916666663717479</c:v>
                </c:pt>
                <c:pt idx="408">
                  <c:v>33.999999995576218</c:v>
                </c:pt>
                <c:pt idx="409">
                  <c:v>34.083333327434957</c:v>
                </c:pt>
                <c:pt idx="410">
                  <c:v>34.166666659293696</c:v>
                </c:pt>
                <c:pt idx="411">
                  <c:v>34.249999991152436</c:v>
                </c:pt>
                <c:pt idx="412">
                  <c:v>34.333333323011175</c:v>
                </c:pt>
                <c:pt idx="413">
                  <c:v>34.416666665347293</c:v>
                </c:pt>
                <c:pt idx="414">
                  <c:v>34.499999997206032</c:v>
                </c:pt>
                <c:pt idx="415">
                  <c:v>34.583333329064772</c:v>
                </c:pt>
                <c:pt idx="416">
                  <c:v>34.666666660923511</c:v>
                </c:pt>
                <c:pt idx="417">
                  <c:v>34.74999999278225</c:v>
                </c:pt>
                <c:pt idx="418">
                  <c:v>34.833333324640989</c:v>
                </c:pt>
                <c:pt idx="419">
                  <c:v>34.916666656499729</c:v>
                </c:pt>
                <c:pt idx="420">
                  <c:v>34.999999998835847</c:v>
                </c:pt>
                <c:pt idx="421">
                  <c:v>35.083333330694586</c:v>
                </c:pt>
                <c:pt idx="422">
                  <c:v>35.166666662553325</c:v>
                </c:pt>
                <c:pt idx="423">
                  <c:v>35.249999994412065</c:v>
                </c:pt>
                <c:pt idx="424">
                  <c:v>35.333333326270804</c:v>
                </c:pt>
                <c:pt idx="425">
                  <c:v>35.416666658129543</c:v>
                </c:pt>
                <c:pt idx="426">
                  <c:v>35.499999989988282</c:v>
                </c:pt>
                <c:pt idx="427">
                  <c:v>35.583333332324401</c:v>
                </c:pt>
                <c:pt idx="428">
                  <c:v>35.66666666418314</c:v>
                </c:pt>
                <c:pt idx="429">
                  <c:v>35.749999996041879</c:v>
                </c:pt>
                <c:pt idx="430">
                  <c:v>35.833333327900618</c:v>
                </c:pt>
                <c:pt idx="431">
                  <c:v>35.916666659759358</c:v>
                </c:pt>
                <c:pt idx="432">
                  <c:v>35.999999991618097</c:v>
                </c:pt>
                <c:pt idx="433">
                  <c:v>36.083333323476836</c:v>
                </c:pt>
                <c:pt idx="434">
                  <c:v>36.166666665812954</c:v>
                </c:pt>
                <c:pt idx="435">
                  <c:v>36.249999997671694</c:v>
                </c:pt>
                <c:pt idx="436">
                  <c:v>36.333333329530433</c:v>
                </c:pt>
                <c:pt idx="437">
                  <c:v>36.416666661389172</c:v>
                </c:pt>
                <c:pt idx="438">
                  <c:v>36.499999993247911</c:v>
                </c:pt>
                <c:pt idx="439">
                  <c:v>36.583333325106651</c:v>
                </c:pt>
                <c:pt idx="440">
                  <c:v>36.66666665696539</c:v>
                </c:pt>
                <c:pt idx="441">
                  <c:v>36.749999999301508</c:v>
                </c:pt>
                <c:pt idx="442">
                  <c:v>36.833333331160247</c:v>
                </c:pt>
                <c:pt idx="443">
                  <c:v>36.916666663018987</c:v>
                </c:pt>
                <c:pt idx="444">
                  <c:v>36.999999994877726</c:v>
                </c:pt>
                <c:pt idx="445">
                  <c:v>37.083333326736465</c:v>
                </c:pt>
                <c:pt idx="446">
                  <c:v>37.166666658595204</c:v>
                </c:pt>
                <c:pt idx="447">
                  <c:v>37.249999990453944</c:v>
                </c:pt>
                <c:pt idx="448">
                  <c:v>37.333333332790062</c:v>
                </c:pt>
                <c:pt idx="449">
                  <c:v>37.416666664648801</c:v>
                </c:pt>
                <c:pt idx="450">
                  <c:v>37.49999999650754</c:v>
                </c:pt>
                <c:pt idx="451">
                  <c:v>37.58333332836628</c:v>
                </c:pt>
                <c:pt idx="452">
                  <c:v>37.666666660225019</c:v>
                </c:pt>
                <c:pt idx="453">
                  <c:v>37.749999992083758</c:v>
                </c:pt>
                <c:pt idx="454">
                  <c:v>37.833333323942497</c:v>
                </c:pt>
                <c:pt idx="455">
                  <c:v>37.916666666278616</c:v>
                </c:pt>
                <c:pt idx="456">
                  <c:v>37.999999998137355</c:v>
                </c:pt>
                <c:pt idx="457">
                  <c:v>38.083333329996094</c:v>
                </c:pt>
                <c:pt idx="458">
                  <c:v>38.166666661854833</c:v>
                </c:pt>
                <c:pt idx="459">
                  <c:v>38.249999993713573</c:v>
                </c:pt>
                <c:pt idx="460">
                  <c:v>38.333333325572312</c:v>
                </c:pt>
                <c:pt idx="461">
                  <c:v>38.416666657431051</c:v>
                </c:pt>
                <c:pt idx="462">
                  <c:v>38.499999999767169</c:v>
                </c:pt>
                <c:pt idx="463">
                  <c:v>38.583333331625909</c:v>
                </c:pt>
                <c:pt idx="464">
                  <c:v>38.666666663484648</c:v>
                </c:pt>
                <c:pt idx="465">
                  <c:v>38.749999995343387</c:v>
                </c:pt>
                <c:pt idx="466">
                  <c:v>38.833333327202126</c:v>
                </c:pt>
                <c:pt idx="467">
                  <c:v>38.916666659060866</c:v>
                </c:pt>
                <c:pt idx="468">
                  <c:v>38.999999990919605</c:v>
                </c:pt>
                <c:pt idx="469">
                  <c:v>39.083333333255723</c:v>
                </c:pt>
                <c:pt idx="470">
                  <c:v>39.166666665114462</c:v>
                </c:pt>
                <c:pt idx="471">
                  <c:v>39.249999996973202</c:v>
                </c:pt>
                <c:pt idx="472">
                  <c:v>39.333333328831941</c:v>
                </c:pt>
                <c:pt idx="473">
                  <c:v>39.41666666069068</c:v>
                </c:pt>
                <c:pt idx="474">
                  <c:v>39.499999992549419</c:v>
                </c:pt>
                <c:pt idx="475">
                  <c:v>39.583333324408159</c:v>
                </c:pt>
                <c:pt idx="476">
                  <c:v>39.666666656266898</c:v>
                </c:pt>
                <c:pt idx="477">
                  <c:v>39.749999998603016</c:v>
                </c:pt>
                <c:pt idx="478">
                  <c:v>39.833333330461755</c:v>
                </c:pt>
                <c:pt idx="479">
                  <c:v>39.916666662320495</c:v>
                </c:pt>
                <c:pt idx="480">
                  <c:v>39.999999994179234</c:v>
                </c:pt>
                <c:pt idx="481">
                  <c:v>40.083333326037973</c:v>
                </c:pt>
                <c:pt idx="482">
                  <c:v>40.166666657896712</c:v>
                </c:pt>
                <c:pt idx="483">
                  <c:v>40.249999989755452</c:v>
                </c:pt>
                <c:pt idx="484">
                  <c:v>40.33333333209157</c:v>
                </c:pt>
                <c:pt idx="485">
                  <c:v>40.416666663950309</c:v>
                </c:pt>
                <c:pt idx="486">
                  <c:v>40.499999995809048</c:v>
                </c:pt>
                <c:pt idx="487">
                  <c:v>40.583333327667788</c:v>
                </c:pt>
                <c:pt idx="488">
                  <c:v>40.666666659526527</c:v>
                </c:pt>
                <c:pt idx="489">
                  <c:v>40.749999991385266</c:v>
                </c:pt>
                <c:pt idx="490">
                  <c:v>40.833333323244005</c:v>
                </c:pt>
                <c:pt idx="491">
                  <c:v>40.916666665580124</c:v>
                </c:pt>
                <c:pt idx="492">
                  <c:v>40.999999997438863</c:v>
                </c:pt>
                <c:pt idx="493">
                  <c:v>41.083333329297602</c:v>
                </c:pt>
                <c:pt idx="494">
                  <c:v>41.166666661156341</c:v>
                </c:pt>
                <c:pt idx="495">
                  <c:v>41.249999993015081</c:v>
                </c:pt>
                <c:pt idx="496">
                  <c:v>41.33333332487382</c:v>
                </c:pt>
                <c:pt idx="497">
                  <c:v>41.416666656732559</c:v>
                </c:pt>
                <c:pt idx="498">
                  <c:v>41.499999999068677</c:v>
                </c:pt>
                <c:pt idx="499">
                  <c:v>41.583333330927417</c:v>
                </c:pt>
                <c:pt idx="500">
                  <c:v>41.666666662786156</c:v>
                </c:pt>
                <c:pt idx="501">
                  <c:v>41.749999994644895</c:v>
                </c:pt>
                <c:pt idx="502">
                  <c:v>41.833333326503634</c:v>
                </c:pt>
                <c:pt idx="503">
                  <c:v>41.916666658362374</c:v>
                </c:pt>
                <c:pt idx="504">
                  <c:v>41.999999990221113</c:v>
                </c:pt>
                <c:pt idx="505">
                  <c:v>42.083333332557231</c:v>
                </c:pt>
                <c:pt idx="506">
                  <c:v>42.16666666441597</c:v>
                </c:pt>
                <c:pt idx="507">
                  <c:v>42.24999999627471</c:v>
                </c:pt>
                <c:pt idx="508">
                  <c:v>42.333333328133449</c:v>
                </c:pt>
                <c:pt idx="509">
                  <c:v>42.416666659992188</c:v>
                </c:pt>
                <c:pt idx="510">
                  <c:v>42.499999991850927</c:v>
                </c:pt>
                <c:pt idx="511">
                  <c:v>42.583333323709667</c:v>
                </c:pt>
                <c:pt idx="512">
                  <c:v>42.666666666045785</c:v>
                </c:pt>
                <c:pt idx="513">
                  <c:v>42.749999997904524</c:v>
                </c:pt>
                <c:pt idx="514">
                  <c:v>42.833333329763263</c:v>
                </c:pt>
                <c:pt idx="515">
                  <c:v>42.916666661622003</c:v>
                </c:pt>
                <c:pt idx="516">
                  <c:v>42.999999993480742</c:v>
                </c:pt>
                <c:pt idx="517">
                  <c:v>43.083333325339481</c:v>
                </c:pt>
                <c:pt idx="518">
                  <c:v>43.16666665719822</c:v>
                </c:pt>
                <c:pt idx="519">
                  <c:v>43.249999999534339</c:v>
                </c:pt>
                <c:pt idx="520">
                  <c:v>43.333333331393078</c:v>
                </c:pt>
                <c:pt idx="521">
                  <c:v>43.416666663251817</c:v>
                </c:pt>
                <c:pt idx="522">
                  <c:v>43.499999995110556</c:v>
                </c:pt>
                <c:pt idx="523">
                  <c:v>43.583333326969296</c:v>
                </c:pt>
                <c:pt idx="524">
                  <c:v>43.666666658828035</c:v>
                </c:pt>
                <c:pt idx="525">
                  <c:v>43.749999990686774</c:v>
                </c:pt>
                <c:pt idx="526">
                  <c:v>43.833333333022892</c:v>
                </c:pt>
                <c:pt idx="527">
                  <c:v>43.916666664881632</c:v>
                </c:pt>
                <c:pt idx="528">
                  <c:v>43.999999996740371</c:v>
                </c:pt>
                <c:pt idx="529">
                  <c:v>44.08333332859911</c:v>
                </c:pt>
                <c:pt idx="530">
                  <c:v>44.16666666045785</c:v>
                </c:pt>
                <c:pt idx="531">
                  <c:v>44.249999992316589</c:v>
                </c:pt>
                <c:pt idx="532">
                  <c:v>44.333333324175328</c:v>
                </c:pt>
                <c:pt idx="533">
                  <c:v>44.416666666511446</c:v>
                </c:pt>
                <c:pt idx="534">
                  <c:v>44.499999998370185</c:v>
                </c:pt>
                <c:pt idx="535">
                  <c:v>44.583333330228925</c:v>
                </c:pt>
                <c:pt idx="536">
                  <c:v>44.666666662087664</c:v>
                </c:pt>
                <c:pt idx="537">
                  <c:v>44.749999993946403</c:v>
                </c:pt>
                <c:pt idx="538">
                  <c:v>44.833333325805143</c:v>
                </c:pt>
                <c:pt idx="539">
                  <c:v>44.916666657663882</c:v>
                </c:pt>
                <c:pt idx="540">
                  <c:v>45</c:v>
                </c:pt>
                <c:pt idx="541">
                  <c:v>45.083333331858739</c:v>
                </c:pt>
                <c:pt idx="542">
                  <c:v>45.166666663717479</c:v>
                </c:pt>
                <c:pt idx="543">
                  <c:v>45.249999995576218</c:v>
                </c:pt>
                <c:pt idx="544">
                  <c:v>45.333333327434957</c:v>
                </c:pt>
                <c:pt idx="545">
                  <c:v>45.416666659293696</c:v>
                </c:pt>
                <c:pt idx="546">
                  <c:v>45.499999991152436</c:v>
                </c:pt>
                <c:pt idx="547">
                  <c:v>45.583333323011175</c:v>
                </c:pt>
                <c:pt idx="548">
                  <c:v>45.666666665347293</c:v>
                </c:pt>
                <c:pt idx="549">
                  <c:v>45.749999997206032</c:v>
                </c:pt>
                <c:pt idx="550">
                  <c:v>45.833333329064772</c:v>
                </c:pt>
                <c:pt idx="551">
                  <c:v>45.916666660923511</c:v>
                </c:pt>
                <c:pt idx="552">
                  <c:v>45.99999999278225</c:v>
                </c:pt>
                <c:pt idx="553">
                  <c:v>46.083333324640989</c:v>
                </c:pt>
                <c:pt idx="554">
                  <c:v>46.166666656499729</c:v>
                </c:pt>
                <c:pt idx="555">
                  <c:v>46.249999998835847</c:v>
                </c:pt>
                <c:pt idx="556">
                  <c:v>46.333333330694586</c:v>
                </c:pt>
                <c:pt idx="557">
                  <c:v>46.416666662553325</c:v>
                </c:pt>
                <c:pt idx="558">
                  <c:v>46.499999994412065</c:v>
                </c:pt>
                <c:pt idx="559">
                  <c:v>46.583333326270804</c:v>
                </c:pt>
                <c:pt idx="560">
                  <c:v>46.666666658129543</c:v>
                </c:pt>
                <c:pt idx="561">
                  <c:v>46.749999989988282</c:v>
                </c:pt>
                <c:pt idx="562">
                  <c:v>46.833333332324401</c:v>
                </c:pt>
                <c:pt idx="563">
                  <c:v>46.91666666418314</c:v>
                </c:pt>
                <c:pt idx="564">
                  <c:v>46.999999996041879</c:v>
                </c:pt>
                <c:pt idx="565">
                  <c:v>47.083333327900618</c:v>
                </c:pt>
                <c:pt idx="566">
                  <c:v>47.166666659759358</c:v>
                </c:pt>
                <c:pt idx="567">
                  <c:v>47.249999991618097</c:v>
                </c:pt>
                <c:pt idx="568">
                  <c:v>47.333333323476836</c:v>
                </c:pt>
                <c:pt idx="569">
                  <c:v>47.416666665812954</c:v>
                </c:pt>
                <c:pt idx="570">
                  <c:v>47.499999997671694</c:v>
                </c:pt>
                <c:pt idx="571">
                  <c:v>47.583333329530433</c:v>
                </c:pt>
                <c:pt idx="572">
                  <c:v>47.666666661389172</c:v>
                </c:pt>
                <c:pt idx="573">
                  <c:v>47.749999993247911</c:v>
                </c:pt>
                <c:pt idx="574">
                  <c:v>47.833333325106651</c:v>
                </c:pt>
                <c:pt idx="575">
                  <c:v>47.91666665696539</c:v>
                </c:pt>
                <c:pt idx="576">
                  <c:v>47.999999999301508</c:v>
                </c:pt>
                <c:pt idx="577">
                  <c:v>48.083333331160247</c:v>
                </c:pt>
                <c:pt idx="578">
                  <c:v>48.166666663018987</c:v>
                </c:pt>
                <c:pt idx="579">
                  <c:v>48.249999994877726</c:v>
                </c:pt>
                <c:pt idx="580">
                  <c:v>48.333333326736465</c:v>
                </c:pt>
                <c:pt idx="581">
                  <c:v>48.416666658595204</c:v>
                </c:pt>
                <c:pt idx="582">
                  <c:v>48.499999990453944</c:v>
                </c:pt>
                <c:pt idx="583">
                  <c:v>48.583333332790062</c:v>
                </c:pt>
                <c:pt idx="584">
                  <c:v>48.666666664648801</c:v>
                </c:pt>
                <c:pt idx="585">
                  <c:v>48.74999999650754</c:v>
                </c:pt>
                <c:pt idx="586">
                  <c:v>48.83333332836628</c:v>
                </c:pt>
                <c:pt idx="587">
                  <c:v>48.916666660225019</c:v>
                </c:pt>
                <c:pt idx="588">
                  <c:v>48.999999992083758</c:v>
                </c:pt>
                <c:pt idx="589">
                  <c:v>49.083333323942497</c:v>
                </c:pt>
                <c:pt idx="590">
                  <c:v>49.166666666278616</c:v>
                </c:pt>
                <c:pt idx="591">
                  <c:v>49.249999998137355</c:v>
                </c:pt>
                <c:pt idx="592">
                  <c:v>49.333333329996094</c:v>
                </c:pt>
                <c:pt idx="593">
                  <c:v>49.416666661854833</c:v>
                </c:pt>
                <c:pt idx="594">
                  <c:v>49.499999993713573</c:v>
                </c:pt>
                <c:pt idx="595">
                  <c:v>49.583333325572312</c:v>
                </c:pt>
                <c:pt idx="596">
                  <c:v>49.666666657431051</c:v>
                </c:pt>
                <c:pt idx="597">
                  <c:v>49.749999999767169</c:v>
                </c:pt>
                <c:pt idx="598">
                  <c:v>49.833333331625909</c:v>
                </c:pt>
                <c:pt idx="599">
                  <c:v>49.916666663484648</c:v>
                </c:pt>
                <c:pt idx="600">
                  <c:v>49.999999995343387</c:v>
                </c:pt>
                <c:pt idx="601">
                  <c:v>50.083333327202126</c:v>
                </c:pt>
                <c:pt idx="602">
                  <c:v>50.166666659060866</c:v>
                </c:pt>
                <c:pt idx="603">
                  <c:v>50.249999990919605</c:v>
                </c:pt>
                <c:pt idx="604">
                  <c:v>50.333333333255723</c:v>
                </c:pt>
                <c:pt idx="605">
                  <c:v>50.416666665114462</c:v>
                </c:pt>
                <c:pt idx="606">
                  <c:v>50.499999996973202</c:v>
                </c:pt>
                <c:pt idx="607">
                  <c:v>50.583333328831941</c:v>
                </c:pt>
                <c:pt idx="608">
                  <c:v>50.66666666069068</c:v>
                </c:pt>
                <c:pt idx="609">
                  <c:v>50.749999992549419</c:v>
                </c:pt>
                <c:pt idx="610">
                  <c:v>50.833333324408159</c:v>
                </c:pt>
                <c:pt idx="611">
                  <c:v>50.916666656266898</c:v>
                </c:pt>
                <c:pt idx="612">
                  <c:v>50.999999998603016</c:v>
                </c:pt>
                <c:pt idx="613">
                  <c:v>51.083333330461755</c:v>
                </c:pt>
                <c:pt idx="614">
                  <c:v>51.166666662320495</c:v>
                </c:pt>
                <c:pt idx="615">
                  <c:v>51.249999994179234</c:v>
                </c:pt>
                <c:pt idx="616">
                  <c:v>51.333333326037973</c:v>
                </c:pt>
                <c:pt idx="617">
                  <c:v>51.416666657896712</c:v>
                </c:pt>
                <c:pt idx="618">
                  <c:v>51.499999989755452</c:v>
                </c:pt>
                <c:pt idx="619">
                  <c:v>51.58333333209157</c:v>
                </c:pt>
                <c:pt idx="620">
                  <c:v>51.666666663950309</c:v>
                </c:pt>
                <c:pt idx="621">
                  <c:v>51.749999995809048</c:v>
                </c:pt>
                <c:pt idx="622">
                  <c:v>51.833333327667788</c:v>
                </c:pt>
                <c:pt idx="623">
                  <c:v>51.916666659526527</c:v>
                </c:pt>
                <c:pt idx="624">
                  <c:v>51.999999991385266</c:v>
                </c:pt>
                <c:pt idx="625">
                  <c:v>52.083333323244005</c:v>
                </c:pt>
                <c:pt idx="626">
                  <c:v>52.166666665580124</c:v>
                </c:pt>
                <c:pt idx="627">
                  <c:v>52.249999997438863</c:v>
                </c:pt>
                <c:pt idx="628">
                  <c:v>52.333333329297602</c:v>
                </c:pt>
                <c:pt idx="629">
                  <c:v>52.416666661156341</c:v>
                </c:pt>
                <c:pt idx="630">
                  <c:v>52.499999993015081</c:v>
                </c:pt>
                <c:pt idx="631">
                  <c:v>52.58333332487382</c:v>
                </c:pt>
                <c:pt idx="632">
                  <c:v>52.666666656732559</c:v>
                </c:pt>
                <c:pt idx="633">
                  <c:v>52.749999999068677</c:v>
                </c:pt>
                <c:pt idx="634">
                  <c:v>52.833333330927417</c:v>
                </c:pt>
                <c:pt idx="635">
                  <c:v>52.916666662786156</c:v>
                </c:pt>
                <c:pt idx="636">
                  <c:v>52.999999994644895</c:v>
                </c:pt>
                <c:pt idx="637">
                  <c:v>53.083333326503634</c:v>
                </c:pt>
                <c:pt idx="638">
                  <c:v>53.166666658362374</c:v>
                </c:pt>
                <c:pt idx="639">
                  <c:v>53.249999990221113</c:v>
                </c:pt>
                <c:pt idx="640">
                  <c:v>53.333333332557231</c:v>
                </c:pt>
                <c:pt idx="641">
                  <c:v>53.41666666441597</c:v>
                </c:pt>
                <c:pt idx="642">
                  <c:v>53.49999999627471</c:v>
                </c:pt>
                <c:pt idx="643">
                  <c:v>53.583333328133449</c:v>
                </c:pt>
                <c:pt idx="644">
                  <c:v>53.666666659992188</c:v>
                </c:pt>
                <c:pt idx="645">
                  <c:v>53.749999991850927</c:v>
                </c:pt>
                <c:pt idx="646">
                  <c:v>53.833333323709667</c:v>
                </c:pt>
                <c:pt idx="647">
                  <c:v>53.916666666045785</c:v>
                </c:pt>
                <c:pt idx="648">
                  <c:v>53.999999997904524</c:v>
                </c:pt>
                <c:pt idx="649">
                  <c:v>54.083333329763263</c:v>
                </c:pt>
                <c:pt idx="650">
                  <c:v>54.166666661622003</c:v>
                </c:pt>
                <c:pt idx="651">
                  <c:v>54.249999993480742</c:v>
                </c:pt>
                <c:pt idx="652">
                  <c:v>54.333333325339481</c:v>
                </c:pt>
                <c:pt idx="653">
                  <c:v>54.41666665719822</c:v>
                </c:pt>
                <c:pt idx="654">
                  <c:v>54.499999999534339</c:v>
                </c:pt>
                <c:pt idx="655">
                  <c:v>54.583333331393078</c:v>
                </c:pt>
                <c:pt idx="656">
                  <c:v>54.666666663251817</c:v>
                </c:pt>
                <c:pt idx="657">
                  <c:v>54.749999995110556</c:v>
                </c:pt>
                <c:pt idx="658">
                  <c:v>54.833333326969296</c:v>
                </c:pt>
                <c:pt idx="659">
                  <c:v>54.916666658828035</c:v>
                </c:pt>
                <c:pt idx="660">
                  <c:v>54.999999990686774</c:v>
                </c:pt>
                <c:pt idx="661">
                  <c:v>55.083333333022892</c:v>
                </c:pt>
                <c:pt idx="662">
                  <c:v>55.166666664881632</c:v>
                </c:pt>
                <c:pt idx="663">
                  <c:v>55.249999996740371</c:v>
                </c:pt>
                <c:pt idx="664">
                  <c:v>55.33333332859911</c:v>
                </c:pt>
                <c:pt idx="665">
                  <c:v>55.41666666045785</c:v>
                </c:pt>
                <c:pt idx="666">
                  <c:v>55.499999992316589</c:v>
                </c:pt>
                <c:pt idx="667">
                  <c:v>55.583333324175328</c:v>
                </c:pt>
                <c:pt idx="668">
                  <c:v>55.666666666511446</c:v>
                </c:pt>
                <c:pt idx="669">
                  <c:v>55.749999998370185</c:v>
                </c:pt>
                <c:pt idx="670">
                  <c:v>55.833333330228925</c:v>
                </c:pt>
                <c:pt idx="671">
                  <c:v>55.916666662087664</c:v>
                </c:pt>
                <c:pt idx="672">
                  <c:v>55.999999993946403</c:v>
                </c:pt>
                <c:pt idx="673">
                  <c:v>56.083333325805143</c:v>
                </c:pt>
                <c:pt idx="674">
                  <c:v>56.166666657663882</c:v>
                </c:pt>
                <c:pt idx="675">
                  <c:v>56.25</c:v>
                </c:pt>
                <c:pt idx="676">
                  <c:v>56.333333331858739</c:v>
                </c:pt>
                <c:pt idx="677">
                  <c:v>56.416666663717479</c:v>
                </c:pt>
                <c:pt idx="678">
                  <c:v>56.499999995576218</c:v>
                </c:pt>
                <c:pt idx="679">
                  <c:v>56.583333327434957</c:v>
                </c:pt>
                <c:pt idx="680">
                  <c:v>56.666666659293696</c:v>
                </c:pt>
                <c:pt idx="681">
                  <c:v>56.749999991152436</c:v>
                </c:pt>
                <c:pt idx="682">
                  <c:v>56.833333323011175</c:v>
                </c:pt>
                <c:pt idx="683">
                  <c:v>56.916666665347293</c:v>
                </c:pt>
                <c:pt idx="684">
                  <c:v>56.999999997206032</c:v>
                </c:pt>
                <c:pt idx="685">
                  <c:v>57.083333329064772</c:v>
                </c:pt>
                <c:pt idx="686">
                  <c:v>57.166666660923511</c:v>
                </c:pt>
                <c:pt idx="687">
                  <c:v>57.24999999278225</c:v>
                </c:pt>
                <c:pt idx="688">
                  <c:v>57.333333324640989</c:v>
                </c:pt>
                <c:pt idx="689">
                  <c:v>57.416666656499729</c:v>
                </c:pt>
                <c:pt idx="690">
                  <c:v>57.499999998835847</c:v>
                </c:pt>
                <c:pt idx="691">
                  <c:v>57.583333330694586</c:v>
                </c:pt>
                <c:pt idx="692">
                  <c:v>57.666666662553325</c:v>
                </c:pt>
                <c:pt idx="693">
                  <c:v>57.749999994412065</c:v>
                </c:pt>
                <c:pt idx="694">
                  <c:v>57.833333326270804</c:v>
                </c:pt>
                <c:pt idx="695">
                  <c:v>57.916666658129543</c:v>
                </c:pt>
                <c:pt idx="696">
                  <c:v>57.999999989988282</c:v>
                </c:pt>
                <c:pt idx="697">
                  <c:v>58.083333332324401</c:v>
                </c:pt>
                <c:pt idx="698">
                  <c:v>58.16666666418314</c:v>
                </c:pt>
                <c:pt idx="699">
                  <c:v>58.249999996041879</c:v>
                </c:pt>
                <c:pt idx="700">
                  <c:v>58.333333327900618</c:v>
                </c:pt>
                <c:pt idx="701">
                  <c:v>58.416666659759358</c:v>
                </c:pt>
                <c:pt idx="702">
                  <c:v>58.499999991618097</c:v>
                </c:pt>
                <c:pt idx="703">
                  <c:v>58.583333323476836</c:v>
                </c:pt>
                <c:pt idx="704">
                  <c:v>58.666666665812954</c:v>
                </c:pt>
                <c:pt idx="705">
                  <c:v>58.749999997671694</c:v>
                </c:pt>
                <c:pt idx="706">
                  <c:v>58.833333329530433</c:v>
                </c:pt>
                <c:pt idx="707">
                  <c:v>58.916666661389172</c:v>
                </c:pt>
                <c:pt idx="708">
                  <c:v>58.999999993247911</c:v>
                </c:pt>
                <c:pt idx="709">
                  <c:v>59.083333325106651</c:v>
                </c:pt>
                <c:pt idx="710">
                  <c:v>59.16666665696539</c:v>
                </c:pt>
              </c:numCache>
            </c:numRef>
          </c:xVal>
          <c:yVal>
            <c:numRef>
              <c:f>'AEEMs-2'!$G$34:$G$2003</c:f>
              <c:numCache>
                <c:formatCode>0.00</c:formatCode>
                <c:ptCount val="1970"/>
                <c:pt idx="0">
                  <c:v>7.73</c:v>
                </c:pt>
                <c:pt idx="1">
                  <c:v>7.73</c:v>
                </c:pt>
                <c:pt idx="2">
                  <c:v>7.73</c:v>
                </c:pt>
                <c:pt idx="3">
                  <c:v>7.73</c:v>
                </c:pt>
                <c:pt idx="4">
                  <c:v>7.73</c:v>
                </c:pt>
                <c:pt idx="5">
                  <c:v>7.73</c:v>
                </c:pt>
                <c:pt idx="6">
                  <c:v>7.73</c:v>
                </c:pt>
                <c:pt idx="7">
                  <c:v>7.73</c:v>
                </c:pt>
                <c:pt idx="8">
                  <c:v>7.72</c:v>
                </c:pt>
                <c:pt idx="9">
                  <c:v>7.71</c:v>
                </c:pt>
                <c:pt idx="10">
                  <c:v>7.7</c:v>
                </c:pt>
                <c:pt idx="11">
                  <c:v>7.68</c:v>
                </c:pt>
                <c:pt idx="12">
                  <c:v>7.67</c:v>
                </c:pt>
                <c:pt idx="13">
                  <c:v>7.65</c:v>
                </c:pt>
                <c:pt idx="14">
                  <c:v>7.64</c:v>
                </c:pt>
                <c:pt idx="15">
                  <c:v>7.62</c:v>
                </c:pt>
                <c:pt idx="16">
                  <c:v>7.6</c:v>
                </c:pt>
                <c:pt idx="17">
                  <c:v>7.58</c:v>
                </c:pt>
                <c:pt idx="18">
                  <c:v>7.56</c:v>
                </c:pt>
                <c:pt idx="19">
                  <c:v>7.54</c:v>
                </c:pt>
                <c:pt idx="20">
                  <c:v>7.53</c:v>
                </c:pt>
                <c:pt idx="21">
                  <c:v>7.51</c:v>
                </c:pt>
                <c:pt idx="22">
                  <c:v>7.49</c:v>
                </c:pt>
                <c:pt idx="23">
                  <c:v>7.47</c:v>
                </c:pt>
                <c:pt idx="24">
                  <c:v>7.45</c:v>
                </c:pt>
                <c:pt idx="25">
                  <c:v>7.43</c:v>
                </c:pt>
                <c:pt idx="26">
                  <c:v>7.41</c:v>
                </c:pt>
                <c:pt idx="27">
                  <c:v>7.4</c:v>
                </c:pt>
                <c:pt idx="28">
                  <c:v>7.38</c:v>
                </c:pt>
                <c:pt idx="29">
                  <c:v>7.36</c:v>
                </c:pt>
                <c:pt idx="30">
                  <c:v>7.35</c:v>
                </c:pt>
                <c:pt idx="31">
                  <c:v>7.33</c:v>
                </c:pt>
                <c:pt idx="32">
                  <c:v>7.32</c:v>
                </c:pt>
                <c:pt idx="33">
                  <c:v>7.3</c:v>
                </c:pt>
                <c:pt idx="34">
                  <c:v>7.29</c:v>
                </c:pt>
                <c:pt idx="35">
                  <c:v>7.27</c:v>
                </c:pt>
                <c:pt idx="36">
                  <c:v>7.26</c:v>
                </c:pt>
                <c:pt idx="37">
                  <c:v>7.25</c:v>
                </c:pt>
                <c:pt idx="38">
                  <c:v>7.24</c:v>
                </c:pt>
                <c:pt idx="39">
                  <c:v>7.22</c:v>
                </c:pt>
                <c:pt idx="40">
                  <c:v>7.21</c:v>
                </c:pt>
                <c:pt idx="41">
                  <c:v>7.2</c:v>
                </c:pt>
                <c:pt idx="42">
                  <c:v>7.19</c:v>
                </c:pt>
                <c:pt idx="43">
                  <c:v>7.18</c:v>
                </c:pt>
                <c:pt idx="44">
                  <c:v>7.17</c:v>
                </c:pt>
                <c:pt idx="45">
                  <c:v>7.16</c:v>
                </c:pt>
                <c:pt idx="46">
                  <c:v>7.15</c:v>
                </c:pt>
                <c:pt idx="47">
                  <c:v>7.14</c:v>
                </c:pt>
                <c:pt idx="48">
                  <c:v>7.13</c:v>
                </c:pt>
                <c:pt idx="49">
                  <c:v>7.12</c:v>
                </c:pt>
                <c:pt idx="50">
                  <c:v>7.11</c:v>
                </c:pt>
                <c:pt idx="51">
                  <c:v>7.1</c:v>
                </c:pt>
                <c:pt idx="52">
                  <c:v>7.09</c:v>
                </c:pt>
                <c:pt idx="53">
                  <c:v>7.08</c:v>
                </c:pt>
                <c:pt idx="54">
                  <c:v>7.07</c:v>
                </c:pt>
                <c:pt idx="55">
                  <c:v>7.07</c:v>
                </c:pt>
                <c:pt idx="56">
                  <c:v>7.06</c:v>
                </c:pt>
                <c:pt idx="57">
                  <c:v>7.05</c:v>
                </c:pt>
                <c:pt idx="58">
                  <c:v>7.04</c:v>
                </c:pt>
                <c:pt idx="59">
                  <c:v>7.03</c:v>
                </c:pt>
                <c:pt idx="60">
                  <c:v>7.03</c:v>
                </c:pt>
                <c:pt idx="61">
                  <c:v>7.02</c:v>
                </c:pt>
                <c:pt idx="62">
                  <c:v>7.01</c:v>
                </c:pt>
                <c:pt idx="63">
                  <c:v>7</c:v>
                </c:pt>
                <c:pt idx="64">
                  <c:v>7</c:v>
                </c:pt>
                <c:pt idx="65">
                  <c:v>6.99</c:v>
                </c:pt>
                <c:pt idx="66">
                  <c:v>6.99</c:v>
                </c:pt>
                <c:pt idx="67">
                  <c:v>6.98</c:v>
                </c:pt>
                <c:pt idx="68">
                  <c:v>6.97</c:v>
                </c:pt>
                <c:pt idx="69">
                  <c:v>6.97</c:v>
                </c:pt>
                <c:pt idx="70">
                  <c:v>6.96</c:v>
                </c:pt>
                <c:pt idx="71">
                  <c:v>6.95</c:v>
                </c:pt>
                <c:pt idx="72">
                  <c:v>6.95</c:v>
                </c:pt>
                <c:pt idx="73">
                  <c:v>6.94</c:v>
                </c:pt>
                <c:pt idx="74">
                  <c:v>6.94</c:v>
                </c:pt>
                <c:pt idx="75">
                  <c:v>6.93</c:v>
                </c:pt>
                <c:pt idx="76">
                  <c:v>6.92</c:v>
                </c:pt>
                <c:pt idx="77">
                  <c:v>6.92</c:v>
                </c:pt>
                <c:pt idx="78">
                  <c:v>6.91</c:v>
                </c:pt>
                <c:pt idx="79">
                  <c:v>6.91</c:v>
                </c:pt>
                <c:pt idx="80">
                  <c:v>6.9</c:v>
                </c:pt>
                <c:pt idx="81">
                  <c:v>6.9</c:v>
                </c:pt>
                <c:pt idx="82">
                  <c:v>6.89</c:v>
                </c:pt>
                <c:pt idx="83">
                  <c:v>6.89</c:v>
                </c:pt>
                <c:pt idx="84">
                  <c:v>6.88</c:v>
                </c:pt>
                <c:pt idx="85">
                  <c:v>6.88</c:v>
                </c:pt>
                <c:pt idx="86">
                  <c:v>6.87</c:v>
                </c:pt>
                <c:pt idx="87">
                  <c:v>6.87</c:v>
                </c:pt>
                <c:pt idx="88">
                  <c:v>6.87</c:v>
                </c:pt>
                <c:pt idx="89">
                  <c:v>6.86</c:v>
                </c:pt>
                <c:pt idx="90">
                  <c:v>6.86</c:v>
                </c:pt>
                <c:pt idx="91">
                  <c:v>6.85</c:v>
                </c:pt>
                <c:pt idx="92">
                  <c:v>6.85</c:v>
                </c:pt>
                <c:pt idx="93">
                  <c:v>6.84</c:v>
                </c:pt>
                <c:pt idx="94">
                  <c:v>6.84</c:v>
                </c:pt>
                <c:pt idx="95">
                  <c:v>6.83</c:v>
                </c:pt>
                <c:pt idx="96">
                  <c:v>6.83</c:v>
                </c:pt>
                <c:pt idx="97">
                  <c:v>6.83</c:v>
                </c:pt>
                <c:pt idx="98">
                  <c:v>6.82</c:v>
                </c:pt>
                <c:pt idx="99">
                  <c:v>6.82</c:v>
                </c:pt>
                <c:pt idx="100">
                  <c:v>6.81</c:v>
                </c:pt>
                <c:pt idx="101">
                  <c:v>6.81</c:v>
                </c:pt>
                <c:pt idx="102">
                  <c:v>6.81</c:v>
                </c:pt>
                <c:pt idx="103">
                  <c:v>6.8</c:v>
                </c:pt>
                <c:pt idx="104">
                  <c:v>6.8</c:v>
                </c:pt>
                <c:pt idx="105">
                  <c:v>6.8</c:v>
                </c:pt>
                <c:pt idx="106">
                  <c:v>6.79</c:v>
                </c:pt>
                <c:pt idx="107">
                  <c:v>6.79</c:v>
                </c:pt>
                <c:pt idx="108">
                  <c:v>6.79</c:v>
                </c:pt>
                <c:pt idx="109">
                  <c:v>6.78</c:v>
                </c:pt>
                <c:pt idx="110">
                  <c:v>6.78</c:v>
                </c:pt>
                <c:pt idx="111">
                  <c:v>6.77</c:v>
                </c:pt>
                <c:pt idx="112">
                  <c:v>6.77</c:v>
                </c:pt>
                <c:pt idx="113">
                  <c:v>6.77</c:v>
                </c:pt>
                <c:pt idx="114">
                  <c:v>6.77</c:v>
                </c:pt>
                <c:pt idx="115">
                  <c:v>6.76</c:v>
                </c:pt>
                <c:pt idx="116">
                  <c:v>6.76</c:v>
                </c:pt>
                <c:pt idx="117">
                  <c:v>6.76</c:v>
                </c:pt>
                <c:pt idx="118">
                  <c:v>6.75</c:v>
                </c:pt>
                <c:pt idx="119">
                  <c:v>6.75</c:v>
                </c:pt>
                <c:pt idx="120">
                  <c:v>6.75</c:v>
                </c:pt>
                <c:pt idx="121">
                  <c:v>6.74</c:v>
                </c:pt>
                <c:pt idx="122">
                  <c:v>6.74</c:v>
                </c:pt>
                <c:pt idx="123">
                  <c:v>6.74</c:v>
                </c:pt>
                <c:pt idx="124">
                  <c:v>6.73</c:v>
                </c:pt>
                <c:pt idx="125">
                  <c:v>6.73</c:v>
                </c:pt>
                <c:pt idx="126">
                  <c:v>6.73</c:v>
                </c:pt>
                <c:pt idx="127">
                  <c:v>6.73</c:v>
                </c:pt>
                <c:pt idx="128">
                  <c:v>6.72</c:v>
                </c:pt>
                <c:pt idx="129">
                  <c:v>6.72</c:v>
                </c:pt>
                <c:pt idx="130">
                  <c:v>6.72</c:v>
                </c:pt>
                <c:pt idx="131">
                  <c:v>6.72</c:v>
                </c:pt>
                <c:pt idx="132">
                  <c:v>6.71</c:v>
                </c:pt>
                <c:pt idx="133">
                  <c:v>6.71</c:v>
                </c:pt>
                <c:pt idx="134">
                  <c:v>6.71</c:v>
                </c:pt>
                <c:pt idx="135">
                  <c:v>6.71</c:v>
                </c:pt>
                <c:pt idx="136">
                  <c:v>6.7</c:v>
                </c:pt>
                <c:pt idx="137">
                  <c:v>6.7</c:v>
                </c:pt>
                <c:pt idx="138">
                  <c:v>6.7</c:v>
                </c:pt>
                <c:pt idx="139">
                  <c:v>6.7</c:v>
                </c:pt>
                <c:pt idx="140">
                  <c:v>6.69</c:v>
                </c:pt>
                <c:pt idx="141">
                  <c:v>6.69</c:v>
                </c:pt>
                <c:pt idx="142">
                  <c:v>6.69</c:v>
                </c:pt>
                <c:pt idx="143">
                  <c:v>6.69</c:v>
                </c:pt>
                <c:pt idx="144">
                  <c:v>6.68</c:v>
                </c:pt>
                <c:pt idx="145">
                  <c:v>6.68</c:v>
                </c:pt>
                <c:pt idx="146">
                  <c:v>6.68</c:v>
                </c:pt>
                <c:pt idx="147">
                  <c:v>6.68</c:v>
                </c:pt>
                <c:pt idx="148">
                  <c:v>6.68</c:v>
                </c:pt>
                <c:pt idx="149">
                  <c:v>6.67</c:v>
                </c:pt>
                <c:pt idx="150">
                  <c:v>6.67</c:v>
                </c:pt>
                <c:pt idx="151">
                  <c:v>6.67</c:v>
                </c:pt>
                <c:pt idx="152">
                  <c:v>6.67</c:v>
                </c:pt>
                <c:pt idx="153">
                  <c:v>6.67</c:v>
                </c:pt>
                <c:pt idx="154">
                  <c:v>6.66</c:v>
                </c:pt>
                <c:pt idx="155">
                  <c:v>6.66</c:v>
                </c:pt>
                <c:pt idx="156">
                  <c:v>6.66</c:v>
                </c:pt>
                <c:pt idx="157">
                  <c:v>6.66</c:v>
                </c:pt>
                <c:pt idx="158">
                  <c:v>6.66</c:v>
                </c:pt>
                <c:pt idx="159">
                  <c:v>6.66</c:v>
                </c:pt>
                <c:pt idx="160">
                  <c:v>6.65</c:v>
                </c:pt>
                <c:pt idx="161">
                  <c:v>6.65</c:v>
                </c:pt>
                <c:pt idx="162">
                  <c:v>6.65</c:v>
                </c:pt>
                <c:pt idx="163">
                  <c:v>6.65</c:v>
                </c:pt>
                <c:pt idx="164">
                  <c:v>6.65</c:v>
                </c:pt>
                <c:pt idx="165">
                  <c:v>6.64</c:v>
                </c:pt>
                <c:pt idx="166">
                  <c:v>6.64</c:v>
                </c:pt>
                <c:pt idx="167">
                  <c:v>6.64</c:v>
                </c:pt>
                <c:pt idx="168">
                  <c:v>6.64</c:v>
                </c:pt>
                <c:pt idx="169">
                  <c:v>6.64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6.62</c:v>
                </c:pt>
                <c:pt idx="177">
                  <c:v>6.62</c:v>
                </c:pt>
                <c:pt idx="178">
                  <c:v>6.62</c:v>
                </c:pt>
                <c:pt idx="179">
                  <c:v>6.62</c:v>
                </c:pt>
                <c:pt idx="180">
                  <c:v>6.62</c:v>
                </c:pt>
                <c:pt idx="181">
                  <c:v>6.62</c:v>
                </c:pt>
                <c:pt idx="182">
                  <c:v>6.61</c:v>
                </c:pt>
                <c:pt idx="183">
                  <c:v>6.61</c:v>
                </c:pt>
                <c:pt idx="184">
                  <c:v>6.61</c:v>
                </c:pt>
                <c:pt idx="185">
                  <c:v>6.61</c:v>
                </c:pt>
                <c:pt idx="186">
                  <c:v>6.61</c:v>
                </c:pt>
                <c:pt idx="187">
                  <c:v>6.6</c:v>
                </c:pt>
                <c:pt idx="188">
                  <c:v>6.6</c:v>
                </c:pt>
                <c:pt idx="189">
                  <c:v>6.6</c:v>
                </c:pt>
                <c:pt idx="190">
                  <c:v>6.6</c:v>
                </c:pt>
                <c:pt idx="191">
                  <c:v>6.6</c:v>
                </c:pt>
                <c:pt idx="192">
                  <c:v>6.6</c:v>
                </c:pt>
                <c:pt idx="193">
                  <c:v>6.6</c:v>
                </c:pt>
                <c:pt idx="194">
                  <c:v>6.6</c:v>
                </c:pt>
                <c:pt idx="195">
                  <c:v>6.59</c:v>
                </c:pt>
                <c:pt idx="196">
                  <c:v>6.59</c:v>
                </c:pt>
                <c:pt idx="197">
                  <c:v>6.59</c:v>
                </c:pt>
                <c:pt idx="198">
                  <c:v>6.59</c:v>
                </c:pt>
                <c:pt idx="199">
                  <c:v>6.59</c:v>
                </c:pt>
                <c:pt idx="200">
                  <c:v>6.59</c:v>
                </c:pt>
                <c:pt idx="201">
                  <c:v>6.59</c:v>
                </c:pt>
                <c:pt idx="202">
                  <c:v>6.59</c:v>
                </c:pt>
                <c:pt idx="203">
                  <c:v>6.58</c:v>
                </c:pt>
                <c:pt idx="204">
                  <c:v>6.58</c:v>
                </c:pt>
                <c:pt idx="205">
                  <c:v>6.58</c:v>
                </c:pt>
                <c:pt idx="206">
                  <c:v>6.58</c:v>
                </c:pt>
                <c:pt idx="207">
                  <c:v>6.58</c:v>
                </c:pt>
                <c:pt idx="208">
                  <c:v>6.58</c:v>
                </c:pt>
                <c:pt idx="209">
                  <c:v>6.57</c:v>
                </c:pt>
                <c:pt idx="210">
                  <c:v>6.57</c:v>
                </c:pt>
                <c:pt idx="211">
                  <c:v>6.57</c:v>
                </c:pt>
                <c:pt idx="212">
                  <c:v>6.57</c:v>
                </c:pt>
                <c:pt idx="213">
                  <c:v>6.57</c:v>
                </c:pt>
                <c:pt idx="214">
                  <c:v>6.57</c:v>
                </c:pt>
                <c:pt idx="215">
                  <c:v>6.57</c:v>
                </c:pt>
                <c:pt idx="216">
                  <c:v>6.57</c:v>
                </c:pt>
                <c:pt idx="217">
                  <c:v>6.57</c:v>
                </c:pt>
                <c:pt idx="218">
                  <c:v>6.56</c:v>
                </c:pt>
                <c:pt idx="219">
                  <c:v>6.56</c:v>
                </c:pt>
                <c:pt idx="220">
                  <c:v>6.56</c:v>
                </c:pt>
                <c:pt idx="221">
                  <c:v>6.56</c:v>
                </c:pt>
                <c:pt idx="222">
                  <c:v>6.56</c:v>
                </c:pt>
                <c:pt idx="223">
                  <c:v>6.56</c:v>
                </c:pt>
                <c:pt idx="224">
                  <c:v>6.56</c:v>
                </c:pt>
                <c:pt idx="225">
                  <c:v>6.56</c:v>
                </c:pt>
                <c:pt idx="226">
                  <c:v>6.56</c:v>
                </c:pt>
                <c:pt idx="227">
                  <c:v>6.55</c:v>
                </c:pt>
                <c:pt idx="228">
                  <c:v>6.55</c:v>
                </c:pt>
                <c:pt idx="229">
                  <c:v>6.55</c:v>
                </c:pt>
                <c:pt idx="230">
                  <c:v>6.55</c:v>
                </c:pt>
                <c:pt idx="231">
                  <c:v>6.55</c:v>
                </c:pt>
                <c:pt idx="232">
                  <c:v>6.55</c:v>
                </c:pt>
                <c:pt idx="233">
                  <c:v>6.55</c:v>
                </c:pt>
                <c:pt idx="234">
                  <c:v>6.55</c:v>
                </c:pt>
                <c:pt idx="235">
                  <c:v>6.54</c:v>
                </c:pt>
                <c:pt idx="236">
                  <c:v>6.54</c:v>
                </c:pt>
                <c:pt idx="237">
                  <c:v>6.54</c:v>
                </c:pt>
                <c:pt idx="238">
                  <c:v>6.54</c:v>
                </c:pt>
                <c:pt idx="239">
                  <c:v>6.54</c:v>
                </c:pt>
                <c:pt idx="240">
                  <c:v>6.54</c:v>
                </c:pt>
                <c:pt idx="241">
                  <c:v>6.54</c:v>
                </c:pt>
                <c:pt idx="242">
                  <c:v>6.54</c:v>
                </c:pt>
                <c:pt idx="243">
                  <c:v>6.55</c:v>
                </c:pt>
                <c:pt idx="244">
                  <c:v>6.55</c:v>
                </c:pt>
                <c:pt idx="245">
                  <c:v>6.55</c:v>
                </c:pt>
                <c:pt idx="246">
                  <c:v>6.55</c:v>
                </c:pt>
                <c:pt idx="247">
                  <c:v>6.55</c:v>
                </c:pt>
                <c:pt idx="248">
                  <c:v>6.54</c:v>
                </c:pt>
                <c:pt idx="249">
                  <c:v>6.54</c:v>
                </c:pt>
                <c:pt idx="250">
                  <c:v>6.54</c:v>
                </c:pt>
                <c:pt idx="251">
                  <c:v>6.54</c:v>
                </c:pt>
                <c:pt idx="252">
                  <c:v>6.54</c:v>
                </c:pt>
                <c:pt idx="253">
                  <c:v>6.54</c:v>
                </c:pt>
                <c:pt idx="254">
                  <c:v>6.54</c:v>
                </c:pt>
                <c:pt idx="255">
                  <c:v>6.54</c:v>
                </c:pt>
                <c:pt idx="256">
                  <c:v>6.54</c:v>
                </c:pt>
                <c:pt idx="257">
                  <c:v>6.54</c:v>
                </c:pt>
                <c:pt idx="258">
                  <c:v>6.54</c:v>
                </c:pt>
                <c:pt idx="259">
                  <c:v>6.54</c:v>
                </c:pt>
                <c:pt idx="260">
                  <c:v>6.54</c:v>
                </c:pt>
                <c:pt idx="261">
                  <c:v>6.54</c:v>
                </c:pt>
                <c:pt idx="262">
                  <c:v>6.54</c:v>
                </c:pt>
                <c:pt idx="263">
                  <c:v>6.54</c:v>
                </c:pt>
                <c:pt idx="264">
                  <c:v>6.53</c:v>
                </c:pt>
                <c:pt idx="265">
                  <c:v>6.53</c:v>
                </c:pt>
                <c:pt idx="266">
                  <c:v>6.53</c:v>
                </c:pt>
                <c:pt idx="267">
                  <c:v>6.53</c:v>
                </c:pt>
                <c:pt idx="268">
                  <c:v>6.53</c:v>
                </c:pt>
                <c:pt idx="269">
                  <c:v>6.53</c:v>
                </c:pt>
                <c:pt idx="270">
                  <c:v>6.53</c:v>
                </c:pt>
                <c:pt idx="271">
                  <c:v>6.53</c:v>
                </c:pt>
                <c:pt idx="272">
                  <c:v>6.53</c:v>
                </c:pt>
                <c:pt idx="273">
                  <c:v>6.53</c:v>
                </c:pt>
                <c:pt idx="274">
                  <c:v>6.53</c:v>
                </c:pt>
                <c:pt idx="275">
                  <c:v>6.53</c:v>
                </c:pt>
                <c:pt idx="276">
                  <c:v>6.53</c:v>
                </c:pt>
                <c:pt idx="277">
                  <c:v>6.53</c:v>
                </c:pt>
                <c:pt idx="278">
                  <c:v>6.52</c:v>
                </c:pt>
                <c:pt idx="279">
                  <c:v>6.52</c:v>
                </c:pt>
                <c:pt idx="280">
                  <c:v>6.52</c:v>
                </c:pt>
                <c:pt idx="281">
                  <c:v>6.52</c:v>
                </c:pt>
                <c:pt idx="282">
                  <c:v>6.52</c:v>
                </c:pt>
                <c:pt idx="283">
                  <c:v>6.52</c:v>
                </c:pt>
                <c:pt idx="284">
                  <c:v>6.52</c:v>
                </c:pt>
                <c:pt idx="285">
                  <c:v>6.52</c:v>
                </c:pt>
                <c:pt idx="286">
                  <c:v>6.52</c:v>
                </c:pt>
                <c:pt idx="287">
                  <c:v>6.53</c:v>
                </c:pt>
                <c:pt idx="288">
                  <c:v>6.52</c:v>
                </c:pt>
                <c:pt idx="289">
                  <c:v>6.52</c:v>
                </c:pt>
                <c:pt idx="290">
                  <c:v>6.52</c:v>
                </c:pt>
                <c:pt idx="291">
                  <c:v>6.52</c:v>
                </c:pt>
                <c:pt idx="292">
                  <c:v>6.52</c:v>
                </c:pt>
                <c:pt idx="293">
                  <c:v>6.52</c:v>
                </c:pt>
                <c:pt idx="294">
                  <c:v>6.52</c:v>
                </c:pt>
                <c:pt idx="295">
                  <c:v>6.52</c:v>
                </c:pt>
                <c:pt idx="296">
                  <c:v>6.52</c:v>
                </c:pt>
                <c:pt idx="297">
                  <c:v>6.52</c:v>
                </c:pt>
                <c:pt idx="298">
                  <c:v>6.52</c:v>
                </c:pt>
                <c:pt idx="299">
                  <c:v>6.53</c:v>
                </c:pt>
                <c:pt idx="300">
                  <c:v>6.53</c:v>
                </c:pt>
                <c:pt idx="301">
                  <c:v>6.53</c:v>
                </c:pt>
                <c:pt idx="302">
                  <c:v>6.52</c:v>
                </c:pt>
                <c:pt idx="303">
                  <c:v>6.52</c:v>
                </c:pt>
                <c:pt idx="304">
                  <c:v>6.52</c:v>
                </c:pt>
                <c:pt idx="305">
                  <c:v>6.52</c:v>
                </c:pt>
                <c:pt idx="306">
                  <c:v>6.52</c:v>
                </c:pt>
                <c:pt idx="307">
                  <c:v>6.52</c:v>
                </c:pt>
                <c:pt idx="308">
                  <c:v>6.52</c:v>
                </c:pt>
                <c:pt idx="309">
                  <c:v>6.52</c:v>
                </c:pt>
                <c:pt idx="310">
                  <c:v>6.52</c:v>
                </c:pt>
                <c:pt idx="311">
                  <c:v>6.52</c:v>
                </c:pt>
                <c:pt idx="312">
                  <c:v>6.52</c:v>
                </c:pt>
                <c:pt idx="313">
                  <c:v>6.51</c:v>
                </c:pt>
                <c:pt idx="314">
                  <c:v>6.51</c:v>
                </c:pt>
                <c:pt idx="315">
                  <c:v>6.51</c:v>
                </c:pt>
                <c:pt idx="316">
                  <c:v>6.51</c:v>
                </c:pt>
                <c:pt idx="317">
                  <c:v>6.51</c:v>
                </c:pt>
                <c:pt idx="318">
                  <c:v>6.51</c:v>
                </c:pt>
                <c:pt idx="319">
                  <c:v>6.51</c:v>
                </c:pt>
                <c:pt idx="320">
                  <c:v>6.51</c:v>
                </c:pt>
                <c:pt idx="321">
                  <c:v>6.51</c:v>
                </c:pt>
                <c:pt idx="322">
                  <c:v>6.51</c:v>
                </c:pt>
                <c:pt idx="323">
                  <c:v>6.51</c:v>
                </c:pt>
                <c:pt idx="324">
                  <c:v>6.51</c:v>
                </c:pt>
                <c:pt idx="325">
                  <c:v>6.51</c:v>
                </c:pt>
                <c:pt idx="326">
                  <c:v>6.51</c:v>
                </c:pt>
                <c:pt idx="327">
                  <c:v>6.51</c:v>
                </c:pt>
                <c:pt idx="328">
                  <c:v>6.51</c:v>
                </c:pt>
                <c:pt idx="329">
                  <c:v>6.52</c:v>
                </c:pt>
                <c:pt idx="330">
                  <c:v>6.52</c:v>
                </c:pt>
                <c:pt idx="331">
                  <c:v>6.51</c:v>
                </c:pt>
                <c:pt idx="332">
                  <c:v>6.51</c:v>
                </c:pt>
                <c:pt idx="333">
                  <c:v>6.51</c:v>
                </c:pt>
                <c:pt idx="334">
                  <c:v>6.51</c:v>
                </c:pt>
                <c:pt idx="335">
                  <c:v>6.51</c:v>
                </c:pt>
                <c:pt idx="336">
                  <c:v>6.51</c:v>
                </c:pt>
                <c:pt idx="337">
                  <c:v>6.51</c:v>
                </c:pt>
                <c:pt idx="338">
                  <c:v>6.51</c:v>
                </c:pt>
                <c:pt idx="339">
                  <c:v>6.51</c:v>
                </c:pt>
                <c:pt idx="340">
                  <c:v>6.51</c:v>
                </c:pt>
                <c:pt idx="341">
                  <c:v>6.51</c:v>
                </c:pt>
                <c:pt idx="342">
                  <c:v>6.5</c:v>
                </c:pt>
                <c:pt idx="343">
                  <c:v>6.51</c:v>
                </c:pt>
                <c:pt idx="344">
                  <c:v>6.5</c:v>
                </c:pt>
                <c:pt idx="345">
                  <c:v>6.5</c:v>
                </c:pt>
                <c:pt idx="346">
                  <c:v>6.5</c:v>
                </c:pt>
                <c:pt idx="347">
                  <c:v>6.5</c:v>
                </c:pt>
                <c:pt idx="348">
                  <c:v>6.51</c:v>
                </c:pt>
                <c:pt idx="349">
                  <c:v>6.51</c:v>
                </c:pt>
                <c:pt idx="350">
                  <c:v>6.51</c:v>
                </c:pt>
                <c:pt idx="351">
                  <c:v>6.51</c:v>
                </c:pt>
                <c:pt idx="352">
                  <c:v>6.51</c:v>
                </c:pt>
                <c:pt idx="353">
                  <c:v>6.51</c:v>
                </c:pt>
                <c:pt idx="354">
                  <c:v>6.51</c:v>
                </c:pt>
                <c:pt idx="355">
                  <c:v>6.5</c:v>
                </c:pt>
                <c:pt idx="356">
                  <c:v>6.5</c:v>
                </c:pt>
                <c:pt idx="357">
                  <c:v>6.5</c:v>
                </c:pt>
                <c:pt idx="358">
                  <c:v>6.5</c:v>
                </c:pt>
                <c:pt idx="359">
                  <c:v>6.5</c:v>
                </c:pt>
                <c:pt idx="360">
                  <c:v>6.5</c:v>
                </c:pt>
                <c:pt idx="361">
                  <c:v>6.5</c:v>
                </c:pt>
                <c:pt idx="362">
                  <c:v>6.49</c:v>
                </c:pt>
                <c:pt idx="363">
                  <c:v>6.49</c:v>
                </c:pt>
                <c:pt idx="364">
                  <c:v>6.49</c:v>
                </c:pt>
                <c:pt idx="365">
                  <c:v>6.49</c:v>
                </c:pt>
                <c:pt idx="366">
                  <c:v>6.49</c:v>
                </c:pt>
                <c:pt idx="367">
                  <c:v>6.5</c:v>
                </c:pt>
                <c:pt idx="368">
                  <c:v>6.51</c:v>
                </c:pt>
                <c:pt idx="369">
                  <c:v>6.51</c:v>
                </c:pt>
                <c:pt idx="370">
                  <c:v>6.5</c:v>
                </c:pt>
                <c:pt idx="371">
                  <c:v>6.5</c:v>
                </c:pt>
                <c:pt idx="372">
                  <c:v>6.5</c:v>
                </c:pt>
                <c:pt idx="373">
                  <c:v>6.5</c:v>
                </c:pt>
                <c:pt idx="374">
                  <c:v>6.5</c:v>
                </c:pt>
                <c:pt idx="375">
                  <c:v>6.5</c:v>
                </c:pt>
                <c:pt idx="376">
                  <c:v>6.5</c:v>
                </c:pt>
                <c:pt idx="377">
                  <c:v>6.49</c:v>
                </c:pt>
                <c:pt idx="378">
                  <c:v>6.49</c:v>
                </c:pt>
                <c:pt idx="379">
                  <c:v>6.51</c:v>
                </c:pt>
                <c:pt idx="380">
                  <c:v>6.5</c:v>
                </c:pt>
                <c:pt idx="381">
                  <c:v>6.5</c:v>
                </c:pt>
                <c:pt idx="382">
                  <c:v>6.5</c:v>
                </c:pt>
                <c:pt idx="383">
                  <c:v>6.5</c:v>
                </c:pt>
                <c:pt idx="384">
                  <c:v>6.5</c:v>
                </c:pt>
                <c:pt idx="385">
                  <c:v>6.5</c:v>
                </c:pt>
                <c:pt idx="386">
                  <c:v>6.5</c:v>
                </c:pt>
                <c:pt idx="387">
                  <c:v>6.5</c:v>
                </c:pt>
                <c:pt idx="388">
                  <c:v>6.5</c:v>
                </c:pt>
                <c:pt idx="389">
                  <c:v>6.5</c:v>
                </c:pt>
                <c:pt idx="390">
                  <c:v>6.5</c:v>
                </c:pt>
                <c:pt idx="391">
                  <c:v>6.5</c:v>
                </c:pt>
                <c:pt idx="392">
                  <c:v>6.5</c:v>
                </c:pt>
                <c:pt idx="393">
                  <c:v>6.51</c:v>
                </c:pt>
                <c:pt idx="394">
                  <c:v>6.51</c:v>
                </c:pt>
                <c:pt idx="395">
                  <c:v>6.51</c:v>
                </c:pt>
                <c:pt idx="396">
                  <c:v>6.51</c:v>
                </c:pt>
                <c:pt idx="397">
                  <c:v>6.51</c:v>
                </c:pt>
                <c:pt idx="398">
                  <c:v>6.51</c:v>
                </c:pt>
                <c:pt idx="399">
                  <c:v>6.51</c:v>
                </c:pt>
                <c:pt idx="400">
                  <c:v>6.51</c:v>
                </c:pt>
                <c:pt idx="401">
                  <c:v>6.51</c:v>
                </c:pt>
                <c:pt idx="402">
                  <c:v>6.51</c:v>
                </c:pt>
                <c:pt idx="403">
                  <c:v>6.51</c:v>
                </c:pt>
                <c:pt idx="404">
                  <c:v>6.51</c:v>
                </c:pt>
                <c:pt idx="405">
                  <c:v>6.51</c:v>
                </c:pt>
                <c:pt idx="406">
                  <c:v>6.51</c:v>
                </c:pt>
                <c:pt idx="407">
                  <c:v>6.5</c:v>
                </c:pt>
                <c:pt idx="408">
                  <c:v>6.5</c:v>
                </c:pt>
                <c:pt idx="409">
                  <c:v>6.5</c:v>
                </c:pt>
                <c:pt idx="410">
                  <c:v>6.5</c:v>
                </c:pt>
                <c:pt idx="411">
                  <c:v>6.5</c:v>
                </c:pt>
                <c:pt idx="412">
                  <c:v>6.5</c:v>
                </c:pt>
                <c:pt idx="413">
                  <c:v>6.5</c:v>
                </c:pt>
                <c:pt idx="414">
                  <c:v>6.5</c:v>
                </c:pt>
                <c:pt idx="415">
                  <c:v>6.5</c:v>
                </c:pt>
                <c:pt idx="416">
                  <c:v>6.49</c:v>
                </c:pt>
                <c:pt idx="417">
                  <c:v>6.49</c:v>
                </c:pt>
                <c:pt idx="418">
                  <c:v>6.49</c:v>
                </c:pt>
                <c:pt idx="419">
                  <c:v>6.49</c:v>
                </c:pt>
                <c:pt idx="420">
                  <c:v>6.49</c:v>
                </c:pt>
                <c:pt idx="421">
                  <c:v>6.49</c:v>
                </c:pt>
                <c:pt idx="422">
                  <c:v>6.49</c:v>
                </c:pt>
                <c:pt idx="423">
                  <c:v>6.49</c:v>
                </c:pt>
                <c:pt idx="424">
                  <c:v>6.49</c:v>
                </c:pt>
                <c:pt idx="425">
                  <c:v>6.5</c:v>
                </c:pt>
                <c:pt idx="426">
                  <c:v>6.5</c:v>
                </c:pt>
                <c:pt idx="427">
                  <c:v>6.5</c:v>
                </c:pt>
                <c:pt idx="428">
                  <c:v>6.51</c:v>
                </c:pt>
                <c:pt idx="429">
                  <c:v>6.51</c:v>
                </c:pt>
                <c:pt idx="430">
                  <c:v>6.51</c:v>
                </c:pt>
                <c:pt idx="431">
                  <c:v>6.51</c:v>
                </c:pt>
                <c:pt idx="432">
                  <c:v>6.51</c:v>
                </c:pt>
                <c:pt idx="433">
                  <c:v>6.5</c:v>
                </c:pt>
                <c:pt idx="434">
                  <c:v>6.5</c:v>
                </c:pt>
                <c:pt idx="435">
                  <c:v>6.5</c:v>
                </c:pt>
                <c:pt idx="436">
                  <c:v>6.5</c:v>
                </c:pt>
                <c:pt idx="437">
                  <c:v>6.5</c:v>
                </c:pt>
                <c:pt idx="438">
                  <c:v>6.5</c:v>
                </c:pt>
                <c:pt idx="439">
                  <c:v>6.5</c:v>
                </c:pt>
                <c:pt idx="440">
                  <c:v>6.5</c:v>
                </c:pt>
                <c:pt idx="441">
                  <c:v>6.5</c:v>
                </c:pt>
                <c:pt idx="442">
                  <c:v>6.49</c:v>
                </c:pt>
                <c:pt idx="443">
                  <c:v>6.49</c:v>
                </c:pt>
                <c:pt idx="444">
                  <c:v>6.5</c:v>
                </c:pt>
                <c:pt idx="445">
                  <c:v>6.5</c:v>
                </c:pt>
                <c:pt idx="446">
                  <c:v>6.5</c:v>
                </c:pt>
                <c:pt idx="447">
                  <c:v>6.5</c:v>
                </c:pt>
                <c:pt idx="448">
                  <c:v>6.5</c:v>
                </c:pt>
                <c:pt idx="449">
                  <c:v>6.5</c:v>
                </c:pt>
                <c:pt idx="450">
                  <c:v>6.5</c:v>
                </c:pt>
                <c:pt idx="451">
                  <c:v>6.5</c:v>
                </c:pt>
                <c:pt idx="452">
                  <c:v>6.5</c:v>
                </c:pt>
                <c:pt idx="453">
                  <c:v>6.5</c:v>
                </c:pt>
                <c:pt idx="454">
                  <c:v>6.5</c:v>
                </c:pt>
                <c:pt idx="455">
                  <c:v>6.5</c:v>
                </c:pt>
                <c:pt idx="456">
                  <c:v>6.5</c:v>
                </c:pt>
                <c:pt idx="457">
                  <c:v>6.5</c:v>
                </c:pt>
                <c:pt idx="458">
                  <c:v>6.5</c:v>
                </c:pt>
                <c:pt idx="459">
                  <c:v>6.5</c:v>
                </c:pt>
                <c:pt idx="460">
                  <c:v>6.5</c:v>
                </c:pt>
                <c:pt idx="461">
                  <c:v>6.5</c:v>
                </c:pt>
                <c:pt idx="462">
                  <c:v>6.5</c:v>
                </c:pt>
                <c:pt idx="463">
                  <c:v>6.5</c:v>
                </c:pt>
                <c:pt idx="464">
                  <c:v>6.5</c:v>
                </c:pt>
                <c:pt idx="465">
                  <c:v>6.5</c:v>
                </c:pt>
                <c:pt idx="466">
                  <c:v>6.5</c:v>
                </c:pt>
                <c:pt idx="467">
                  <c:v>6.5</c:v>
                </c:pt>
                <c:pt idx="468">
                  <c:v>6.5</c:v>
                </c:pt>
                <c:pt idx="469">
                  <c:v>6.5</c:v>
                </c:pt>
                <c:pt idx="470">
                  <c:v>6.49</c:v>
                </c:pt>
                <c:pt idx="471">
                  <c:v>6.5</c:v>
                </c:pt>
                <c:pt idx="472">
                  <c:v>6.49</c:v>
                </c:pt>
                <c:pt idx="473">
                  <c:v>6.49</c:v>
                </c:pt>
                <c:pt idx="474">
                  <c:v>6.49</c:v>
                </c:pt>
                <c:pt idx="475">
                  <c:v>6.49</c:v>
                </c:pt>
                <c:pt idx="476">
                  <c:v>6.49</c:v>
                </c:pt>
                <c:pt idx="477">
                  <c:v>6.49</c:v>
                </c:pt>
                <c:pt idx="478">
                  <c:v>6.49</c:v>
                </c:pt>
                <c:pt idx="479">
                  <c:v>6.49</c:v>
                </c:pt>
                <c:pt idx="480">
                  <c:v>6.49</c:v>
                </c:pt>
                <c:pt idx="481">
                  <c:v>6.49</c:v>
                </c:pt>
                <c:pt idx="482">
                  <c:v>6.49</c:v>
                </c:pt>
                <c:pt idx="483">
                  <c:v>6.49</c:v>
                </c:pt>
                <c:pt idx="484">
                  <c:v>6.49</c:v>
                </c:pt>
                <c:pt idx="485">
                  <c:v>6.48</c:v>
                </c:pt>
                <c:pt idx="486">
                  <c:v>6.48</c:v>
                </c:pt>
                <c:pt idx="487">
                  <c:v>6.48</c:v>
                </c:pt>
                <c:pt idx="488">
                  <c:v>6.48</c:v>
                </c:pt>
                <c:pt idx="489">
                  <c:v>6.51</c:v>
                </c:pt>
                <c:pt idx="490">
                  <c:v>6.51</c:v>
                </c:pt>
                <c:pt idx="491">
                  <c:v>6.51</c:v>
                </c:pt>
                <c:pt idx="492">
                  <c:v>6.48</c:v>
                </c:pt>
                <c:pt idx="493">
                  <c:v>6.5</c:v>
                </c:pt>
                <c:pt idx="494">
                  <c:v>6.5</c:v>
                </c:pt>
                <c:pt idx="495">
                  <c:v>6.5</c:v>
                </c:pt>
                <c:pt idx="496">
                  <c:v>6.5</c:v>
                </c:pt>
                <c:pt idx="497">
                  <c:v>6.5</c:v>
                </c:pt>
                <c:pt idx="498">
                  <c:v>6.5</c:v>
                </c:pt>
                <c:pt idx="499">
                  <c:v>6.5</c:v>
                </c:pt>
                <c:pt idx="500">
                  <c:v>6.5</c:v>
                </c:pt>
                <c:pt idx="501">
                  <c:v>6.5</c:v>
                </c:pt>
                <c:pt idx="502">
                  <c:v>6.5</c:v>
                </c:pt>
                <c:pt idx="503">
                  <c:v>6.5</c:v>
                </c:pt>
                <c:pt idx="504">
                  <c:v>6.5</c:v>
                </c:pt>
                <c:pt idx="505">
                  <c:v>6.5</c:v>
                </c:pt>
                <c:pt idx="506">
                  <c:v>6.5</c:v>
                </c:pt>
                <c:pt idx="507">
                  <c:v>6.5</c:v>
                </c:pt>
                <c:pt idx="508">
                  <c:v>6.5</c:v>
                </c:pt>
                <c:pt idx="509">
                  <c:v>6.5</c:v>
                </c:pt>
                <c:pt idx="510">
                  <c:v>6.49</c:v>
                </c:pt>
                <c:pt idx="511">
                  <c:v>6.5</c:v>
                </c:pt>
                <c:pt idx="512">
                  <c:v>6.5</c:v>
                </c:pt>
                <c:pt idx="513">
                  <c:v>6.5</c:v>
                </c:pt>
                <c:pt idx="514">
                  <c:v>6.5</c:v>
                </c:pt>
                <c:pt idx="515">
                  <c:v>6.5</c:v>
                </c:pt>
                <c:pt idx="516">
                  <c:v>6.5</c:v>
                </c:pt>
                <c:pt idx="517">
                  <c:v>6.49</c:v>
                </c:pt>
                <c:pt idx="518">
                  <c:v>6.5</c:v>
                </c:pt>
                <c:pt idx="519">
                  <c:v>6.5</c:v>
                </c:pt>
                <c:pt idx="520">
                  <c:v>6.5</c:v>
                </c:pt>
                <c:pt idx="521">
                  <c:v>6.5</c:v>
                </c:pt>
                <c:pt idx="522">
                  <c:v>6.5</c:v>
                </c:pt>
                <c:pt idx="523">
                  <c:v>6.5</c:v>
                </c:pt>
                <c:pt idx="524">
                  <c:v>6.5</c:v>
                </c:pt>
                <c:pt idx="525">
                  <c:v>6.49</c:v>
                </c:pt>
                <c:pt idx="526">
                  <c:v>6.5</c:v>
                </c:pt>
                <c:pt idx="527">
                  <c:v>6.5</c:v>
                </c:pt>
                <c:pt idx="528">
                  <c:v>6.5</c:v>
                </c:pt>
                <c:pt idx="529">
                  <c:v>6.5</c:v>
                </c:pt>
                <c:pt idx="530">
                  <c:v>6.5</c:v>
                </c:pt>
                <c:pt idx="531">
                  <c:v>6.5</c:v>
                </c:pt>
                <c:pt idx="532">
                  <c:v>6.5</c:v>
                </c:pt>
                <c:pt idx="533">
                  <c:v>6.5</c:v>
                </c:pt>
                <c:pt idx="534">
                  <c:v>6.5</c:v>
                </c:pt>
                <c:pt idx="535">
                  <c:v>6.5</c:v>
                </c:pt>
                <c:pt idx="536">
                  <c:v>6.5</c:v>
                </c:pt>
                <c:pt idx="537">
                  <c:v>6.5</c:v>
                </c:pt>
                <c:pt idx="538">
                  <c:v>6.5</c:v>
                </c:pt>
                <c:pt idx="539">
                  <c:v>6.5</c:v>
                </c:pt>
                <c:pt idx="540">
                  <c:v>6.5</c:v>
                </c:pt>
                <c:pt idx="541">
                  <c:v>6.49</c:v>
                </c:pt>
                <c:pt idx="542">
                  <c:v>6.49</c:v>
                </c:pt>
                <c:pt idx="543">
                  <c:v>6.49</c:v>
                </c:pt>
                <c:pt idx="544">
                  <c:v>6.49</c:v>
                </c:pt>
                <c:pt idx="545">
                  <c:v>6.49</c:v>
                </c:pt>
                <c:pt idx="546">
                  <c:v>6.49</c:v>
                </c:pt>
                <c:pt idx="547">
                  <c:v>6.49</c:v>
                </c:pt>
                <c:pt idx="548">
                  <c:v>6.49</c:v>
                </c:pt>
                <c:pt idx="549">
                  <c:v>6.49</c:v>
                </c:pt>
                <c:pt idx="550">
                  <c:v>6.49</c:v>
                </c:pt>
                <c:pt idx="551">
                  <c:v>6.49</c:v>
                </c:pt>
                <c:pt idx="552">
                  <c:v>6.49</c:v>
                </c:pt>
                <c:pt idx="553">
                  <c:v>6.49</c:v>
                </c:pt>
                <c:pt idx="554">
                  <c:v>6.49</c:v>
                </c:pt>
                <c:pt idx="555">
                  <c:v>6.49</c:v>
                </c:pt>
                <c:pt idx="556">
                  <c:v>6.49</c:v>
                </c:pt>
                <c:pt idx="557">
                  <c:v>6.49</c:v>
                </c:pt>
                <c:pt idx="558">
                  <c:v>6.49</c:v>
                </c:pt>
                <c:pt idx="559">
                  <c:v>6.5</c:v>
                </c:pt>
                <c:pt idx="560">
                  <c:v>6.51</c:v>
                </c:pt>
                <c:pt idx="561">
                  <c:v>6.51</c:v>
                </c:pt>
                <c:pt idx="562">
                  <c:v>6.51</c:v>
                </c:pt>
                <c:pt idx="563">
                  <c:v>6.51</c:v>
                </c:pt>
                <c:pt idx="564">
                  <c:v>6.51</c:v>
                </c:pt>
                <c:pt idx="565">
                  <c:v>6.51</c:v>
                </c:pt>
                <c:pt idx="566">
                  <c:v>6.51</c:v>
                </c:pt>
                <c:pt idx="567">
                  <c:v>6.51</c:v>
                </c:pt>
                <c:pt idx="568">
                  <c:v>6.51</c:v>
                </c:pt>
                <c:pt idx="569">
                  <c:v>6.51</c:v>
                </c:pt>
                <c:pt idx="570">
                  <c:v>6.51</c:v>
                </c:pt>
                <c:pt idx="571">
                  <c:v>6.51</c:v>
                </c:pt>
                <c:pt idx="572">
                  <c:v>6.51</c:v>
                </c:pt>
                <c:pt idx="573">
                  <c:v>6.51</c:v>
                </c:pt>
                <c:pt idx="574">
                  <c:v>6.51</c:v>
                </c:pt>
                <c:pt idx="575">
                  <c:v>6.51</c:v>
                </c:pt>
                <c:pt idx="576">
                  <c:v>6.51</c:v>
                </c:pt>
                <c:pt idx="577">
                  <c:v>6.51</c:v>
                </c:pt>
                <c:pt idx="578">
                  <c:v>6.51</c:v>
                </c:pt>
                <c:pt idx="579">
                  <c:v>6.51</c:v>
                </c:pt>
                <c:pt idx="580">
                  <c:v>6.51</c:v>
                </c:pt>
                <c:pt idx="581">
                  <c:v>6.51</c:v>
                </c:pt>
                <c:pt idx="582">
                  <c:v>6.51</c:v>
                </c:pt>
                <c:pt idx="583">
                  <c:v>6.51</c:v>
                </c:pt>
                <c:pt idx="584">
                  <c:v>6.51</c:v>
                </c:pt>
                <c:pt idx="585">
                  <c:v>6.51</c:v>
                </c:pt>
                <c:pt idx="586">
                  <c:v>6.51</c:v>
                </c:pt>
                <c:pt idx="587">
                  <c:v>6.51</c:v>
                </c:pt>
                <c:pt idx="588">
                  <c:v>6.51</c:v>
                </c:pt>
                <c:pt idx="589">
                  <c:v>6.51</c:v>
                </c:pt>
                <c:pt idx="590">
                  <c:v>6.51</c:v>
                </c:pt>
                <c:pt idx="591">
                  <c:v>6.5</c:v>
                </c:pt>
                <c:pt idx="592">
                  <c:v>6.5</c:v>
                </c:pt>
                <c:pt idx="593">
                  <c:v>6.5</c:v>
                </c:pt>
                <c:pt idx="594">
                  <c:v>6.5</c:v>
                </c:pt>
                <c:pt idx="595">
                  <c:v>6.5</c:v>
                </c:pt>
                <c:pt idx="596">
                  <c:v>6.5</c:v>
                </c:pt>
                <c:pt idx="597">
                  <c:v>6.5</c:v>
                </c:pt>
                <c:pt idx="598">
                  <c:v>6.5</c:v>
                </c:pt>
                <c:pt idx="599">
                  <c:v>6.5</c:v>
                </c:pt>
                <c:pt idx="600">
                  <c:v>6.5</c:v>
                </c:pt>
                <c:pt idx="601">
                  <c:v>6.5</c:v>
                </c:pt>
                <c:pt idx="602">
                  <c:v>6.5</c:v>
                </c:pt>
                <c:pt idx="603">
                  <c:v>6.5</c:v>
                </c:pt>
                <c:pt idx="604">
                  <c:v>6.5</c:v>
                </c:pt>
                <c:pt idx="605">
                  <c:v>6.5</c:v>
                </c:pt>
                <c:pt idx="606">
                  <c:v>6.5</c:v>
                </c:pt>
                <c:pt idx="607">
                  <c:v>6.5</c:v>
                </c:pt>
                <c:pt idx="608">
                  <c:v>6.51</c:v>
                </c:pt>
                <c:pt idx="609">
                  <c:v>6.51</c:v>
                </c:pt>
                <c:pt idx="610">
                  <c:v>6.5</c:v>
                </c:pt>
                <c:pt idx="611">
                  <c:v>6.5</c:v>
                </c:pt>
                <c:pt idx="612">
                  <c:v>6.5</c:v>
                </c:pt>
                <c:pt idx="613">
                  <c:v>6.5</c:v>
                </c:pt>
                <c:pt idx="614">
                  <c:v>6.5</c:v>
                </c:pt>
                <c:pt idx="615">
                  <c:v>6.5</c:v>
                </c:pt>
                <c:pt idx="616">
                  <c:v>6.5</c:v>
                </c:pt>
                <c:pt idx="617">
                  <c:v>6.5</c:v>
                </c:pt>
                <c:pt idx="618">
                  <c:v>6.5</c:v>
                </c:pt>
                <c:pt idx="619">
                  <c:v>6.5</c:v>
                </c:pt>
                <c:pt idx="620">
                  <c:v>6.5</c:v>
                </c:pt>
                <c:pt idx="621">
                  <c:v>6.5</c:v>
                </c:pt>
                <c:pt idx="622">
                  <c:v>6.5</c:v>
                </c:pt>
                <c:pt idx="623">
                  <c:v>6.5</c:v>
                </c:pt>
                <c:pt idx="624">
                  <c:v>6.5</c:v>
                </c:pt>
                <c:pt idx="625">
                  <c:v>6.5</c:v>
                </c:pt>
                <c:pt idx="626">
                  <c:v>6.5</c:v>
                </c:pt>
                <c:pt idx="627">
                  <c:v>6.5</c:v>
                </c:pt>
                <c:pt idx="628">
                  <c:v>6.5</c:v>
                </c:pt>
                <c:pt idx="629">
                  <c:v>6.5</c:v>
                </c:pt>
                <c:pt idx="630">
                  <c:v>6.5</c:v>
                </c:pt>
                <c:pt idx="631">
                  <c:v>6.5</c:v>
                </c:pt>
                <c:pt idx="632">
                  <c:v>6.5</c:v>
                </c:pt>
                <c:pt idx="633">
                  <c:v>6.5</c:v>
                </c:pt>
                <c:pt idx="634">
                  <c:v>6.5</c:v>
                </c:pt>
                <c:pt idx="635">
                  <c:v>6.5</c:v>
                </c:pt>
                <c:pt idx="636">
                  <c:v>6.5</c:v>
                </c:pt>
                <c:pt idx="637">
                  <c:v>6.5</c:v>
                </c:pt>
                <c:pt idx="638">
                  <c:v>6.5</c:v>
                </c:pt>
                <c:pt idx="639">
                  <c:v>6.5</c:v>
                </c:pt>
                <c:pt idx="640">
                  <c:v>6.5</c:v>
                </c:pt>
                <c:pt idx="641">
                  <c:v>6.51</c:v>
                </c:pt>
                <c:pt idx="642">
                  <c:v>6.51</c:v>
                </c:pt>
                <c:pt idx="643">
                  <c:v>6.51</c:v>
                </c:pt>
                <c:pt idx="644">
                  <c:v>6.51</c:v>
                </c:pt>
                <c:pt idx="645">
                  <c:v>6.51</c:v>
                </c:pt>
                <c:pt idx="646">
                  <c:v>6.51</c:v>
                </c:pt>
                <c:pt idx="647">
                  <c:v>6.51</c:v>
                </c:pt>
                <c:pt idx="648">
                  <c:v>6.51</c:v>
                </c:pt>
                <c:pt idx="649">
                  <c:v>6.51</c:v>
                </c:pt>
                <c:pt idx="650">
                  <c:v>6.51</c:v>
                </c:pt>
                <c:pt idx="651">
                  <c:v>6.51</c:v>
                </c:pt>
                <c:pt idx="652">
                  <c:v>6.51</c:v>
                </c:pt>
                <c:pt idx="653">
                  <c:v>6.51</c:v>
                </c:pt>
                <c:pt idx="654">
                  <c:v>6.51</c:v>
                </c:pt>
                <c:pt idx="655">
                  <c:v>6.51</c:v>
                </c:pt>
                <c:pt idx="656">
                  <c:v>6.51</c:v>
                </c:pt>
                <c:pt idx="657">
                  <c:v>6.51</c:v>
                </c:pt>
                <c:pt idx="658">
                  <c:v>6.51</c:v>
                </c:pt>
                <c:pt idx="659">
                  <c:v>6.51</c:v>
                </c:pt>
                <c:pt idx="660">
                  <c:v>6.51</c:v>
                </c:pt>
                <c:pt idx="661">
                  <c:v>6.51</c:v>
                </c:pt>
                <c:pt idx="662">
                  <c:v>6.51</c:v>
                </c:pt>
                <c:pt idx="663">
                  <c:v>6.51</c:v>
                </c:pt>
                <c:pt idx="664">
                  <c:v>6.51</c:v>
                </c:pt>
                <c:pt idx="665">
                  <c:v>6.51</c:v>
                </c:pt>
                <c:pt idx="666">
                  <c:v>6.51</c:v>
                </c:pt>
                <c:pt idx="667">
                  <c:v>6.52</c:v>
                </c:pt>
                <c:pt idx="668">
                  <c:v>6.52</c:v>
                </c:pt>
                <c:pt idx="669">
                  <c:v>6.52</c:v>
                </c:pt>
                <c:pt idx="670">
                  <c:v>6.52</c:v>
                </c:pt>
                <c:pt idx="671">
                  <c:v>6.51</c:v>
                </c:pt>
                <c:pt idx="672">
                  <c:v>6.51</c:v>
                </c:pt>
                <c:pt idx="673">
                  <c:v>6.52</c:v>
                </c:pt>
                <c:pt idx="674">
                  <c:v>6.51</c:v>
                </c:pt>
                <c:pt idx="675">
                  <c:v>6.51</c:v>
                </c:pt>
                <c:pt idx="676">
                  <c:v>6.51</c:v>
                </c:pt>
                <c:pt idx="677">
                  <c:v>6.51</c:v>
                </c:pt>
                <c:pt idx="678">
                  <c:v>6.51</c:v>
                </c:pt>
                <c:pt idx="679">
                  <c:v>6.51</c:v>
                </c:pt>
                <c:pt idx="680">
                  <c:v>6.51</c:v>
                </c:pt>
                <c:pt idx="681">
                  <c:v>6.51</c:v>
                </c:pt>
                <c:pt idx="682">
                  <c:v>6.51</c:v>
                </c:pt>
                <c:pt idx="683">
                  <c:v>6.51</c:v>
                </c:pt>
                <c:pt idx="684">
                  <c:v>6.51</c:v>
                </c:pt>
                <c:pt idx="685">
                  <c:v>6.51</c:v>
                </c:pt>
                <c:pt idx="686">
                  <c:v>6.51</c:v>
                </c:pt>
                <c:pt idx="687">
                  <c:v>6.51</c:v>
                </c:pt>
                <c:pt idx="688">
                  <c:v>6.51</c:v>
                </c:pt>
                <c:pt idx="689">
                  <c:v>6.51</c:v>
                </c:pt>
                <c:pt idx="690">
                  <c:v>6.51</c:v>
                </c:pt>
                <c:pt idx="691">
                  <c:v>6.51</c:v>
                </c:pt>
                <c:pt idx="692">
                  <c:v>6.51</c:v>
                </c:pt>
                <c:pt idx="693">
                  <c:v>6.51</c:v>
                </c:pt>
                <c:pt idx="694">
                  <c:v>6.51</c:v>
                </c:pt>
                <c:pt idx="695">
                  <c:v>6.51</c:v>
                </c:pt>
                <c:pt idx="696">
                  <c:v>6.51</c:v>
                </c:pt>
                <c:pt idx="697">
                  <c:v>6.52</c:v>
                </c:pt>
                <c:pt idx="698">
                  <c:v>6.52</c:v>
                </c:pt>
                <c:pt idx="699">
                  <c:v>6.52</c:v>
                </c:pt>
                <c:pt idx="700">
                  <c:v>6.52</c:v>
                </c:pt>
                <c:pt idx="701">
                  <c:v>6.52</c:v>
                </c:pt>
                <c:pt idx="702">
                  <c:v>6.52</c:v>
                </c:pt>
                <c:pt idx="703">
                  <c:v>6.52</c:v>
                </c:pt>
                <c:pt idx="704">
                  <c:v>6.52</c:v>
                </c:pt>
                <c:pt idx="705">
                  <c:v>6.52</c:v>
                </c:pt>
                <c:pt idx="706">
                  <c:v>6.52</c:v>
                </c:pt>
                <c:pt idx="707">
                  <c:v>6.52</c:v>
                </c:pt>
                <c:pt idx="708">
                  <c:v>6.52</c:v>
                </c:pt>
                <c:pt idx="709">
                  <c:v>6.52</c:v>
                </c:pt>
                <c:pt idx="710">
                  <c:v>6.52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9A6-4352-A8A6-85B9B5831C52}"/>
            </c:ext>
          </c:extLst>
        </c:ser>
        <c:ser>
          <c:idx val="2"/>
          <c:order val="2"/>
          <c:tx>
            <c:v>Acid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B050"/>
              </a:solidFill>
              <a:ln>
                <a:noFill/>
              </a:ln>
            </c:spPr>
          </c:marker>
          <c:xVal>
            <c:numRef>
              <c:f>'AEEMs-2'!$C$34:$C$2003</c:f>
              <c:numCache>
                <c:formatCode>0.00</c:formatCode>
                <c:ptCount val="1970"/>
                <c:pt idx="0">
                  <c:v>0</c:v>
                </c:pt>
                <c:pt idx="1">
                  <c:v>8.3333331858739257E-2</c:v>
                </c:pt>
                <c:pt idx="2">
                  <c:v>0.16666666371747851</c:v>
                </c:pt>
                <c:pt idx="3">
                  <c:v>0.24999999557621777</c:v>
                </c:pt>
                <c:pt idx="4">
                  <c:v>0.33333332743495703</c:v>
                </c:pt>
                <c:pt idx="5">
                  <c:v>0.41666665929369628</c:v>
                </c:pt>
                <c:pt idx="6">
                  <c:v>0.49999999115243554</c:v>
                </c:pt>
                <c:pt idx="7">
                  <c:v>0.5833333230111748</c:v>
                </c:pt>
                <c:pt idx="8">
                  <c:v>0.66666666534729302</c:v>
                </c:pt>
                <c:pt idx="9">
                  <c:v>0.74999999720603228</c:v>
                </c:pt>
                <c:pt idx="10">
                  <c:v>0.83333332906477153</c:v>
                </c:pt>
                <c:pt idx="11">
                  <c:v>0.91666666092351079</c:v>
                </c:pt>
                <c:pt idx="12">
                  <c:v>0.99999999278225005</c:v>
                </c:pt>
                <c:pt idx="13">
                  <c:v>1.0833333246409893</c:v>
                </c:pt>
                <c:pt idx="14">
                  <c:v>1.1666666564997286</c:v>
                </c:pt>
                <c:pt idx="15">
                  <c:v>1.2499999988358468</c:v>
                </c:pt>
                <c:pt idx="16">
                  <c:v>1.333333330694586</c:v>
                </c:pt>
                <c:pt idx="17">
                  <c:v>1.4166666625533253</c:v>
                </c:pt>
                <c:pt idx="18">
                  <c:v>1.4999999944120646</c:v>
                </c:pt>
                <c:pt idx="19">
                  <c:v>1.5833333262708038</c:v>
                </c:pt>
                <c:pt idx="20">
                  <c:v>1.6666666581295431</c:v>
                </c:pt>
                <c:pt idx="21">
                  <c:v>1.7499999899882823</c:v>
                </c:pt>
                <c:pt idx="22">
                  <c:v>1.8333333323244005</c:v>
                </c:pt>
                <c:pt idx="23">
                  <c:v>1.9166666641831398</c:v>
                </c:pt>
                <c:pt idx="24">
                  <c:v>1.9999999960418791</c:v>
                </c:pt>
                <c:pt idx="25">
                  <c:v>2.0833333279006183</c:v>
                </c:pt>
                <c:pt idx="26">
                  <c:v>2.1666666597593576</c:v>
                </c:pt>
                <c:pt idx="27">
                  <c:v>2.2499999916180968</c:v>
                </c:pt>
                <c:pt idx="28">
                  <c:v>2.3333333234768361</c:v>
                </c:pt>
                <c:pt idx="29">
                  <c:v>2.4166666658129543</c:v>
                </c:pt>
                <c:pt idx="30">
                  <c:v>2.4999999976716936</c:v>
                </c:pt>
                <c:pt idx="31">
                  <c:v>2.5833333295304328</c:v>
                </c:pt>
                <c:pt idx="32">
                  <c:v>2.6666666613891721</c:v>
                </c:pt>
                <c:pt idx="33">
                  <c:v>2.7499999932479113</c:v>
                </c:pt>
                <c:pt idx="34">
                  <c:v>2.8333333251066506</c:v>
                </c:pt>
                <c:pt idx="35">
                  <c:v>2.9166666569653898</c:v>
                </c:pt>
                <c:pt idx="36">
                  <c:v>2.9999999993015081</c:v>
                </c:pt>
                <c:pt idx="37">
                  <c:v>3.0833333311602473</c:v>
                </c:pt>
                <c:pt idx="38">
                  <c:v>3.1666666630189866</c:v>
                </c:pt>
                <c:pt idx="39">
                  <c:v>3.2499999948777258</c:v>
                </c:pt>
                <c:pt idx="40">
                  <c:v>3.3333333267364651</c:v>
                </c:pt>
                <c:pt idx="41">
                  <c:v>3.4166666585952044</c:v>
                </c:pt>
                <c:pt idx="42">
                  <c:v>3.4999999904539436</c:v>
                </c:pt>
                <c:pt idx="43">
                  <c:v>3.5833333327900618</c:v>
                </c:pt>
                <c:pt idx="44">
                  <c:v>3.6666666646488011</c:v>
                </c:pt>
                <c:pt idx="45">
                  <c:v>3.7499999965075403</c:v>
                </c:pt>
                <c:pt idx="46">
                  <c:v>3.8333333283662796</c:v>
                </c:pt>
                <c:pt idx="47">
                  <c:v>3.9166666602250189</c:v>
                </c:pt>
                <c:pt idx="48">
                  <c:v>3.9999999920837581</c:v>
                </c:pt>
                <c:pt idx="49">
                  <c:v>4.0833333239424974</c:v>
                </c:pt>
                <c:pt idx="50">
                  <c:v>4.1666666662786156</c:v>
                </c:pt>
                <c:pt idx="51">
                  <c:v>4.2499999981373549</c:v>
                </c:pt>
                <c:pt idx="52">
                  <c:v>4.3333333299960941</c:v>
                </c:pt>
                <c:pt idx="53">
                  <c:v>4.4166666618548334</c:v>
                </c:pt>
                <c:pt idx="54">
                  <c:v>4.4999999937135726</c:v>
                </c:pt>
                <c:pt idx="55">
                  <c:v>4.5833333255723119</c:v>
                </c:pt>
                <c:pt idx="56">
                  <c:v>4.6666666574310511</c:v>
                </c:pt>
                <c:pt idx="57">
                  <c:v>4.7499999997671694</c:v>
                </c:pt>
                <c:pt idx="58">
                  <c:v>4.8333333316259086</c:v>
                </c:pt>
                <c:pt idx="59">
                  <c:v>4.9166666634846479</c:v>
                </c:pt>
                <c:pt idx="60">
                  <c:v>4.9999999953433871</c:v>
                </c:pt>
                <c:pt idx="61">
                  <c:v>5.0833333272021264</c:v>
                </c:pt>
                <c:pt idx="62">
                  <c:v>5.1666666590608656</c:v>
                </c:pt>
                <c:pt idx="63">
                  <c:v>5.2499999909196049</c:v>
                </c:pt>
                <c:pt idx="64">
                  <c:v>5.3333333332557231</c:v>
                </c:pt>
                <c:pt idx="65">
                  <c:v>5.4166666651144624</c:v>
                </c:pt>
                <c:pt idx="66">
                  <c:v>5.4999999969732016</c:v>
                </c:pt>
                <c:pt idx="67">
                  <c:v>5.5833333288319409</c:v>
                </c:pt>
                <c:pt idx="68">
                  <c:v>5.6666666606906801</c:v>
                </c:pt>
                <c:pt idx="69">
                  <c:v>5.7499999925494194</c:v>
                </c:pt>
                <c:pt idx="70">
                  <c:v>5.8333333244081587</c:v>
                </c:pt>
                <c:pt idx="71">
                  <c:v>5.9166666562668979</c:v>
                </c:pt>
                <c:pt idx="72">
                  <c:v>5.9999999986030161</c:v>
                </c:pt>
                <c:pt idx="73">
                  <c:v>6.0833333304617554</c:v>
                </c:pt>
                <c:pt idx="74">
                  <c:v>6.1666666623204947</c:v>
                </c:pt>
                <c:pt idx="75">
                  <c:v>6.2499999941792339</c:v>
                </c:pt>
                <c:pt idx="76">
                  <c:v>6.3333333260379732</c:v>
                </c:pt>
                <c:pt idx="77">
                  <c:v>6.4166666578967124</c:v>
                </c:pt>
                <c:pt idx="78">
                  <c:v>6.4999999897554517</c:v>
                </c:pt>
                <c:pt idx="79">
                  <c:v>6.5833333320915699</c:v>
                </c:pt>
                <c:pt idx="80">
                  <c:v>6.6666666639503092</c:v>
                </c:pt>
                <c:pt idx="81">
                  <c:v>6.7499999958090484</c:v>
                </c:pt>
                <c:pt idx="82">
                  <c:v>6.8333333276677877</c:v>
                </c:pt>
                <c:pt idx="83">
                  <c:v>6.9166666595265269</c:v>
                </c:pt>
                <c:pt idx="84">
                  <c:v>6.9999999913852662</c:v>
                </c:pt>
                <c:pt idx="85">
                  <c:v>7.0833333232440054</c:v>
                </c:pt>
                <c:pt idx="86">
                  <c:v>7.1666666655801237</c:v>
                </c:pt>
                <c:pt idx="87">
                  <c:v>7.2499999974388629</c:v>
                </c:pt>
                <c:pt idx="88">
                  <c:v>7.3333333292976022</c:v>
                </c:pt>
                <c:pt idx="89">
                  <c:v>7.4166666611563414</c:v>
                </c:pt>
                <c:pt idx="90">
                  <c:v>7.4999999930150807</c:v>
                </c:pt>
                <c:pt idx="91">
                  <c:v>7.5833333248738199</c:v>
                </c:pt>
                <c:pt idx="92">
                  <c:v>7.6666666567325592</c:v>
                </c:pt>
                <c:pt idx="93">
                  <c:v>7.7499999990686774</c:v>
                </c:pt>
                <c:pt idx="94">
                  <c:v>7.8333333309274167</c:v>
                </c:pt>
                <c:pt idx="95">
                  <c:v>7.9166666627861559</c:v>
                </c:pt>
                <c:pt idx="96">
                  <c:v>7.9999999946448952</c:v>
                </c:pt>
                <c:pt idx="97">
                  <c:v>8.0833333265036345</c:v>
                </c:pt>
                <c:pt idx="98">
                  <c:v>8.1666666583623737</c:v>
                </c:pt>
                <c:pt idx="99">
                  <c:v>8.249999990221113</c:v>
                </c:pt>
                <c:pt idx="100">
                  <c:v>8.3333333325572312</c:v>
                </c:pt>
                <c:pt idx="101">
                  <c:v>8.4166666644159704</c:v>
                </c:pt>
                <c:pt idx="102">
                  <c:v>8.4999999962747097</c:v>
                </c:pt>
                <c:pt idx="103">
                  <c:v>8.583333328133449</c:v>
                </c:pt>
                <c:pt idx="104">
                  <c:v>8.6666666599921882</c:v>
                </c:pt>
                <c:pt idx="105">
                  <c:v>8.7499999918509275</c:v>
                </c:pt>
                <c:pt idx="106">
                  <c:v>8.8333333237096667</c:v>
                </c:pt>
                <c:pt idx="107">
                  <c:v>8.916666666045785</c:v>
                </c:pt>
                <c:pt idx="108">
                  <c:v>8.9999999979045242</c:v>
                </c:pt>
                <c:pt idx="109">
                  <c:v>9.0833333297632635</c:v>
                </c:pt>
                <c:pt idx="110">
                  <c:v>9.1666666616220027</c:v>
                </c:pt>
                <c:pt idx="111">
                  <c:v>9.249999993480742</c:v>
                </c:pt>
                <c:pt idx="112">
                  <c:v>9.3333333253394812</c:v>
                </c:pt>
                <c:pt idx="113">
                  <c:v>9.4166666571982205</c:v>
                </c:pt>
                <c:pt idx="114">
                  <c:v>9.4999999995343387</c:v>
                </c:pt>
                <c:pt idx="115">
                  <c:v>9.583333331393078</c:v>
                </c:pt>
                <c:pt idx="116">
                  <c:v>9.6666666632518172</c:v>
                </c:pt>
                <c:pt idx="117">
                  <c:v>9.7499999951105565</c:v>
                </c:pt>
                <c:pt idx="118">
                  <c:v>9.8333333269692957</c:v>
                </c:pt>
                <c:pt idx="119">
                  <c:v>9.916666658828035</c:v>
                </c:pt>
                <c:pt idx="120">
                  <c:v>9.9999999906867743</c:v>
                </c:pt>
                <c:pt idx="121">
                  <c:v>10.083333333022892</c:v>
                </c:pt>
                <c:pt idx="122">
                  <c:v>10.166666664881632</c:v>
                </c:pt>
                <c:pt idx="123">
                  <c:v>10.249999996740371</c:v>
                </c:pt>
                <c:pt idx="124">
                  <c:v>10.33333332859911</c:v>
                </c:pt>
                <c:pt idx="125">
                  <c:v>10.41666666045785</c:v>
                </c:pt>
                <c:pt idx="126">
                  <c:v>10.499999992316589</c:v>
                </c:pt>
                <c:pt idx="127">
                  <c:v>10.583333324175328</c:v>
                </c:pt>
                <c:pt idx="128">
                  <c:v>10.666666666511446</c:v>
                </c:pt>
                <c:pt idx="129">
                  <c:v>10.749999998370185</c:v>
                </c:pt>
                <c:pt idx="130">
                  <c:v>10.833333330228925</c:v>
                </c:pt>
                <c:pt idx="131">
                  <c:v>10.916666662087664</c:v>
                </c:pt>
                <c:pt idx="132">
                  <c:v>10.999999993946403</c:v>
                </c:pt>
                <c:pt idx="133">
                  <c:v>11.083333325805143</c:v>
                </c:pt>
                <c:pt idx="134">
                  <c:v>11.166666657663882</c:v>
                </c:pt>
                <c:pt idx="135">
                  <c:v>11.25</c:v>
                </c:pt>
                <c:pt idx="136">
                  <c:v>11.333333331858739</c:v>
                </c:pt>
                <c:pt idx="137">
                  <c:v>11.416666663717479</c:v>
                </c:pt>
                <c:pt idx="138">
                  <c:v>11.499999995576218</c:v>
                </c:pt>
                <c:pt idx="139">
                  <c:v>11.583333327434957</c:v>
                </c:pt>
                <c:pt idx="140">
                  <c:v>11.666666659293696</c:v>
                </c:pt>
                <c:pt idx="141">
                  <c:v>11.749999991152436</c:v>
                </c:pt>
                <c:pt idx="142">
                  <c:v>11.833333323011175</c:v>
                </c:pt>
                <c:pt idx="143">
                  <c:v>11.916666665347293</c:v>
                </c:pt>
                <c:pt idx="144">
                  <c:v>11.999999997206032</c:v>
                </c:pt>
                <c:pt idx="145">
                  <c:v>12.083333329064772</c:v>
                </c:pt>
                <c:pt idx="146">
                  <c:v>12.166666660923511</c:v>
                </c:pt>
                <c:pt idx="147">
                  <c:v>12.24999999278225</c:v>
                </c:pt>
                <c:pt idx="148">
                  <c:v>12.333333324640989</c:v>
                </c:pt>
                <c:pt idx="149">
                  <c:v>12.416666656499729</c:v>
                </c:pt>
                <c:pt idx="150">
                  <c:v>12.499999998835847</c:v>
                </c:pt>
                <c:pt idx="151">
                  <c:v>12.583333330694586</c:v>
                </c:pt>
                <c:pt idx="152">
                  <c:v>12.666666662553325</c:v>
                </c:pt>
                <c:pt idx="153">
                  <c:v>12.749999994412065</c:v>
                </c:pt>
                <c:pt idx="154">
                  <c:v>12.833333326270804</c:v>
                </c:pt>
                <c:pt idx="155">
                  <c:v>12.916666658129543</c:v>
                </c:pt>
                <c:pt idx="156">
                  <c:v>12.999999989988282</c:v>
                </c:pt>
                <c:pt idx="157">
                  <c:v>13.083333332324401</c:v>
                </c:pt>
                <c:pt idx="158">
                  <c:v>13.16666666418314</c:v>
                </c:pt>
                <c:pt idx="159">
                  <c:v>13.249999996041879</c:v>
                </c:pt>
                <c:pt idx="160">
                  <c:v>13.333333327900618</c:v>
                </c:pt>
                <c:pt idx="161">
                  <c:v>13.416666659759358</c:v>
                </c:pt>
                <c:pt idx="162">
                  <c:v>13.499999991618097</c:v>
                </c:pt>
                <c:pt idx="163">
                  <c:v>13.583333323476836</c:v>
                </c:pt>
                <c:pt idx="164">
                  <c:v>13.666666665812954</c:v>
                </c:pt>
                <c:pt idx="165">
                  <c:v>13.749999997671694</c:v>
                </c:pt>
                <c:pt idx="166">
                  <c:v>13.833333329530433</c:v>
                </c:pt>
                <c:pt idx="167">
                  <c:v>13.916666661389172</c:v>
                </c:pt>
                <c:pt idx="168">
                  <c:v>13.999999993247911</c:v>
                </c:pt>
                <c:pt idx="169">
                  <c:v>14.083333325106651</c:v>
                </c:pt>
                <c:pt idx="170">
                  <c:v>14.16666665696539</c:v>
                </c:pt>
                <c:pt idx="171">
                  <c:v>14.249999999301508</c:v>
                </c:pt>
                <c:pt idx="172">
                  <c:v>14.333333331160247</c:v>
                </c:pt>
                <c:pt idx="173">
                  <c:v>14.416666663018987</c:v>
                </c:pt>
                <c:pt idx="174">
                  <c:v>14.499999994877726</c:v>
                </c:pt>
                <c:pt idx="175">
                  <c:v>14.583333326736465</c:v>
                </c:pt>
                <c:pt idx="176">
                  <c:v>14.666666658595204</c:v>
                </c:pt>
                <c:pt idx="177">
                  <c:v>14.749999990453944</c:v>
                </c:pt>
                <c:pt idx="178">
                  <c:v>14.833333332790062</c:v>
                </c:pt>
                <c:pt idx="179">
                  <c:v>14.916666664648801</c:v>
                </c:pt>
                <c:pt idx="180">
                  <c:v>14.99999999650754</c:v>
                </c:pt>
                <c:pt idx="181">
                  <c:v>15.08333332836628</c:v>
                </c:pt>
                <c:pt idx="182">
                  <c:v>15.166666660225019</c:v>
                </c:pt>
                <c:pt idx="183">
                  <c:v>15.249999992083758</c:v>
                </c:pt>
                <c:pt idx="184">
                  <c:v>15.333333323942497</c:v>
                </c:pt>
                <c:pt idx="185">
                  <c:v>15.416666666278616</c:v>
                </c:pt>
                <c:pt idx="186">
                  <c:v>15.499999998137355</c:v>
                </c:pt>
                <c:pt idx="187">
                  <c:v>15.583333329996094</c:v>
                </c:pt>
                <c:pt idx="188">
                  <c:v>15.666666661854833</c:v>
                </c:pt>
                <c:pt idx="189">
                  <c:v>15.749999993713573</c:v>
                </c:pt>
                <c:pt idx="190">
                  <c:v>15.833333325572312</c:v>
                </c:pt>
                <c:pt idx="191">
                  <c:v>15.916666657431051</c:v>
                </c:pt>
                <c:pt idx="192">
                  <c:v>15.999999999767169</c:v>
                </c:pt>
                <c:pt idx="193">
                  <c:v>16.083333331625909</c:v>
                </c:pt>
                <c:pt idx="194">
                  <c:v>16.166666663484648</c:v>
                </c:pt>
                <c:pt idx="195">
                  <c:v>16.249999995343387</c:v>
                </c:pt>
                <c:pt idx="196">
                  <c:v>16.333333327202126</c:v>
                </c:pt>
                <c:pt idx="197">
                  <c:v>16.416666659060866</c:v>
                </c:pt>
                <c:pt idx="198">
                  <c:v>16.499999990919605</c:v>
                </c:pt>
                <c:pt idx="199">
                  <c:v>16.583333333255723</c:v>
                </c:pt>
                <c:pt idx="200">
                  <c:v>16.666666665114462</c:v>
                </c:pt>
                <c:pt idx="201">
                  <c:v>16.749999996973202</c:v>
                </c:pt>
                <c:pt idx="202">
                  <c:v>16.833333328831941</c:v>
                </c:pt>
                <c:pt idx="203">
                  <c:v>16.91666666069068</c:v>
                </c:pt>
                <c:pt idx="204">
                  <c:v>16.999999992549419</c:v>
                </c:pt>
                <c:pt idx="205">
                  <c:v>17.083333324408159</c:v>
                </c:pt>
                <c:pt idx="206">
                  <c:v>17.166666656266898</c:v>
                </c:pt>
                <c:pt idx="207">
                  <c:v>17.249999998603016</c:v>
                </c:pt>
                <c:pt idx="208">
                  <c:v>17.333333330461755</c:v>
                </c:pt>
                <c:pt idx="209">
                  <c:v>17.416666662320495</c:v>
                </c:pt>
                <c:pt idx="210">
                  <c:v>17.499999994179234</c:v>
                </c:pt>
                <c:pt idx="211">
                  <c:v>17.583333326037973</c:v>
                </c:pt>
                <c:pt idx="212">
                  <c:v>17.666666657896712</c:v>
                </c:pt>
                <c:pt idx="213">
                  <c:v>17.749999989755452</c:v>
                </c:pt>
                <c:pt idx="214">
                  <c:v>17.83333333209157</c:v>
                </c:pt>
                <c:pt idx="215">
                  <c:v>17.916666663950309</c:v>
                </c:pt>
                <c:pt idx="216">
                  <c:v>17.999999995809048</c:v>
                </c:pt>
                <c:pt idx="217">
                  <c:v>18.083333327667788</c:v>
                </c:pt>
                <c:pt idx="218">
                  <c:v>18.166666659526527</c:v>
                </c:pt>
                <c:pt idx="219">
                  <c:v>18.249999991385266</c:v>
                </c:pt>
                <c:pt idx="220">
                  <c:v>18.333333323244005</c:v>
                </c:pt>
                <c:pt idx="221">
                  <c:v>18.416666665580124</c:v>
                </c:pt>
                <c:pt idx="222">
                  <c:v>18.499999997438863</c:v>
                </c:pt>
                <c:pt idx="223">
                  <c:v>18.583333329297602</c:v>
                </c:pt>
                <c:pt idx="224">
                  <c:v>18.666666661156341</c:v>
                </c:pt>
                <c:pt idx="225">
                  <c:v>18.749999993015081</c:v>
                </c:pt>
                <c:pt idx="226">
                  <c:v>18.83333332487382</c:v>
                </c:pt>
                <c:pt idx="227">
                  <c:v>18.916666656732559</c:v>
                </c:pt>
                <c:pt idx="228">
                  <c:v>18.999999999068677</c:v>
                </c:pt>
                <c:pt idx="229">
                  <c:v>19.083333330927417</c:v>
                </c:pt>
                <c:pt idx="230">
                  <c:v>19.166666662786156</c:v>
                </c:pt>
                <c:pt idx="231">
                  <c:v>19.249999994644895</c:v>
                </c:pt>
                <c:pt idx="232">
                  <c:v>19.333333326503634</c:v>
                </c:pt>
                <c:pt idx="233">
                  <c:v>19.416666658362374</c:v>
                </c:pt>
                <c:pt idx="234">
                  <c:v>19.499999990221113</c:v>
                </c:pt>
                <c:pt idx="235">
                  <c:v>19.583333332557231</c:v>
                </c:pt>
                <c:pt idx="236">
                  <c:v>19.66666666441597</c:v>
                </c:pt>
                <c:pt idx="237">
                  <c:v>19.74999999627471</c:v>
                </c:pt>
                <c:pt idx="238">
                  <c:v>19.833333328133449</c:v>
                </c:pt>
                <c:pt idx="239">
                  <c:v>19.916666659992188</c:v>
                </c:pt>
                <c:pt idx="240">
                  <c:v>19.999999991850927</c:v>
                </c:pt>
                <c:pt idx="241">
                  <c:v>20.083333323709667</c:v>
                </c:pt>
                <c:pt idx="242">
                  <c:v>20.166666666045785</c:v>
                </c:pt>
                <c:pt idx="243">
                  <c:v>20.249999997904524</c:v>
                </c:pt>
                <c:pt idx="244">
                  <c:v>20.333333329763263</c:v>
                </c:pt>
                <c:pt idx="245">
                  <c:v>20.416666661622003</c:v>
                </c:pt>
                <c:pt idx="246">
                  <c:v>20.499999993480742</c:v>
                </c:pt>
                <c:pt idx="247">
                  <c:v>20.583333325339481</c:v>
                </c:pt>
                <c:pt idx="248">
                  <c:v>20.66666665719822</c:v>
                </c:pt>
                <c:pt idx="249">
                  <c:v>20.749999999534339</c:v>
                </c:pt>
                <c:pt idx="250">
                  <c:v>20.833333331393078</c:v>
                </c:pt>
                <c:pt idx="251">
                  <c:v>20.916666663251817</c:v>
                </c:pt>
                <c:pt idx="252">
                  <c:v>20.999999995110556</c:v>
                </c:pt>
                <c:pt idx="253">
                  <c:v>21.083333326969296</c:v>
                </c:pt>
                <c:pt idx="254">
                  <c:v>21.166666658828035</c:v>
                </c:pt>
                <c:pt idx="255">
                  <c:v>21.249999990686774</c:v>
                </c:pt>
                <c:pt idx="256">
                  <c:v>21.333333333022892</c:v>
                </c:pt>
                <c:pt idx="257">
                  <c:v>21.416666664881632</c:v>
                </c:pt>
                <c:pt idx="258">
                  <c:v>21.499999996740371</c:v>
                </c:pt>
                <c:pt idx="259">
                  <c:v>21.58333332859911</c:v>
                </c:pt>
                <c:pt idx="260">
                  <c:v>21.66666666045785</c:v>
                </c:pt>
                <c:pt idx="261">
                  <c:v>21.749999992316589</c:v>
                </c:pt>
                <c:pt idx="262">
                  <c:v>21.833333324175328</c:v>
                </c:pt>
                <c:pt idx="263">
                  <c:v>21.916666666511446</c:v>
                </c:pt>
                <c:pt idx="264">
                  <c:v>21.999999998370185</c:v>
                </c:pt>
                <c:pt idx="265">
                  <c:v>22.083333330228925</c:v>
                </c:pt>
                <c:pt idx="266">
                  <c:v>22.166666662087664</c:v>
                </c:pt>
                <c:pt idx="267">
                  <c:v>22.249999993946403</c:v>
                </c:pt>
                <c:pt idx="268">
                  <c:v>22.333333325805143</c:v>
                </c:pt>
                <c:pt idx="269">
                  <c:v>22.416666657663882</c:v>
                </c:pt>
                <c:pt idx="270">
                  <c:v>22.5</c:v>
                </c:pt>
                <c:pt idx="271">
                  <c:v>22.583333331858739</c:v>
                </c:pt>
                <c:pt idx="272">
                  <c:v>22.666666663717479</c:v>
                </c:pt>
                <c:pt idx="273">
                  <c:v>22.749999995576218</c:v>
                </c:pt>
                <c:pt idx="274">
                  <c:v>22.833333327434957</c:v>
                </c:pt>
                <c:pt idx="275">
                  <c:v>22.916666659293696</c:v>
                </c:pt>
                <c:pt idx="276">
                  <c:v>22.999999991152436</c:v>
                </c:pt>
                <c:pt idx="277">
                  <c:v>23.083333323011175</c:v>
                </c:pt>
                <c:pt idx="278">
                  <c:v>23.166666665347293</c:v>
                </c:pt>
                <c:pt idx="279">
                  <c:v>23.249999997206032</c:v>
                </c:pt>
                <c:pt idx="280">
                  <c:v>23.333333329064772</c:v>
                </c:pt>
                <c:pt idx="281">
                  <c:v>23.416666660923511</c:v>
                </c:pt>
                <c:pt idx="282">
                  <c:v>23.49999999278225</c:v>
                </c:pt>
                <c:pt idx="283">
                  <c:v>23.583333324640989</c:v>
                </c:pt>
                <c:pt idx="284">
                  <c:v>23.666666656499729</c:v>
                </c:pt>
                <c:pt idx="285">
                  <c:v>23.749999998835847</c:v>
                </c:pt>
                <c:pt idx="286">
                  <c:v>23.833333330694586</c:v>
                </c:pt>
                <c:pt idx="287">
                  <c:v>23.916666662553325</c:v>
                </c:pt>
                <c:pt idx="288">
                  <c:v>23.999999994412065</c:v>
                </c:pt>
                <c:pt idx="289">
                  <c:v>24.083333326270804</c:v>
                </c:pt>
                <c:pt idx="290">
                  <c:v>24.166666658129543</c:v>
                </c:pt>
                <c:pt idx="291">
                  <c:v>24.249999989988282</c:v>
                </c:pt>
                <c:pt idx="292">
                  <c:v>24.333333332324401</c:v>
                </c:pt>
                <c:pt idx="293">
                  <c:v>24.41666666418314</c:v>
                </c:pt>
                <c:pt idx="294">
                  <c:v>24.499999996041879</c:v>
                </c:pt>
                <c:pt idx="295">
                  <c:v>24.583333327900618</c:v>
                </c:pt>
                <c:pt idx="296">
                  <c:v>24.666666659759358</c:v>
                </c:pt>
                <c:pt idx="297">
                  <c:v>24.749999991618097</c:v>
                </c:pt>
                <c:pt idx="298">
                  <c:v>24.833333323476836</c:v>
                </c:pt>
                <c:pt idx="299">
                  <c:v>24.916666665812954</c:v>
                </c:pt>
                <c:pt idx="300">
                  <c:v>24.999999997671694</c:v>
                </c:pt>
                <c:pt idx="301">
                  <c:v>25.083333329530433</c:v>
                </c:pt>
                <c:pt idx="302">
                  <c:v>25.166666661389172</c:v>
                </c:pt>
                <c:pt idx="303">
                  <c:v>25.249999993247911</c:v>
                </c:pt>
                <c:pt idx="304">
                  <c:v>25.333333325106651</c:v>
                </c:pt>
                <c:pt idx="305">
                  <c:v>25.41666665696539</c:v>
                </c:pt>
                <c:pt idx="306">
                  <c:v>25.499999999301508</c:v>
                </c:pt>
                <c:pt idx="307">
                  <c:v>25.583333331160247</c:v>
                </c:pt>
                <c:pt idx="308">
                  <c:v>25.666666663018987</c:v>
                </c:pt>
                <c:pt idx="309">
                  <c:v>25.749999994877726</c:v>
                </c:pt>
                <c:pt idx="310">
                  <c:v>25.833333326736465</c:v>
                </c:pt>
                <c:pt idx="311">
                  <c:v>25.916666658595204</c:v>
                </c:pt>
                <c:pt idx="312">
                  <c:v>25.999999990453944</c:v>
                </c:pt>
                <c:pt idx="313">
                  <c:v>26.083333332790062</c:v>
                </c:pt>
                <c:pt idx="314">
                  <c:v>26.166666664648801</c:v>
                </c:pt>
                <c:pt idx="315">
                  <c:v>26.24999999650754</c:v>
                </c:pt>
                <c:pt idx="316">
                  <c:v>26.33333332836628</c:v>
                </c:pt>
                <c:pt idx="317">
                  <c:v>26.416666660225019</c:v>
                </c:pt>
                <c:pt idx="318">
                  <c:v>26.499999992083758</c:v>
                </c:pt>
                <c:pt idx="319">
                  <c:v>26.583333323942497</c:v>
                </c:pt>
                <c:pt idx="320">
                  <c:v>26.666666666278616</c:v>
                </c:pt>
                <c:pt idx="321">
                  <c:v>26.749999998137355</c:v>
                </c:pt>
                <c:pt idx="322">
                  <c:v>26.833333329996094</c:v>
                </c:pt>
                <c:pt idx="323">
                  <c:v>26.916666661854833</c:v>
                </c:pt>
                <c:pt idx="324">
                  <c:v>26.999999993713573</c:v>
                </c:pt>
                <c:pt idx="325">
                  <c:v>27.083333325572312</c:v>
                </c:pt>
                <c:pt idx="326">
                  <c:v>27.166666657431051</c:v>
                </c:pt>
                <c:pt idx="327">
                  <c:v>27.249999999767169</c:v>
                </c:pt>
                <c:pt idx="328">
                  <c:v>27.333333331625909</c:v>
                </c:pt>
                <c:pt idx="329">
                  <c:v>27.416666663484648</c:v>
                </c:pt>
                <c:pt idx="330">
                  <c:v>27.499999995343387</c:v>
                </c:pt>
                <c:pt idx="331">
                  <c:v>27.583333327202126</c:v>
                </c:pt>
                <c:pt idx="332">
                  <c:v>27.666666659060866</c:v>
                </c:pt>
                <c:pt idx="333">
                  <c:v>27.749999990919605</c:v>
                </c:pt>
                <c:pt idx="334">
                  <c:v>27.833333333255723</c:v>
                </c:pt>
                <c:pt idx="335">
                  <c:v>27.916666665114462</c:v>
                </c:pt>
                <c:pt idx="336">
                  <c:v>27.999999996973202</c:v>
                </c:pt>
                <c:pt idx="337">
                  <c:v>28.083333328831941</c:v>
                </c:pt>
                <c:pt idx="338">
                  <c:v>28.16666666069068</c:v>
                </c:pt>
                <c:pt idx="339">
                  <c:v>28.249999992549419</c:v>
                </c:pt>
                <c:pt idx="340">
                  <c:v>28.333333324408159</c:v>
                </c:pt>
                <c:pt idx="341">
                  <c:v>28.416666656266898</c:v>
                </c:pt>
                <c:pt idx="342">
                  <c:v>28.499999998603016</c:v>
                </c:pt>
                <c:pt idx="343">
                  <c:v>28.583333330461755</c:v>
                </c:pt>
                <c:pt idx="344">
                  <c:v>28.666666662320495</c:v>
                </c:pt>
                <c:pt idx="345">
                  <c:v>28.749999994179234</c:v>
                </c:pt>
                <c:pt idx="346">
                  <c:v>28.833333326037973</c:v>
                </c:pt>
                <c:pt idx="347">
                  <c:v>28.916666657896712</c:v>
                </c:pt>
                <c:pt idx="348">
                  <c:v>28.999999989755452</c:v>
                </c:pt>
                <c:pt idx="349">
                  <c:v>29.08333333209157</c:v>
                </c:pt>
                <c:pt idx="350">
                  <c:v>29.166666663950309</c:v>
                </c:pt>
                <c:pt idx="351">
                  <c:v>29.249999995809048</c:v>
                </c:pt>
                <c:pt idx="352">
                  <c:v>29.333333327667788</c:v>
                </c:pt>
                <c:pt idx="353">
                  <c:v>29.416666659526527</c:v>
                </c:pt>
                <c:pt idx="354">
                  <c:v>29.499999991385266</c:v>
                </c:pt>
                <c:pt idx="355">
                  <c:v>29.583333323244005</c:v>
                </c:pt>
                <c:pt idx="356">
                  <c:v>29.666666665580124</c:v>
                </c:pt>
                <c:pt idx="357">
                  <c:v>29.749999997438863</c:v>
                </c:pt>
                <c:pt idx="358">
                  <c:v>29.833333329297602</c:v>
                </c:pt>
                <c:pt idx="359">
                  <c:v>29.916666661156341</c:v>
                </c:pt>
                <c:pt idx="360">
                  <c:v>29.999999993015081</c:v>
                </c:pt>
                <c:pt idx="361">
                  <c:v>30.08333332487382</c:v>
                </c:pt>
                <c:pt idx="362">
                  <c:v>30.166666656732559</c:v>
                </c:pt>
                <c:pt idx="363">
                  <c:v>30.249999999068677</c:v>
                </c:pt>
                <c:pt idx="364">
                  <c:v>30.333333330927417</c:v>
                </c:pt>
                <c:pt idx="365">
                  <c:v>30.416666662786156</c:v>
                </c:pt>
                <c:pt idx="366">
                  <c:v>30.499999994644895</c:v>
                </c:pt>
                <c:pt idx="367">
                  <c:v>30.583333326503634</c:v>
                </c:pt>
                <c:pt idx="368">
                  <c:v>30.666666658362374</c:v>
                </c:pt>
                <c:pt idx="369">
                  <c:v>30.749999990221113</c:v>
                </c:pt>
                <c:pt idx="370">
                  <c:v>30.833333332557231</c:v>
                </c:pt>
                <c:pt idx="371">
                  <c:v>30.91666666441597</c:v>
                </c:pt>
                <c:pt idx="372">
                  <c:v>30.99999999627471</c:v>
                </c:pt>
                <c:pt idx="373">
                  <c:v>31.083333328133449</c:v>
                </c:pt>
                <c:pt idx="374">
                  <c:v>31.166666659992188</c:v>
                </c:pt>
                <c:pt idx="375">
                  <c:v>31.249999991850927</c:v>
                </c:pt>
                <c:pt idx="376">
                  <c:v>31.333333323709667</c:v>
                </c:pt>
                <c:pt idx="377">
                  <c:v>31.416666666045785</c:v>
                </c:pt>
                <c:pt idx="378">
                  <c:v>31.499999997904524</c:v>
                </c:pt>
                <c:pt idx="379">
                  <c:v>31.583333329763263</c:v>
                </c:pt>
                <c:pt idx="380">
                  <c:v>31.666666661622003</c:v>
                </c:pt>
                <c:pt idx="381">
                  <c:v>31.749999993480742</c:v>
                </c:pt>
                <c:pt idx="382">
                  <c:v>31.833333325339481</c:v>
                </c:pt>
                <c:pt idx="383">
                  <c:v>31.91666665719822</c:v>
                </c:pt>
                <c:pt idx="384">
                  <c:v>31.999999999534339</c:v>
                </c:pt>
                <c:pt idx="385">
                  <c:v>32.083333331393078</c:v>
                </c:pt>
                <c:pt idx="386">
                  <c:v>32.166666663251817</c:v>
                </c:pt>
                <c:pt idx="387">
                  <c:v>32.249999995110556</c:v>
                </c:pt>
                <c:pt idx="388">
                  <c:v>32.333333326969296</c:v>
                </c:pt>
                <c:pt idx="389">
                  <c:v>32.416666658828035</c:v>
                </c:pt>
                <c:pt idx="390">
                  <c:v>32.499999990686774</c:v>
                </c:pt>
                <c:pt idx="391">
                  <c:v>32.583333333022892</c:v>
                </c:pt>
                <c:pt idx="392">
                  <c:v>32.666666664881632</c:v>
                </c:pt>
                <c:pt idx="393">
                  <c:v>32.749999996740371</c:v>
                </c:pt>
                <c:pt idx="394">
                  <c:v>32.83333332859911</c:v>
                </c:pt>
                <c:pt idx="395">
                  <c:v>32.91666666045785</c:v>
                </c:pt>
                <c:pt idx="396">
                  <c:v>32.999999992316589</c:v>
                </c:pt>
                <c:pt idx="397">
                  <c:v>33.083333324175328</c:v>
                </c:pt>
                <c:pt idx="398">
                  <c:v>33.166666666511446</c:v>
                </c:pt>
                <c:pt idx="399">
                  <c:v>33.249999998370185</c:v>
                </c:pt>
                <c:pt idx="400">
                  <c:v>33.333333330228925</c:v>
                </c:pt>
                <c:pt idx="401">
                  <c:v>33.416666662087664</c:v>
                </c:pt>
                <c:pt idx="402">
                  <c:v>33.499999993946403</c:v>
                </c:pt>
                <c:pt idx="403">
                  <c:v>33.583333325805143</c:v>
                </c:pt>
                <c:pt idx="404">
                  <c:v>33.666666657663882</c:v>
                </c:pt>
                <c:pt idx="405">
                  <c:v>33.75</c:v>
                </c:pt>
                <c:pt idx="406">
                  <c:v>33.833333331858739</c:v>
                </c:pt>
                <c:pt idx="407">
                  <c:v>33.916666663717479</c:v>
                </c:pt>
                <c:pt idx="408">
                  <c:v>33.999999995576218</c:v>
                </c:pt>
                <c:pt idx="409">
                  <c:v>34.083333327434957</c:v>
                </c:pt>
                <c:pt idx="410">
                  <c:v>34.166666659293696</c:v>
                </c:pt>
                <c:pt idx="411">
                  <c:v>34.249999991152436</c:v>
                </c:pt>
                <c:pt idx="412">
                  <c:v>34.333333323011175</c:v>
                </c:pt>
                <c:pt idx="413">
                  <c:v>34.416666665347293</c:v>
                </c:pt>
                <c:pt idx="414">
                  <c:v>34.499999997206032</c:v>
                </c:pt>
                <c:pt idx="415">
                  <c:v>34.583333329064772</c:v>
                </c:pt>
                <c:pt idx="416">
                  <c:v>34.666666660923511</c:v>
                </c:pt>
                <c:pt idx="417">
                  <c:v>34.74999999278225</c:v>
                </c:pt>
                <c:pt idx="418">
                  <c:v>34.833333324640989</c:v>
                </c:pt>
                <c:pt idx="419">
                  <c:v>34.916666656499729</c:v>
                </c:pt>
                <c:pt idx="420">
                  <c:v>34.999999998835847</c:v>
                </c:pt>
                <c:pt idx="421">
                  <c:v>35.083333330694586</c:v>
                </c:pt>
                <c:pt idx="422">
                  <c:v>35.166666662553325</c:v>
                </c:pt>
                <c:pt idx="423">
                  <c:v>35.249999994412065</c:v>
                </c:pt>
                <c:pt idx="424">
                  <c:v>35.333333326270804</c:v>
                </c:pt>
                <c:pt idx="425">
                  <c:v>35.416666658129543</c:v>
                </c:pt>
                <c:pt idx="426">
                  <c:v>35.499999989988282</c:v>
                </c:pt>
                <c:pt idx="427">
                  <c:v>35.583333332324401</c:v>
                </c:pt>
                <c:pt idx="428">
                  <c:v>35.66666666418314</c:v>
                </c:pt>
                <c:pt idx="429">
                  <c:v>35.749999996041879</c:v>
                </c:pt>
                <c:pt idx="430">
                  <c:v>35.833333327900618</c:v>
                </c:pt>
                <c:pt idx="431">
                  <c:v>35.916666659759358</c:v>
                </c:pt>
                <c:pt idx="432">
                  <c:v>35.999999991618097</c:v>
                </c:pt>
                <c:pt idx="433">
                  <c:v>36.083333323476836</c:v>
                </c:pt>
                <c:pt idx="434">
                  <c:v>36.166666665812954</c:v>
                </c:pt>
                <c:pt idx="435">
                  <c:v>36.249999997671694</c:v>
                </c:pt>
                <c:pt idx="436">
                  <c:v>36.333333329530433</c:v>
                </c:pt>
                <c:pt idx="437">
                  <c:v>36.416666661389172</c:v>
                </c:pt>
                <c:pt idx="438">
                  <c:v>36.499999993247911</c:v>
                </c:pt>
                <c:pt idx="439">
                  <c:v>36.583333325106651</c:v>
                </c:pt>
                <c:pt idx="440">
                  <c:v>36.66666665696539</c:v>
                </c:pt>
                <c:pt idx="441">
                  <c:v>36.749999999301508</c:v>
                </c:pt>
                <c:pt idx="442">
                  <c:v>36.833333331160247</c:v>
                </c:pt>
                <c:pt idx="443">
                  <c:v>36.916666663018987</c:v>
                </c:pt>
                <c:pt idx="444">
                  <c:v>36.999999994877726</c:v>
                </c:pt>
                <c:pt idx="445">
                  <c:v>37.083333326736465</c:v>
                </c:pt>
                <c:pt idx="446">
                  <c:v>37.166666658595204</c:v>
                </c:pt>
                <c:pt idx="447">
                  <c:v>37.249999990453944</c:v>
                </c:pt>
                <c:pt idx="448">
                  <c:v>37.333333332790062</c:v>
                </c:pt>
                <c:pt idx="449">
                  <c:v>37.416666664648801</c:v>
                </c:pt>
                <c:pt idx="450">
                  <c:v>37.49999999650754</c:v>
                </c:pt>
                <c:pt idx="451">
                  <c:v>37.58333332836628</c:v>
                </c:pt>
                <c:pt idx="452">
                  <c:v>37.666666660225019</c:v>
                </c:pt>
                <c:pt idx="453">
                  <c:v>37.749999992083758</c:v>
                </c:pt>
                <c:pt idx="454">
                  <c:v>37.833333323942497</c:v>
                </c:pt>
                <c:pt idx="455">
                  <c:v>37.916666666278616</c:v>
                </c:pt>
                <c:pt idx="456">
                  <c:v>37.999999998137355</c:v>
                </c:pt>
                <c:pt idx="457">
                  <c:v>38.083333329996094</c:v>
                </c:pt>
                <c:pt idx="458">
                  <c:v>38.166666661854833</c:v>
                </c:pt>
                <c:pt idx="459">
                  <c:v>38.249999993713573</c:v>
                </c:pt>
                <c:pt idx="460">
                  <c:v>38.333333325572312</c:v>
                </c:pt>
                <c:pt idx="461">
                  <c:v>38.416666657431051</c:v>
                </c:pt>
                <c:pt idx="462">
                  <c:v>38.499999999767169</c:v>
                </c:pt>
                <c:pt idx="463">
                  <c:v>38.583333331625909</c:v>
                </c:pt>
                <c:pt idx="464">
                  <c:v>38.666666663484648</c:v>
                </c:pt>
                <c:pt idx="465">
                  <c:v>38.749999995343387</c:v>
                </c:pt>
                <c:pt idx="466">
                  <c:v>38.833333327202126</c:v>
                </c:pt>
                <c:pt idx="467">
                  <c:v>38.916666659060866</c:v>
                </c:pt>
                <c:pt idx="468">
                  <c:v>38.999999990919605</c:v>
                </c:pt>
                <c:pt idx="469">
                  <c:v>39.083333333255723</c:v>
                </c:pt>
                <c:pt idx="470">
                  <c:v>39.166666665114462</c:v>
                </c:pt>
                <c:pt idx="471">
                  <c:v>39.249999996973202</c:v>
                </c:pt>
                <c:pt idx="472">
                  <c:v>39.333333328831941</c:v>
                </c:pt>
                <c:pt idx="473">
                  <c:v>39.41666666069068</c:v>
                </c:pt>
                <c:pt idx="474">
                  <c:v>39.499999992549419</c:v>
                </c:pt>
                <c:pt idx="475">
                  <c:v>39.583333324408159</c:v>
                </c:pt>
                <c:pt idx="476">
                  <c:v>39.666666656266898</c:v>
                </c:pt>
                <c:pt idx="477">
                  <c:v>39.749999998603016</c:v>
                </c:pt>
                <c:pt idx="478">
                  <c:v>39.833333330461755</c:v>
                </c:pt>
                <c:pt idx="479">
                  <c:v>39.916666662320495</c:v>
                </c:pt>
                <c:pt idx="480">
                  <c:v>39.999999994179234</c:v>
                </c:pt>
                <c:pt idx="481">
                  <c:v>40.083333326037973</c:v>
                </c:pt>
                <c:pt idx="482">
                  <c:v>40.166666657896712</c:v>
                </c:pt>
                <c:pt idx="483">
                  <c:v>40.249999989755452</c:v>
                </c:pt>
                <c:pt idx="484">
                  <c:v>40.33333333209157</c:v>
                </c:pt>
                <c:pt idx="485">
                  <c:v>40.416666663950309</c:v>
                </c:pt>
                <c:pt idx="486">
                  <c:v>40.499999995809048</c:v>
                </c:pt>
                <c:pt idx="487">
                  <c:v>40.583333327667788</c:v>
                </c:pt>
                <c:pt idx="488">
                  <c:v>40.666666659526527</c:v>
                </c:pt>
                <c:pt idx="489">
                  <c:v>40.749999991385266</c:v>
                </c:pt>
                <c:pt idx="490">
                  <c:v>40.833333323244005</c:v>
                </c:pt>
                <c:pt idx="491">
                  <c:v>40.916666665580124</c:v>
                </c:pt>
                <c:pt idx="492">
                  <c:v>40.999999997438863</c:v>
                </c:pt>
                <c:pt idx="493">
                  <c:v>41.083333329297602</c:v>
                </c:pt>
                <c:pt idx="494">
                  <c:v>41.166666661156341</c:v>
                </c:pt>
                <c:pt idx="495">
                  <c:v>41.249999993015081</c:v>
                </c:pt>
                <c:pt idx="496">
                  <c:v>41.33333332487382</c:v>
                </c:pt>
                <c:pt idx="497">
                  <c:v>41.416666656732559</c:v>
                </c:pt>
                <c:pt idx="498">
                  <c:v>41.499999999068677</c:v>
                </c:pt>
                <c:pt idx="499">
                  <c:v>41.583333330927417</c:v>
                </c:pt>
                <c:pt idx="500">
                  <c:v>41.666666662786156</c:v>
                </c:pt>
                <c:pt idx="501">
                  <c:v>41.749999994644895</c:v>
                </c:pt>
                <c:pt idx="502">
                  <c:v>41.833333326503634</c:v>
                </c:pt>
                <c:pt idx="503">
                  <c:v>41.916666658362374</c:v>
                </c:pt>
                <c:pt idx="504">
                  <c:v>41.999999990221113</c:v>
                </c:pt>
                <c:pt idx="505">
                  <c:v>42.083333332557231</c:v>
                </c:pt>
                <c:pt idx="506">
                  <c:v>42.16666666441597</c:v>
                </c:pt>
                <c:pt idx="507">
                  <c:v>42.24999999627471</c:v>
                </c:pt>
                <c:pt idx="508">
                  <c:v>42.333333328133449</c:v>
                </c:pt>
                <c:pt idx="509">
                  <c:v>42.416666659992188</c:v>
                </c:pt>
                <c:pt idx="510">
                  <c:v>42.499999991850927</c:v>
                </c:pt>
                <c:pt idx="511">
                  <c:v>42.583333323709667</c:v>
                </c:pt>
                <c:pt idx="512">
                  <c:v>42.666666666045785</c:v>
                </c:pt>
                <c:pt idx="513">
                  <c:v>42.749999997904524</c:v>
                </c:pt>
                <c:pt idx="514">
                  <c:v>42.833333329763263</c:v>
                </c:pt>
                <c:pt idx="515">
                  <c:v>42.916666661622003</c:v>
                </c:pt>
                <c:pt idx="516">
                  <c:v>42.999999993480742</c:v>
                </c:pt>
                <c:pt idx="517">
                  <c:v>43.083333325339481</c:v>
                </c:pt>
                <c:pt idx="518">
                  <c:v>43.16666665719822</c:v>
                </c:pt>
                <c:pt idx="519">
                  <c:v>43.249999999534339</c:v>
                </c:pt>
                <c:pt idx="520">
                  <c:v>43.333333331393078</c:v>
                </c:pt>
                <c:pt idx="521">
                  <c:v>43.416666663251817</c:v>
                </c:pt>
                <c:pt idx="522">
                  <c:v>43.499999995110556</c:v>
                </c:pt>
                <c:pt idx="523">
                  <c:v>43.583333326969296</c:v>
                </c:pt>
                <c:pt idx="524">
                  <c:v>43.666666658828035</c:v>
                </c:pt>
                <c:pt idx="525">
                  <c:v>43.749999990686774</c:v>
                </c:pt>
                <c:pt idx="526">
                  <c:v>43.833333333022892</c:v>
                </c:pt>
                <c:pt idx="527">
                  <c:v>43.916666664881632</c:v>
                </c:pt>
                <c:pt idx="528">
                  <c:v>43.999999996740371</c:v>
                </c:pt>
                <c:pt idx="529">
                  <c:v>44.08333332859911</c:v>
                </c:pt>
                <c:pt idx="530">
                  <c:v>44.16666666045785</c:v>
                </c:pt>
                <c:pt idx="531">
                  <c:v>44.249999992316589</c:v>
                </c:pt>
                <c:pt idx="532">
                  <c:v>44.333333324175328</c:v>
                </c:pt>
                <c:pt idx="533">
                  <c:v>44.416666666511446</c:v>
                </c:pt>
                <c:pt idx="534">
                  <c:v>44.499999998370185</c:v>
                </c:pt>
                <c:pt idx="535">
                  <c:v>44.583333330228925</c:v>
                </c:pt>
                <c:pt idx="536">
                  <c:v>44.666666662087664</c:v>
                </c:pt>
                <c:pt idx="537">
                  <c:v>44.749999993946403</c:v>
                </c:pt>
                <c:pt idx="538">
                  <c:v>44.833333325805143</c:v>
                </c:pt>
                <c:pt idx="539">
                  <c:v>44.916666657663882</c:v>
                </c:pt>
                <c:pt idx="540">
                  <c:v>45</c:v>
                </c:pt>
                <c:pt idx="541">
                  <c:v>45.083333331858739</c:v>
                </c:pt>
                <c:pt idx="542">
                  <c:v>45.166666663717479</c:v>
                </c:pt>
                <c:pt idx="543">
                  <c:v>45.249999995576218</c:v>
                </c:pt>
                <c:pt idx="544">
                  <c:v>45.333333327434957</c:v>
                </c:pt>
                <c:pt idx="545">
                  <c:v>45.416666659293696</c:v>
                </c:pt>
                <c:pt idx="546">
                  <c:v>45.499999991152436</c:v>
                </c:pt>
                <c:pt idx="547">
                  <c:v>45.583333323011175</c:v>
                </c:pt>
                <c:pt idx="548">
                  <c:v>45.666666665347293</c:v>
                </c:pt>
                <c:pt idx="549">
                  <c:v>45.749999997206032</c:v>
                </c:pt>
                <c:pt idx="550">
                  <c:v>45.833333329064772</c:v>
                </c:pt>
                <c:pt idx="551">
                  <c:v>45.916666660923511</c:v>
                </c:pt>
                <c:pt idx="552">
                  <c:v>45.99999999278225</c:v>
                </c:pt>
                <c:pt idx="553">
                  <c:v>46.083333324640989</c:v>
                </c:pt>
                <c:pt idx="554">
                  <c:v>46.166666656499729</c:v>
                </c:pt>
                <c:pt idx="555">
                  <c:v>46.249999998835847</c:v>
                </c:pt>
                <c:pt idx="556">
                  <c:v>46.333333330694586</c:v>
                </c:pt>
                <c:pt idx="557">
                  <c:v>46.416666662553325</c:v>
                </c:pt>
                <c:pt idx="558">
                  <c:v>46.499999994412065</c:v>
                </c:pt>
                <c:pt idx="559">
                  <c:v>46.583333326270804</c:v>
                </c:pt>
                <c:pt idx="560">
                  <c:v>46.666666658129543</c:v>
                </c:pt>
                <c:pt idx="561">
                  <c:v>46.749999989988282</c:v>
                </c:pt>
                <c:pt idx="562">
                  <c:v>46.833333332324401</c:v>
                </c:pt>
                <c:pt idx="563">
                  <c:v>46.91666666418314</c:v>
                </c:pt>
                <c:pt idx="564">
                  <c:v>46.999999996041879</c:v>
                </c:pt>
                <c:pt idx="565">
                  <c:v>47.083333327900618</c:v>
                </c:pt>
                <c:pt idx="566">
                  <c:v>47.166666659759358</c:v>
                </c:pt>
                <c:pt idx="567">
                  <c:v>47.249999991618097</c:v>
                </c:pt>
                <c:pt idx="568">
                  <c:v>47.333333323476836</c:v>
                </c:pt>
                <c:pt idx="569">
                  <c:v>47.416666665812954</c:v>
                </c:pt>
                <c:pt idx="570">
                  <c:v>47.499999997671694</c:v>
                </c:pt>
                <c:pt idx="571">
                  <c:v>47.583333329530433</c:v>
                </c:pt>
                <c:pt idx="572">
                  <c:v>47.666666661389172</c:v>
                </c:pt>
                <c:pt idx="573">
                  <c:v>47.749999993247911</c:v>
                </c:pt>
                <c:pt idx="574">
                  <c:v>47.833333325106651</c:v>
                </c:pt>
                <c:pt idx="575">
                  <c:v>47.91666665696539</c:v>
                </c:pt>
                <c:pt idx="576">
                  <c:v>47.999999999301508</c:v>
                </c:pt>
                <c:pt idx="577">
                  <c:v>48.083333331160247</c:v>
                </c:pt>
                <c:pt idx="578">
                  <c:v>48.166666663018987</c:v>
                </c:pt>
                <c:pt idx="579">
                  <c:v>48.249999994877726</c:v>
                </c:pt>
                <c:pt idx="580">
                  <c:v>48.333333326736465</c:v>
                </c:pt>
                <c:pt idx="581">
                  <c:v>48.416666658595204</c:v>
                </c:pt>
                <c:pt idx="582">
                  <c:v>48.499999990453944</c:v>
                </c:pt>
                <c:pt idx="583">
                  <c:v>48.583333332790062</c:v>
                </c:pt>
                <c:pt idx="584">
                  <c:v>48.666666664648801</c:v>
                </c:pt>
                <c:pt idx="585">
                  <c:v>48.74999999650754</c:v>
                </c:pt>
                <c:pt idx="586">
                  <c:v>48.83333332836628</c:v>
                </c:pt>
                <c:pt idx="587">
                  <c:v>48.916666660225019</c:v>
                </c:pt>
                <c:pt idx="588">
                  <c:v>48.999999992083758</c:v>
                </c:pt>
                <c:pt idx="589">
                  <c:v>49.083333323942497</c:v>
                </c:pt>
                <c:pt idx="590">
                  <c:v>49.166666666278616</c:v>
                </c:pt>
                <c:pt idx="591">
                  <c:v>49.249999998137355</c:v>
                </c:pt>
                <c:pt idx="592">
                  <c:v>49.333333329996094</c:v>
                </c:pt>
                <c:pt idx="593">
                  <c:v>49.416666661854833</c:v>
                </c:pt>
                <c:pt idx="594">
                  <c:v>49.499999993713573</c:v>
                </c:pt>
                <c:pt idx="595">
                  <c:v>49.583333325572312</c:v>
                </c:pt>
                <c:pt idx="596">
                  <c:v>49.666666657431051</c:v>
                </c:pt>
                <c:pt idx="597">
                  <c:v>49.749999999767169</c:v>
                </c:pt>
                <c:pt idx="598">
                  <c:v>49.833333331625909</c:v>
                </c:pt>
                <c:pt idx="599">
                  <c:v>49.916666663484648</c:v>
                </c:pt>
                <c:pt idx="600">
                  <c:v>49.999999995343387</c:v>
                </c:pt>
                <c:pt idx="601">
                  <c:v>50.083333327202126</c:v>
                </c:pt>
                <c:pt idx="602">
                  <c:v>50.166666659060866</c:v>
                </c:pt>
                <c:pt idx="603">
                  <c:v>50.249999990919605</c:v>
                </c:pt>
                <c:pt idx="604">
                  <c:v>50.333333333255723</c:v>
                </c:pt>
                <c:pt idx="605">
                  <c:v>50.416666665114462</c:v>
                </c:pt>
                <c:pt idx="606">
                  <c:v>50.499999996973202</c:v>
                </c:pt>
                <c:pt idx="607">
                  <c:v>50.583333328831941</c:v>
                </c:pt>
                <c:pt idx="608">
                  <c:v>50.66666666069068</c:v>
                </c:pt>
                <c:pt idx="609">
                  <c:v>50.749999992549419</c:v>
                </c:pt>
                <c:pt idx="610">
                  <c:v>50.833333324408159</c:v>
                </c:pt>
                <c:pt idx="611">
                  <c:v>50.916666656266898</c:v>
                </c:pt>
                <c:pt idx="612">
                  <c:v>50.999999998603016</c:v>
                </c:pt>
                <c:pt idx="613">
                  <c:v>51.083333330461755</c:v>
                </c:pt>
                <c:pt idx="614">
                  <c:v>51.166666662320495</c:v>
                </c:pt>
                <c:pt idx="615">
                  <c:v>51.249999994179234</c:v>
                </c:pt>
                <c:pt idx="616">
                  <c:v>51.333333326037973</c:v>
                </c:pt>
                <c:pt idx="617">
                  <c:v>51.416666657896712</c:v>
                </c:pt>
                <c:pt idx="618">
                  <c:v>51.499999989755452</c:v>
                </c:pt>
                <c:pt idx="619">
                  <c:v>51.58333333209157</c:v>
                </c:pt>
                <c:pt idx="620">
                  <c:v>51.666666663950309</c:v>
                </c:pt>
                <c:pt idx="621">
                  <c:v>51.749999995809048</c:v>
                </c:pt>
                <c:pt idx="622">
                  <c:v>51.833333327667788</c:v>
                </c:pt>
                <c:pt idx="623">
                  <c:v>51.916666659526527</c:v>
                </c:pt>
                <c:pt idx="624">
                  <c:v>51.999999991385266</c:v>
                </c:pt>
                <c:pt idx="625">
                  <c:v>52.083333323244005</c:v>
                </c:pt>
                <c:pt idx="626">
                  <c:v>52.166666665580124</c:v>
                </c:pt>
                <c:pt idx="627">
                  <c:v>52.249999997438863</c:v>
                </c:pt>
                <c:pt idx="628">
                  <c:v>52.333333329297602</c:v>
                </c:pt>
                <c:pt idx="629">
                  <c:v>52.416666661156341</c:v>
                </c:pt>
                <c:pt idx="630">
                  <c:v>52.499999993015081</c:v>
                </c:pt>
                <c:pt idx="631">
                  <c:v>52.58333332487382</c:v>
                </c:pt>
                <c:pt idx="632">
                  <c:v>52.666666656732559</c:v>
                </c:pt>
                <c:pt idx="633">
                  <c:v>52.749999999068677</c:v>
                </c:pt>
                <c:pt idx="634">
                  <c:v>52.833333330927417</c:v>
                </c:pt>
                <c:pt idx="635">
                  <c:v>52.916666662786156</c:v>
                </c:pt>
                <c:pt idx="636">
                  <c:v>52.999999994644895</c:v>
                </c:pt>
                <c:pt idx="637">
                  <c:v>53.083333326503634</c:v>
                </c:pt>
                <c:pt idx="638">
                  <c:v>53.166666658362374</c:v>
                </c:pt>
                <c:pt idx="639">
                  <c:v>53.249999990221113</c:v>
                </c:pt>
                <c:pt idx="640">
                  <c:v>53.333333332557231</c:v>
                </c:pt>
                <c:pt idx="641">
                  <c:v>53.41666666441597</c:v>
                </c:pt>
                <c:pt idx="642">
                  <c:v>53.49999999627471</c:v>
                </c:pt>
                <c:pt idx="643">
                  <c:v>53.583333328133449</c:v>
                </c:pt>
                <c:pt idx="644">
                  <c:v>53.666666659992188</c:v>
                </c:pt>
                <c:pt idx="645">
                  <c:v>53.749999991850927</c:v>
                </c:pt>
                <c:pt idx="646">
                  <c:v>53.833333323709667</c:v>
                </c:pt>
                <c:pt idx="647">
                  <c:v>53.916666666045785</c:v>
                </c:pt>
                <c:pt idx="648">
                  <c:v>53.999999997904524</c:v>
                </c:pt>
                <c:pt idx="649">
                  <c:v>54.083333329763263</c:v>
                </c:pt>
                <c:pt idx="650">
                  <c:v>54.166666661622003</c:v>
                </c:pt>
                <c:pt idx="651">
                  <c:v>54.249999993480742</c:v>
                </c:pt>
                <c:pt idx="652">
                  <c:v>54.333333325339481</c:v>
                </c:pt>
                <c:pt idx="653">
                  <c:v>54.41666665719822</c:v>
                </c:pt>
                <c:pt idx="654">
                  <c:v>54.499999999534339</c:v>
                </c:pt>
                <c:pt idx="655">
                  <c:v>54.583333331393078</c:v>
                </c:pt>
                <c:pt idx="656">
                  <c:v>54.666666663251817</c:v>
                </c:pt>
                <c:pt idx="657">
                  <c:v>54.749999995110556</c:v>
                </c:pt>
                <c:pt idx="658">
                  <c:v>54.833333326969296</c:v>
                </c:pt>
                <c:pt idx="659">
                  <c:v>54.916666658828035</c:v>
                </c:pt>
                <c:pt idx="660">
                  <c:v>54.999999990686774</c:v>
                </c:pt>
                <c:pt idx="661">
                  <c:v>55.083333333022892</c:v>
                </c:pt>
                <c:pt idx="662">
                  <c:v>55.166666664881632</c:v>
                </c:pt>
                <c:pt idx="663">
                  <c:v>55.249999996740371</c:v>
                </c:pt>
                <c:pt idx="664">
                  <c:v>55.33333332859911</c:v>
                </c:pt>
                <c:pt idx="665">
                  <c:v>55.41666666045785</c:v>
                </c:pt>
                <c:pt idx="666">
                  <c:v>55.499999992316589</c:v>
                </c:pt>
                <c:pt idx="667">
                  <c:v>55.583333324175328</c:v>
                </c:pt>
                <c:pt idx="668">
                  <c:v>55.666666666511446</c:v>
                </c:pt>
                <c:pt idx="669">
                  <c:v>55.749999998370185</c:v>
                </c:pt>
                <c:pt idx="670">
                  <c:v>55.833333330228925</c:v>
                </c:pt>
                <c:pt idx="671">
                  <c:v>55.916666662087664</c:v>
                </c:pt>
                <c:pt idx="672">
                  <c:v>55.999999993946403</c:v>
                </c:pt>
                <c:pt idx="673">
                  <c:v>56.083333325805143</c:v>
                </c:pt>
                <c:pt idx="674">
                  <c:v>56.166666657663882</c:v>
                </c:pt>
                <c:pt idx="675">
                  <c:v>56.25</c:v>
                </c:pt>
                <c:pt idx="676">
                  <c:v>56.333333331858739</c:v>
                </c:pt>
                <c:pt idx="677">
                  <c:v>56.416666663717479</c:v>
                </c:pt>
                <c:pt idx="678">
                  <c:v>56.499999995576218</c:v>
                </c:pt>
                <c:pt idx="679">
                  <c:v>56.583333327434957</c:v>
                </c:pt>
                <c:pt idx="680">
                  <c:v>56.666666659293696</c:v>
                </c:pt>
                <c:pt idx="681">
                  <c:v>56.749999991152436</c:v>
                </c:pt>
                <c:pt idx="682">
                  <c:v>56.833333323011175</c:v>
                </c:pt>
                <c:pt idx="683">
                  <c:v>56.916666665347293</c:v>
                </c:pt>
                <c:pt idx="684">
                  <c:v>56.999999997206032</c:v>
                </c:pt>
                <c:pt idx="685">
                  <c:v>57.083333329064772</c:v>
                </c:pt>
                <c:pt idx="686">
                  <c:v>57.166666660923511</c:v>
                </c:pt>
                <c:pt idx="687">
                  <c:v>57.24999999278225</c:v>
                </c:pt>
                <c:pt idx="688">
                  <c:v>57.333333324640989</c:v>
                </c:pt>
                <c:pt idx="689">
                  <c:v>57.416666656499729</c:v>
                </c:pt>
                <c:pt idx="690">
                  <c:v>57.499999998835847</c:v>
                </c:pt>
                <c:pt idx="691">
                  <c:v>57.583333330694586</c:v>
                </c:pt>
                <c:pt idx="692">
                  <c:v>57.666666662553325</c:v>
                </c:pt>
                <c:pt idx="693">
                  <c:v>57.749999994412065</c:v>
                </c:pt>
                <c:pt idx="694">
                  <c:v>57.833333326270804</c:v>
                </c:pt>
                <c:pt idx="695">
                  <c:v>57.916666658129543</c:v>
                </c:pt>
                <c:pt idx="696">
                  <c:v>57.999999989988282</c:v>
                </c:pt>
                <c:pt idx="697">
                  <c:v>58.083333332324401</c:v>
                </c:pt>
                <c:pt idx="698">
                  <c:v>58.16666666418314</c:v>
                </c:pt>
                <c:pt idx="699">
                  <c:v>58.249999996041879</c:v>
                </c:pt>
                <c:pt idx="700">
                  <c:v>58.333333327900618</c:v>
                </c:pt>
                <c:pt idx="701">
                  <c:v>58.416666659759358</c:v>
                </c:pt>
                <c:pt idx="702">
                  <c:v>58.499999991618097</c:v>
                </c:pt>
                <c:pt idx="703">
                  <c:v>58.583333323476836</c:v>
                </c:pt>
                <c:pt idx="704">
                  <c:v>58.666666665812954</c:v>
                </c:pt>
                <c:pt idx="705">
                  <c:v>58.749999997671694</c:v>
                </c:pt>
                <c:pt idx="706">
                  <c:v>58.833333329530433</c:v>
                </c:pt>
                <c:pt idx="707">
                  <c:v>58.916666661389172</c:v>
                </c:pt>
                <c:pt idx="708">
                  <c:v>58.999999993247911</c:v>
                </c:pt>
                <c:pt idx="709">
                  <c:v>59.083333325106651</c:v>
                </c:pt>
                <c:pt idx="710">
                  <c:v>59.16666665696539</c:v>
                </c:pt>
              </c:numCache>
            </c:numRef>
          </c:xVal>
          <c:yVal>
            <c:numRef>
              <c:f>'AEEMs-2'!$H$34:$H$2003</c:f>
              <c:numCache>
                <c:formatCode>0.00</c:formatCode>
                <c:ptCount val="1970"/>
                <c:pt idx="0">
                  <c:v>7.82</c:v>
                </c:pt>
                <c:pt idx="1">
                  <c:v>7.82</c:v>
                </c:pt>
                <c:pt idx="2">
                  <c:v>7.82</c:v>
                </c:pt>
                <c:pt idx="3">
                  <c:v>7.82</c:v>
                </c:pt>
                <c:pt idx="4">
                  <c:v>7.82</c:v>
                </c:pt>
                <c:pt idx="5">
                  <c:v>7.82</c:v>
                </c:pt>
                <c:pt idx="6">
                  <c:v>7.82</c:v>
                </c:pt>
                <c:pt idx="7">
                  <c:v>7.82</c:v>
                </c:pt>
                <c:pt idx="8">
                  <c:v>7.82</c:v>
                </c:pt>
                <c:pt idx="9">
                  <c:v>7.82</c:v>
                </c:pt>
                <c:pt idx="10">
                  <c:v>7.83</c:v>
                </c:pt>
                <c:pt idx="11">
                  <c:v>7.83</c:v>
                </c:pt>
                <c:pt idx="12">
                  <c:v>7.85</c:v>
                </c:pt>
                <c:pt idx="13">
                  <c:v>7.86</c:v>
                </c:pt>
                <c:pt idx="14">
                  <c:v>7.88</c:v>
                </c:pt>
                <c:pt idx="15">
                  <c:v>7.89</c:v>
                </c:pt>
                <c:pt idx="16">
                  <c:v>7.91</c:v>
                </c:pt>
                <c:pt idx="17">
                  <c:v>7.93</c:v>
                </c:pt>
                <c:pt idx="18">
                  <c:v>7.94</c:v>
                </c:pt>
                <c:pt idx="19">
                  <c:v>7.96</c:v>
                </c:pt>
                <c:pt idx="20">
                  <c:v>7.97</c:v>
                </c:pt>
                <c:pt idx="21">
                  <c:v>7.99</c:v>
                </c:pt>
                <c:pt idx="22">
                  <c:v>8.01</c:v>
                </c:pt>
                <c:pt idx="23">
                  <c:v>8.02</c:v>
                </c:pt>
                <c:pt idx="24">
                  <c:v>8.0399999999999991</c:v>
                </c:pt>
                <c:pt idx="25">
                  <c:v>8.0500000000000007</c:v>
                </c:pt>
                <c:pt idx="26">
                  <c:v>8.06</c:v>
                </c:pt>
                <c:pt idx="27">
                  <c:v>8.08</c:v>
                </c:pt>
                <c:pt idx="28">
                  <c:v>8.09</c:v>
                </c:pt>
                <c:pt idx="29">
                  <c:v>8.11</c:v>
                </c:pt>
                <c:pt idx="30">
                  <c:v>8.1199999999999992</c:v>
                </c:pt>
                <c:pt idx="31">
                  <c:v>8.1300000000000008</c:v>
                </c:pt>
                <c:pt idx="32">
                  <c:v>8.15</c:v>
                </c:pt>
                <c:pt idx="33">
                  <c:v>8.16</c:v>
                </c:pt>
                <c:pt idx="34">
                  <c:v>8.17</c:v>
                </c:pt>
                <c:pt idx="35">
                  <c:v>8.18</c:v>
                </c:pt>
                <c:pt idx="36">
                  <c:v>8.19</c:v>
                </c:pt>
                <c:pt idx="37">
                  <c:v>8.2100000000000009</c:v>
                </c:pt>
                <c:pt idx="38">
                  <c:v>8.2200000000000006</c:v>
                </c:pt>
                <c:pt idx="39">
                  <c:v>8.23</c:v>
                </c:pt>
                <c:pt idx="40">
                  <c:v>8.24</c:v>
                </c:pt>
                <c:pt idx="41">
                  <c:v>8.25</c:v>
                </c:pt>
                <c:pt idx="42">
                  <c:v>8.26</c:v>
                </c:pt>
                <c:pt idx="43">
                  <c:v>8.27</c:v>
                </c:pt>
                <c:pt idx="44">
                  <c:v>8.2799999999999994</c:v>
                </c:pt>
                <c:pt idx="45">
                  <c:v>8.2899999999999991</c:v>
                </c:pt>
                <c:pt idx="46">
                  <c:v>8.3000000000000007</c:v>
                </c:pt>
                <c:pt idx="47">
                  <c:v>8.31</c:v>
                </c:pt>
                <c:pt idx="48">
                  <c:v>8.32</c:v>
                </c:pt>
                <c:pt idx="49">
                  <c:v>8.33</c:v>
                </c:pt>
                <c:pt idx="50">
                  <c:v>8.33</c:v>
                </c:pt>
                <c:pt idx="51">
                  <c:v>8.34</c:v>
                </c:pt>
                <c:pt idx="52">
                  <c:v>8.35</c:v>
                </c:pt>
                <c:pt idx="53">
                  <c:v>8.36</c:v>
                </c:pt>
                <c:pt idx="54">
                  <c:v>8.3699999999999992</c:v>
                </c:pt>
                <c:pt idx="55">
                  <c:v>8.3699999999999992</c:v>
                </c:pt>
                <c:pt idx="56">
                  <c:v>8.3800000000000008</c:v>
                </c:pt>
                <c:pt idx="57">
                  <c:v>8.39</c:v>
                </c:pt>
                <c:pt idx="58">
                  <c:v>8.4</c:v>
                </c:pt>
                <c:pt idx="59">
                  <c:v>8.4</c:v>
                </c:pt>
                <c:pt idx="60">
                  <c:v>8.41</c:v>
                </c:pt>
                <c:pt idx="61">
                  <c:v>8.42</c:v>
                </c:pt>
                <c:pt idx="62">
                  <c:v>8.42</c:v>
                </c:pt>
                <c:pt idx="63">
                  <c:v>8.43</c:v>
                </c:pt>
                <c:pt idx="64">
                  <c:v>8.44</c:v>
                </c:pt>
                <c:pt idx="65">
                  <c:v>8.44</c:v>
                </c:pt>
                <c:pt idx="66">
                  <c:v>8.4499999999999993</c:v>
                </c:pt>
                <c:pt idx="67">
                  <c:v>8.4600000000000009</c:v>
                </c:pt>
                <c:pt idx="68">
                  <c:v>8.4600000000000009</c:v>
                </c:pt>
                <c:pt idx="69">
                  <c:v>8.4700000000000006</c:v>
                </c:pt>
                <c:pt idx="70">
                  <c:v>8.4700000000000006</c:v>
                </c:pt>
                <c:pt idx="71">
                  <c:v>8.48</c:v>
                </c:pt>
                <c:pt idx="72">
                  <c:v>8.49</c:v>
                </c:pt>
                <c:pt idx="73">
                  <c:v>8.49</c:v>
                </c:pt>
                <c:pt idx="74">
                  <c:v>8.5</c:v>
                </c:pt>
                <c:pt idx="75">
                  <c:v>8.5</c:v>
                </c:pt>
                <c:pt idx="76">
                  <c:v>8.51</c:v>
                </c:pt>
                <c:pt idx="77">
                  <c:v>8.51</c:v>
                </c:pt>
                <c:pt idx="78">
                  <c:v>8.52</c:v>
                </c:pt>
                <c:pt idx="79">
                  <c:v>8.52</c:v>
                </c:pt>
                <c:pt idx="80">
                  <c:v>8.5299999999999994</c:v>
                </c:pt>
                <c:pt idx="81">
                  <c:v>8.5299999999999994</c:v>
                </c:pt>
                <c:pt idx="82">
                  <c:v>8.5399999999999991</c:v>
                </c:pt>
                <c:pt idx="83">
                  <c:v>8.5399999999999991</c:v>
                </c:pt>
                <c:pt idx="84">
                  <c:v>8.5500000000000007</c:v>
                </c:pt>
                <c:pt idx="85">
                  <c:v>8.5500000000000007</c:v>
                </c:pt>
                <c:pt idx="86">
                  <c:v>8.56</c:v>
                </c:pt>
                <c:pt idx="87">
                  <c:v>8.56</c:v>
                </c:pt>
                <c:pt idx="88">
                  <c:v>8.56</c:v>
                </c:pt>
                <c:pt idx="89">
                  <c:v>8.57</c:v>
                </c:pt>
                <c:pt idx="90">
                  <c:v>8.57</c:v>
                </c:pt>
                <c:pt idx="91">
                  <c:v>8.58</c:v>
                </c:pt>
                <c:pt idx="92">
                  <c:v>8.58</c:v>
                </c:pt>
                <c:pt idx="93">
                  <c:v>8.59</c:v>
                </c:pt>
                <c:pt idx="94">
                  <c:v>8.59</c:v>
                </c:pt>
                <c:pt idx="95">
                  <c:v>8.59</c:v>
                </c:pt>
                <c:pt idx="96">
                  <c:v>8.6</c:v>
                </c:pt>
                <c:pt idx="97">
                  <c:v>8.6</c:v>
                </c:pt>
                <c:pt idx="98">
                  <c:v>8.61</c:v>
                </c:pt>
                <c:pt idx="99">
                  <c:v>8.61</c:v>
                </c:pt>
                <c:pt idx="100">
                  <c:v>8.61</c:v>
                </c:pt>
                <c:pt idx="101">
                  <c:v>8.6199999999999992</c:v>
                </c:pt>
                <c:pt idx="102">
                  <c:v>8.6199999999999992</c:v>
                </c:pt>
                <c:pt idx="103">
                  <c:v>8.6199999999999992</c:v>
                </c:pt>
                <c:pt idx="104">
                  <c:v>8.6300000000000008</c:v>
                </c:pt>
                <c:pt idx="105">
                  <c:v>8.6300000000000008</c:v>
                </c:pt>
                <c:pt idx="106">
                  <c:v>8.6300000000000008</c:v>
                </c:pt>
                <c:pt idx="107">
                  <c:v>8.64</c:v>
                </c:pt>
                <c:pt idx="108">
                  <c:v>8.64</c:v>
                </c:pt>
                <c:pt idx="109">
                  <c:v>8.65</c:v>
                </c:pt>
                <c:pt idx="110">
                  <c:v>8.65</c:v>
                </c:pt>
                <c:pt idx="111">
                  <c:v>8.65</c:v>
                </c:pt>
                <c:pt idx="112">
                  <c:v>8.65</c:v>
                </c:pt>
                <c:pt idx="113">
                  <c:v>8.66</c:v>
                </c:pt>
                <c:pt idx="114">
                  <c:v>8.66</c:v>
                </c:pt>
                <c:pt idx="115">
                  <c:v>8.66</c:v>
                </c:pt>
                <c:pt idx="116">
                  <c:v>8.67</c:v>
                </c:pt>
                <c:pt idx="117">
                  <c:v>8.67</c:v>
                </c:pt>
                <c:pt idx="118">
                  <c:v>8.67</c:v>
                </c:pt>
                <c:pt idx="119">
                  <c:v>8.68</c:v>
                </c:pt>
                <c:pt idx="120">
                  <c:v>8.68</c:v>
                </c:pt>
                <c:pt idx="121">
                  <c:v>8.68</c:v>
                </c:pt>
                <c:pt idx="122">
                  <c:v>8.69</c:v>
                </c:pt>
                <c:pt idx="123">
                  <c:v>8.69</c:v>
                </c:pt>
                <c:pt idx="124">
                  <c:v>8.69</c:v>
                </c:pt>
                <c:pt idx="125">
                  <c:v>8.69</c:v>
                </c:pt>
                <c:pt idx="126">
                  <c:v>8.6999999999999993</c:v>
                </c:pt>
                <c:pt idx="127">
                  <c:v>8.6999999999999993</c:v>
                </c:pt>
                <c:pt idx="128">
                  <c:v>8.6999999999999993</c:v>
                </c:pt>
                <c:pt idx="129">
                  <c:v>8.6999999999999993</c:v>
                </c:pt>
                <c:pt idx="130">
                  <c:v>8.7100000000000009</c:v>
                </c:pt>
                <c:pt idx="131">
                  <c:v>8.7100000000000009</c:v>
                </c:pt>
                <c:pt idx="132">
                  <c:v>8.7100000000000009</c:v>
                </c:pt>
                <c:pt idx="133">
                  <c:v>8.7100000000000009</c:v>
                </c:pt>
                <c:pt idx="134">
                  <c:v>8.7200000000000006</c:v>
                </c:pt>
                <c:pt idx="135">
                  <c:v>8.7200000000000006</c:v>
                </c:pt>
                <c:pt idx="136">
                  <c:v>8.7200000000000006</c:v>
                </c:pt>
                <c:pt idx="137">
                  <c:v>8.7200000000000006</c:v>
                </c:pt>
                <c:pt idx="138">
                  <c:v>8.73</c:v>
                </c:pt>
                <c:pt idx="139">
                  <c:v>8.73</c:v>
                </c:pt>
                <c:pt idx="140">
                  <c:v>8.73</c:v>
                </c:pt>
                <c:pt idx="141">
                  <c:v>8.73</c:v>
                </c:pt>
                <c:pt idx="142">
                  <c:v>8.74</c:v>
                </c:pt>
                <c:pt idx="143">
                  <c:v>8.74</c:v>
                </c:pt>
                <c:pt idx="144">
                  <c:v>8.74</c:v>
                </c:pt>
                <c:pt idx="145">
                  <c:v>8.74</c:v>
                </c:pt>
                <c:pt idx="146">
                  <c:v>8.75</c:v>
                </c:pt>
                <c:pt idx="147">
                  <c:v>8.75</c:v>
                </c:pt>
                <c:pt idx="148">
                  <c:v>8.75</c:v>
                </c:pt>
                <c:pt idx="149">
                  <c:v>8.75</c:v>
                </c:pt>
                <c:pt idx="150">
                  <c:v>8.75</c:v>
                </c:pt>
                <c:pt idx="151">
                  <c:v>8.76</c:v>
                </c:pt>
                <c:pt idx="152">
                  <c:v>8.76</c:v>
                </c:pt>
                <c:pt idx="153">
                  <c:v>8.76</c:v>
                </c:pt>
                <c:pt idx="154">
                  <c:v>8.76</c:v>
                </c:pt>
                <c:pt idx="155">
                  <c:v>8.76</c:v>
                </c:pt>
                <c:pt idx="156">
                  <c:v>8.77</c:v>
                </c:pt>
                <c:pt idx="157">
                  <c:v>8.77</c:v>
                </c:pt>
                <c:pt idx="158">
                  <c:v>8.77</c:v>
                </c:pt>
                <c:pt idx="159">
                  <c:v>8.77</c:v>
                </c:pt>
                <c:pt idx="160">
                  <c:v>8.77</c:v>
                </c:pt>
                <c:pt idx="161">
                  <c:v>8.7799999999999994</c:v>
                </c:pt>
                <c:pt idx="162">
                  <c:v>8.7799999999999994</c:v>
                </c:pt>
                <c:pt idx="163">
                  <c:v>8.7799999999999994</c:v>
                </c:pt>
                <c:pt idx="164">
                  <c:v>8.7799999999999994</c:v>
                </c:pt>
                <c:pt idx="165">
                  <c:v>8.7799999999999994</c:v>
                </c:pt>
                <c:pt idx="166">
                  <c:v>8.7899999999999991</c:v>
                </c:pt>
                <c:pt idx="167">
                  <c:v>8.7899999999999991</c:v>
                </c:pt>
                <c:pt idx="168">
                  <c:v>8.7899999999999991</c:v>
                </c:pt>
                <c:pt idx="169">
                  <c:v>8.7899999999999991</c:v>
                </c:pt>
                <c:pt idx="170">
                  <c:v>8.7899999999999991</c:v>
                </c:pt>
                <c:pt idx="171">
                  <c:v>8.7899999999999991</c:v>
                </c:pt>
                <c:pt idx="172">
                  <c:v>8.8000000000000007</c:v>
                </c:pt>
                <c:pt idx="173">
                  <c:v>8.8000000000000007</c:v>
                </c:pt>
                <c:pt idx="174">
                  <c:v>8.8000000000000007</c:v>
                </c:pt>
                <c:pt idx="175">
                  <c:v>8.8000000000000007</c:v>
                </c:pt>
                <c:pt idx="176">
                  <c:v>8.8000000000000007</c:v>
                </c:pt>
                <c:pt idx="177">
                  <c:v>8.8000000000000007</c:v>
                </c:pt>
                <c:pt idx="178">
                  <c:v>8.81</c:v>
                </c:pt>
                <c:pt idx="179">
                  <c:v>8.81</c:v>
                </c:pt>
                <c:pt idx="180">
                  <c:v>8.81</c:v>
                </c:pt>
                <c:pt idx="181">
                  <c:v>8.81</c:v>
                </c:pt>
                <c:pt idx="182">
                  <c:v>8.81</c:v>
                </c:pt>
                <c:pt idx="183">
                  <c:v>8.81</c:v>
                </c:pt>
                <c:pt idx="184">
                  <c:v>8.82</c:v>
                </c:pt>
                <c:pt idx="185">
                  <c:v>8.82</c:v>
                </c:pt>
                <c:pt idx="186">
                  <c:v>8.82</c:v>
                </c:pt>
                <c:pt idx="187">
                  <c:v>8.82</c:v>
                </c:pt>
                <c:pt idx="188">
                  <c:v>8.82</c:v>
                </c:pt>
                <c:pt idx="189">
                  <c:v>8.82</c:v>
                </c:pt>
                <c:pt idx="190">
                  <c:v>8.83</c:v>
                </c:pt>
                <c:pt idx="191">
                  <c:v>8.83</c:v>
                </c:pt>
                <c:pt idx="192">
                  <c:v>8.83</c:v>
                </c:pt>
                <c:pt idx="193">
                  <c:v>8.83</c:v>
                </c:pt>
                <c:pt idx="194">
                  <c:v>8.83</c:v>
                </c:pt>
                <c:pt idx="195">
                  <c:v>8.83</c:v>
                </c:pt>
                <c:pt idx="196">
                  <c:v>8.83</c:v>
                </c:pt>
                <c:pt idx="197">
                  <c:v>8.84</c:v>
                </c:pt>
                <c:pt idx="198">
                  <c:v>8.84</c:v>
                </c:pt>
                <c:pt idx="199">
                  <c:v>8.84</c:v>
                </c:pt>
                <c:pt idx="200">
                  <c:v>8.84</c:v>
                </c:pt>
                <c:pt idx="201">
                  <c:v>8.84</c:v>
                </c:pt>
                <c:pt idx="202">
                  <c:v>8.84</c:v>
                </c:pt>
                <c:pt idx="203">
                  <c:v>8.84</c:v>
                </c:pt>
                <c:pt idx="204">
                  <c:v>8.85</c:v>
                </c:pt>
                <c:pt idx="205">
                  <c:v>8.85</c:v>
                </c:pt>
                <c:pt idx="206">
                  <c:v>8.85</c:v>
                </c:pt>
                <c:pt idx="207">
                  <c:v>8.85</c:v>
                </c:pt>
                <c:pt idx="208">
                  <c:v>8.85</c:v>
                </c:pt>
                <c:pt idx="209">
                  <c:v>8.85</c:v>
                </c:pt>
                <c:pt idx="210">
                  <c:v>8.85</c:v>
                </c:pt>
                <c:pt idx="211">
                  <c:v>8.86</c:v>
                </c:pt>
                <c:pt idx="212">
                  <c:v>8.86</c:v>
                </c:pt>
                <c:pt idx="213">
                  <c:v>8.86</c:v>
                </c:pt>
                <c:pt idx="214">
                  <c:v>8.86</c:v>
                </c:pt>
                <c:pt idx="215">
                  <c:v>8.86</c:v>
                </c:pt>
                <c:pt idx="216">
                  <c:v>8.86</c:v>
                </c:pt>
                <c:pt idx="217">
                  <c:v>8.86</c:v>
                </c:pt>
                <c:pt idx="218">
                  <c:v>8.86</c:v>
                </c:pt>
                <c:pt idx="219">
                  <c:v>8.86</c:v>
                </c:pt>
                <c:pt idx="220">
                  <c:v>8.8699999999999992</c:v>
                </c:pt>
                <c:pt idx="221">
                  <c:v>8.8699999999999992</c:v>
                </c:pt>
                <c:pt idx="222">
                  <c:v>8.8699999999999992</c:v>
                </c:pt>
                <c:pt idx="223">
                  <c:v>8.8699999999999992</c:v>
                </c:pt>
                <c:pt idx="224">
                  <c:v>8.8699999999999992</c:v>
                </c:pt>
                <c:pt idx="225">
                  <c:v>8.8699999999999992</c:v>
                </c:pt>
                <c:pt idx="226">
                  <c:v>8.8699999999999992</c:v>
                </c:pt>
                <c:pt idx="227">
                  <c:v>8.8699999999999992</c:v>
                </c:pt>
                <c:pt idx="228">
                  <c:v>8.8699999999999992</c:v>
                </c:pt>
                <c:pt idx="229">
                  <c:v>8.8800000000000008</c:v>
                </c:pt>
                <c:pt idx="230">
                  <c:v>8.8800000000000008</c:v>
                </c:pt>
                <c:pt idx="231">
                  <c:v>8.8800000000000008</c:v>
                </c:pt>
                <c:pt idx="232">
                  <c:v>8.8800000000000008</c:v>
                </c:pt>
                <c:pt idx="233">
                  <c:v>8.8800000000000008</c:v>
                </c:pt>
                <c:pt idx="234">
                  <c:v>8.8800000000000008</c:v>
                </c:pt>
                <c:pt idx="235">
                  <c:v>8.8800000000000008</c:v>
                </c:pt>
                <c:pt idx="236">
                  <c:v>8.8800000000000008</c:v>
                </c:pt>
                <c:pt idx="237">
                  <c:v>8.8800000000000008</c:v>
                </c:pt>
                <c:pt idx="238">
                  <c:v>8.89</c:v>
                </c:pt>
                <c:pt idx="239">
                  <c:v>8.89</c:v>
                </c:pt>
                <c:pt idx="240">
                  <c:v>8.89</c:v>
                </c:pt>
                <c:pt idx="241">
                  <c:v>8.89</c:v>
                </c:pt>
                <c:pt idx="242">
                  <c:v>8.89</c:v>
                </c:pt>
                <c:pt idx="243">
                  <c:v>8.89</c:v>
                </c:pt>
                <c:pt idx="244">
                  <c:v>8.89</c:v>
                </c:pt>
                <c:pt idx="245">
                  <c:v>8.89</c:v>
                </c:pt>
                <c:pt idx="246">
                  <c:v>8.89</c:v>
                </c:pt>
                <c:pt idx="247">
                  <c:v>8.9</c:v>
                </c:pt>
                <c:pt idx="248">
                  <c:v>8.9</c:v>
                </c:pt>
                <c:pt idx="249">
                  <c:v>8.9</c:v>
                </c:pt>
                <c:pt idx="250">
                  <c:v>8.9</c:v>
                </c:pt>
                <c:pt idx="251">
                  <c:v>8.9</c:v>
                </c:pt>
                <c:pt idx="252">
                  <c:v>8.9</c:v>
                </c:pt>
                <c:pt idx="253">
                  <c:v>8.9</c:v>
                </c:pt>
                <c:pt idx="254">
                  <c:v>8.9</c:v>
                </c:pt>
                <c:pt idx="255">
                  <c:v>8.9</c:v>
                </c:pt>
                <c:pt idx="256">
                  <c:v>8.9</c:v>
                </c:pt>
                <c:pt idx="257">
                  <c:v>8.9</c:v>
                </c:pt>
                <c:pt idx="258">
                  <c:v>8.91</c:v>
                </c:pt>
                <c:pt idx="259">
                  <c:v>8.91</c:v>
                </c:pt>
                <c:pt idx="260">
                  <c:v>8.91</c:v>
                </c:pt>
                <c:pt idx="261">
                  <c:v>8.91</c:v>
                </c:pt>
                <c:pt idx="262">
                  <c:v>8.91</c:v>
                </c:pt>
                <c:pt idx="263">
                  <c:v>8.91</c:v>
                </c:pt>
                <c:pt idx="264">
                  <c:v>8.91</c:v>
                </c:pt>
                <c:pt idx="265">
                  <c:v>8.91</c:v>
                </c:pt>
                <c:pt idx="266">
                  <c:v>8.91</c:v>
                </c:pt>
                <c:pt idx="267">
                  <c:v>8.91</c:v>
                </c:pt>
                <c:pt idx="268">
                  <c:v>8.91</c:v>
                </c:pt>
                <c:pt idx="269">
                  <c:v>8.92</c:v>
                </c:pt>
                <c:pt idx="270">
                  <c:v>8.92</c:v>
                </c:pt>
                <c:pt idx="271">
                  <c:v>8.92</c:v>
                </c:pt>
                <c:pt idx="272">
                  <c:v>8.92</c:v>
                </c:pt>
                <c:pt idx="273">
                  <c:v>8.92</c:v>
                </c:pt>
                <c:pt idx="274">
                  <c:v>8.92</c:v>
                </c:pt>
                <c:pt idx="275">
                  <c:v>8.92</c:v>
                </c:pt>
                <c:pt idx="276">
                  <c:v>8.92</c:v>
                </c:pt>
                <c:pt idx="277">
                  <c:v>8.92</c:v>
                </c:pt>
                <c:pt idx="278">
                  <c:v>8.92</c:v>
                </c:pt>
                <c:pt idx="279">
                  <c:v>8.92</c:v>
                </c:pt>
                <c:pt idx="280">
                  <c:v>8.92</c:v>
                </c:pt>
                <c:pt idx="281">
                  <c:v>8.92</c:v>
                </c:pt>
                <c:pt idx="282">
                  <c:v>8.93</c:v>
                </c:pt>
                <c:pt idx="283">
                  <c:v>8.93</c:v>
                </c:pt>
                <c:pt idx="284">
                  <c:v>8.93</c:v>
                </c:pt>
                <c:pt idx="285">
                  <c:v>8.93</c:v>
                </c:pt>
                <c:pt idx="286">
                  <c:v>8.93</c:v>
                </c:pt>
                <c:pt idx="287">
                  <c:v>8.93</c:v>
                </c:pt>
                <c:pt idx="288">
                  <c:v>8.93</c:v>
                </c:pt>
                <c:pt idx="289">
                  <c:v>8.93</c:v>
                </c:pt>
                <c:pt idx="290">
                  <c:v>8.93</c:v>
                </c:pt>
                <c:pt idx="291">
                  <c:v>8.93</c:v>
                </c:pt>
                <c:pt idx="292">
                  <c:v>8.93</c:v>
                </c:pt>
                <c:pt idx="293">
                  <c:v>8.93</c:v>
                </c:pt>
                <c:pt idx="294">
                  <c:v>8.93</c:v>
                </c:pt>
                <c:pt idx="295">
                  <c:v>8.93</c:v>
                </c:pt>
                <c:pt idx="296">
                  <c:v>8.94</c:v>
                </c:pt>
                <c:pt idx="297">
                  <c:v>8.94</c:v>
                </c:pt>
                <c:pt idx="298">
                  <c:v>8.94</c:v>
                </c:pt>
                <c:pt idx="299">
                  <c:v>8.94</c:v>
                </c:pt>
                <c:pt idx="300">
                  <c:v>8.94</c:v>
                </c:pt>
                <c:pt idx="301">
                  <c:v>8.94</c:v>
                </c:pt>
                <c:pt idx="302">
                  <c:v>8.94</c:v>
                </c:pt>
                <c:pt idx="303">
                  <c:v>8.94</c:v>
                </c:pt>
                <c:pt idx="304">
                  <c:v>8.94</c:v>
                </c:pt>
                <c:pt idx="305">
                  <c:v>8.94</c:v>
                </c:pt>
                <c:pt idx="306">
                  <c:v>8.94</c:v>
                </c:pt>
                <c:pt idx="307">
                  <c:v>8.94</c:v>
                </c:pt>
                <c:pt idx="308">
                  <c:v>8.94</c:v>
                </c:pt>
                <c:pt idx="309">
                  <c:v>8.94</c:v>
                </c:pt>
                <c:pt idx="310">
                  <c:v>8.94</c:v>
                </c:pt>
                <c:pt idx="311">
                  <c:v>8.9499999999999993</c:v>
                </c:pt>
                <c:pt idx="312">
                  <c:v>8.9499999999999993</c:v>
                </c:pt>
                <c:pt idx="313">
                  <c:v>8.9499999999999993</c:v>
                </c:pt>
                <c:pt idx="314">
                  <c:v>8.9499999999999993</c:v>
                </c:pt>
                <c:pt idx="315">
                  <c:v>8.9499999999999993</c:v>
                </c:pt>
                <c:pt idx="316">
                  <c:v>8.9499999999999993</c:v>
                </c:pt>
                <c:pt idx="317">
                  <c:v>8.9499999999999993</c:v>
                </c:pt>
                <c:pt idx="318">
                  <c:v>8.9499999999999993</c:v>
                </c:pt>
                <c:pt idx="319">
                  <c:v>8.9499999999999993</c:v>
                </c:pt>
                <c:pt idx="320">
                  <c:v>8.9499999999999993</c:v>
                </c:pt>
                <c:pt idx="321">
                  <c:v>8.9499999999999993</c:v>
                </c:pt>
                <c:pt idx="322">
                  <c:v>8.9499999999999993</c:v>
                </c:pt>
                <c:pt idx="323">
                  <c:v>8.9499999999999993</c:v>
                </c:pt>
                <c:pt idx="324">
                  <c:v>8.9499999999999993</c:v>
                </c:pt>
                <c:pt idx="325">
                  <c:v>8.9499999999999993</c:v>
                </c:pt>
                <c:pt idx="326">
                  <c:v>8.9499999999999993</c:v>
                </c:pt>
                <c:pt idx="327">
                  <c:v>8.9499999999999993</c:v>
                </c:pt>
                <c:pt idx="328">
                  <c:v>8.9600000000000009</c:v>
                </c:pt>
                <c:pt idx="329">
                  <c:v>8.9600000000000009</c:v>
                </c:pt>
                <c:pt idx="330">
                  <c:v>8.9600000000000009</c:v>
                </c:pt>
                <c:pt idx="331">
                  <c:v>8.9600000000000009</c:v>
                </c:pt>
                <c:pt idx="332">
                  <c:v>8.9600000000000009</c:v>
                </c:pt>
                <c:pt idx="333">
                  <c:v>8.9600000000000009</c:v>
                </c:pt>
                <c:pt idx="334">
                  <c:v>8.9600000000000009</c:v>
                </c:pt>
                <c:pt idx="335">
                  <c:v>8.9600000000000009</c:v>
                </c:pt>
                <c:pt idx="336">
                  <c:v>8.9600000000000009</c:v>
                </c:pt>
                <c:pt idx="337">
                  <c:v>8.9600000000000009</c:v>
                </c:pt>
                <c:pt idx="338">
                  <c:v>8.9600000000000009</c:v>
                </c:pt>
                <c:pt idx="339">
                  <c:v>8.9600000000000009</c:v>
                </c:pt>
                <c:pt idx="340">
                  <c:v>8.9600000000000009</c:v>
                </c:pt>
                <c:pt idx="341">
                  <c:v>8.9600000000000009</c:v>
                </c:pt>
                <c:pt idx="342">
                  <c:v>8.9600000000000009</c:v>
                </c:pt>
                <c:pt idx="343">
                  <c:v>8.9600000000000009</c:v>
                </c:pt>
                <c:pt idx="344">
                  <c:v>8.9600000000000009</c:v>
                </c:pt>
                <c:pt idx="345">
                  <c:v>8.9600000000000009</c:v>
                </c:pt>
                <c:pt idx="346">
                  <c:v>8.9700000000000006</c:v>
                </c:pt>
                <c:pt idx="347">
                  <c:v>8.9700000000000006</c:v>
                </c:pt>
                <c:pt idx="348">
                  <c:v>8.9700000000000006</c:v>
                </c:pt>
                <c:pt idx="349">
                  <c:v>8.9700000000000006</c:v>
                </c:pt>
                <c:pt idx="350">
                  <c:v>8.9700000000000006</c:v>
                </c:pt>
                <c:pt idx="351">
                  <c:v>8.9700000000000006</c:v>
                </c:pt>
                <c:pt idx="352">
                  <c:v>8.9700000000000006</c:v>
                </c:pt>
                <c:pt idx="353">
                  <c:v>8.9700000000000006</c:v>
                </c:pt>
                <c:pt idx="354">
                  <c:v>8.9700000000000006</c:v>
                </c:pt>
                <c:pt idx="355">
                  <c:v>8.9700000000000006</c:v>
                </c:pt>
                <c:pt idx="356">
                  <c:v>8.9700000000000006</c:v>
                </c:pt>
                <c:pt idx="357">
                  <c:v>8.9700000000000006</c:v>
                </c:pt>
                <c:pt idx="358">
                  <c:v>8.9700000000000006</c:v>
                </c:pt>
                <c:pt idx="359">
                  <c:v>8.9700000000000006</c:v>
                </c:pt>
                <c:pt idx="360">
                  <c:v>8.9700000000000006</c:v>
                </c:pt>
                <c:pt idx="361">
                  <c:v>8.9700000000000006</c:v>
                </c:pt>
                <c:pt idx="362">
                  <c:v>8.9700000000000006</c:v>
                </c:pt>
                <c:pt idx="363">
                  <c:v>8.9700000000000006</c:v>
                </c:pt>
                <c:pt idx="364">
                  <c:v>8.9700000000000006</c:v>
                </c:pt>
                <c:pt idx="365">
                  <c:v>8.9700000000000006</c:v>
                </c:pt>
                <c:pt idx="366">
                  <c:v>8.9700000000000006</c:v>
                </c:pt>
                <c:pt idx="367">
                  <c:v>8.98</c:v>
                </c:pt>
                <c:pt idx="368">
                  <c:v>8.98</c:v>
                </c:pt>
                <c:pt idx="369">
                  <c:v>8.98</c:v>
                </c:pt>
                <c:pt idx="370">
                  <c:v>8.98</c:v>
                </c:pt>
                <c:pt idx="371">
                  <c:v>8.98</c:v>
                </c:pt>
                <c:pt idx="372">
                  <c:v>8.98</c:v>
                </c:pt>
                <c:pt idx="373">
                  <c:v>8.98</c:v>
                </c:pt>
                <c:pt idx="374">
                  <c:v>8.98</c:v>
                </c:pt>
                <c:pt idx="375">
                  <c:v>8.98</c:v>
                </c:pt>
                <c:pt idx="376">
                  <c:v>8.98</c:v>
                </c:pt>
                <c:pt idx="377">
                  <c:v>8.98</c:v>
                </c:pt>
                <c:pt idx="378">
                  <c:v>8.98</c:v>
                </c:pt>
                <c:pt idx="379">
                  <c:v>8.98</c:v>
                </c:pt>
                <c:pt idx="380">
                  <c:v>8.98</c:v>
                </c:pt>
                <c:pt idx="381">
                  <c:v>8.98</c:v>
                </c:pt>
                <c:pt idx="382">
                  <c:v>8.98</c:v>
                </c:pt>
                <c:pt idx="383">
                  <c:v>8.98</c:v>
                </c:pt>
                <c:pt idx="384">
                  <c:v>8.98</c:v>
                </c:pt>
                <c:pt idx="385">
                  <c:v>8.98</c:v>
                </c:pt>
                <c:pt idx="386">
                  <c:v>8.98</c:v>
                </c:pt>
                <c:pt idx="387">
                  <c:v>8.98</c:v>
                </c:pt>
                <c:pt idx="388">
                  <c:v>8.98</c:v>
                </c:pt>
                <c:pt idx="389">
                  <c:v>8.98</c:v>
                </c:pt>
                <c:pt idx="390">
                  <c:v>8.98</c:v>
                </c:pt>
                <c:pt idx="391">
                  <c:v>8.99</c:v>
                </c:pt>
                <c:pt idx="392">
                  <c:v>8.99</c:v>
                </c:pt>
                <c:pt idx="393">
                  <c:v>8.99</c:v>
                </c:pt>
                <c:pt idx="394">
                  <c:v>8.99</c:v>
                </c:pt>
                <c:pt idx="395">
                  <c:v>8.99</c:v>
                </c:pt>
                <c:pt idx="396">
                  <c:v>8.99</c:v>
                </c:pt>
                <c:pt idx="397">
                  <c:v>8.99</c:v>
                </c:pt>
                <c:pt idx="398">
                  <c:v>8.99</c:v>
                </c:pt>
                <c:pt idx="399">
                  <c:v>8.99</c:v>
                </c:pt>
                <c:pt idx="400">
                  <c:v>8.99</c:v>
                </c:pt>
                <c:pt idx="401">
                  <c:v>8.99</c:v>
                </c:pt>
                <c:pt idx="402">
                  <c:v>8.99</c:v>
                </c:pt>
                <c:pt idx="403">
                  <c:v>8.99</c:v>
                </c:pt>
                <c:pt idx="404">
                  <c:v>8.99</c:v>
                </c:pt>
                <c:pt idx="405">
                  <c:v>8.99</c:v>
                </c:pt>
                <c:pt idx="406">
                  <c:v>8.99</c:v>
                </c:pt>
                <c:pt idx="407">
                  <c:v>8.99</c:v>
                </c:pt>
                <c:pt idx="408">
                  <c:v>8.99</c:v>
                </c:pt>
                <c:pt idx="409">
                  <c:v>8.99</c:v>
                </c:pt>
                <c:pt idx="410">
                  <c:v>8.99</c:v>
                </c:pt>
                <c:pt idx="411">
                  <c:v>8.99</c:v>
                </c:pt>
                <c:pt idx="412">
                  <c:v>8.99</c:v>
                </c:pt>
                <c:pt idx="413">
                  <c:v>8.99</c:v>
                </c:pt>
                <c:pt idx="414">
                  <c:v>8.99</c:v>
                </c:pt>
                <c:pt idx="415">
                  <c:v>8.99</c:v>
                </c:pt>
                <c:pt idx="416">
                  <c:v>8.99</c:v>
                </c:pt>
                <c:pt idx="417">
                  <c:v>8.99</c:v>
                </c:pt>
                <c:pt idx="418">
                  <c:v>8.99</c:v>
                </c:pt>
                <c:pt idx="419">
                  <c:v>8.99</c:v>
                </c:pt>
                <c:pt idx="420">
                  <c:v>8.99</c:v>
                </c:pt>
                <c:pt idx="421">
                  <c:v>9</c:v>
                </c:pt>
                <c:pt idx="422">
                  <c:v>9</c:v>
                </c:pt>
                <c:pt idx="423">
                  <c:v>9</c:v>
                </c:pt>
                <c:pt idx="424">
                  <c:v>9</c:v>
                </c:pt>
                <c:pt idx="425">
                  <c:v>9</c:v>
                </c:pt>
                <c:pt idx="426">
                  <c:v>9</c:v>
                </c:pt>
                <c:pt idx="427">
                  <c:v>9</c:v>
                </c:pt>
                <c:pt idx="428">
                  <c:v>9</c:v>
                </c:pt>
                <c:pt idx="429">
                  <c:v>9</c:v>
                </c:pt>
                <c:pt idx="430">
                  <c:v>9</c:v>
                </c:pt>
                <c:pt idx="431">
                  <c:v>9</c:v>
                </c:pt>
                <c:pt idx="432">
                  <c:v>9</c:v>
                </c:pt>
                <c:pt idx="433">
                  <c:v>9</c:v>
                </c:pt>
                <c:pt idx="434">
                  <c:v>9</c:v>
                </c:pt>
                <c:pt idx="435">
                  <c:v>9</c:v>
                </c:pt>
                <c:pt idx="436">
                  <c:v>9</c:v>
                </c:pt>
                <c:pt idx="437">
                  <c:v>9</c:v>
                </c:pt>
                <c:pt idx="438">
                  <c:v>9</c:v>
                </c:pt>
                <c:pt idx="439">
                  <c:v>9</c:v>
                </c:pt>
                <c:pt idx="440">
                  <c:v>9</c:v>
                </c:pt>
                <c:pt idx="441">
                  <c:v>9</c:v>
                </c:pt>
                <c:pt idx="442">
                  <c:v>9</c:v>
                </c:pt>
                <c:pt idx="443">
                  <c:v>9</c:v>
                </c:pt>
                <c:pt idx="444">
                  <c:v>9</c:v>
                </c:pt>
                <c:pt idx="445">
                  <c:v>9</c:v>
                </c:pt>
                <c:pt idx="446">
                  <c:v>9</c:v>
                </c:pt>
                <c:pt idx="447">
                  <c:v>9</c:v>
                </c:pt>
                <c:pt idx="448">
                  <c:v>9</c:v>
                </c:pt>
                <c:pt idx="449">
                  <c:v>9</c:v>
                </c:pt>
                <c:pt idx="450">
                  <c:v>9</c:v>
                </c:pt>
                <c:pt idx="451">
                  <c:v>9</c:v>
                </c:pt>
                <c:pt idx="452">
                  <c:v>9</c:v>
                </c:pt>
                <c:pt idx="453">
                  <c:v>9</c:v>
                </c:pt>
                <c:pt idx="454">
                  <c:v>9</c:v>
                </c:pt>
                <c:pt idx="455">
                  <c:v>9.01</c:v>
                </c:pt>
                <c:pt idx="456">
                  <c:v>9.01</c:v>
                </c:pt>
                <c:pt idx="457">
                  <c:v>9.01</c:v>
                </c:pt>
                <c:pt idx="458">
                  <c:v>9.01</c:v>
                </c:pt>
                <c:pt idx="459">
                  <c:v>9.01</c:v>
                </c:pt>
                <c:pt idx="460">
                  <c:v>9.01</c:v>
                </c:pt>
                <c:pt idx="461">
                  <c:v>9.01</c:v>
                </c:pt>
                <c:pt idx="462">
                  <c:v>9.01</c:v>
                </c:pt>
                <c:pt idx="463">
                  <c:v>9.01</c:v>
                </c:pt>
                <c:pt idx="464">
                  <c:v>9.01</c:v>
                </c:pt>
                <c:pt idx="465">
                  <c:v>9.01</c:v>
                </c:pt>
                <c:pt idx="466">
                  <c:v>9.01</c:v>
                </c:pt>
                <c:pt idx="467">
                  <c:v>9.01</c:v>
                </c:pt>
                <c:pt idx="468">
                  <c:v>9.01</c:v>
                </c:pt>
                <c:pt idx="469">
                  <c:v>9.01</c:v>
                </c:pt>
                <c:pt idx="470">
                  <c:v>9.01</c:v>
                </c:pt>
                <c:pt idx="471">
                  <c:v>9.01</c:v>
                </c:pt>
                <c:pt idx="472">
                  <c:v>9.01</c:v>
                </c:pt>
                <c:pt idx="473">
                  <c:v>9.01</c:v>
                </c:pt>
                <c:pt idx="474">
                  <c:v>9.01</c:v>
                </c:pt>
                <c:pt idx="475">
                  <c:v>9.01</c:v>
                </c:pt>
                <c:pt idx="476">
                  <c:v>9.01</c:v>
                </c:pt>
                <c:pt idx="477">
                  <c:v>9.01</c:v>
                </c:pt>
                <c:pt idx="478">
                  <c:v>9.01</c:v>
                </c:pt>
                <c:pt idx="479">
                  <c:v>9.01</c:v>
                </c:pt>
                <c:pt idx="480">
                  <c:v>9.01</c:v>
                </c:pt>
                <c:pt idx="481">
                  <c:v>9.01</c:v>
                </c:pt>
                <c:pt idx="482">
                  <c:v>9.01</c:v>
                </c:pt>
                <c:pt idx="483">
                  <c:v>9.01</c:v>
                </c:pt>
                <c:pt idx="484">
                  <c:v>9.01</c:v>
                </c:pt>
                <c:pt idx="485">
                  <c:v>9.01</c:v>
                </c:pt>
                <c:pt idx="486">
                  <c:v>9.01</c:v>
                </c:pt>
                <c:pt idx="487">
                  <c:v>9.01</c:v>
                </c:pt>
                <c:pt idx="488">
                  <c:v>9.01</c:v>
                </c:pt>
                <c:pt idx="489">
                  <c:v>9.01</c:v>
                </c:pt>
                <c:pt idx="490">
                  <c:v>9.01</c:v>
                </c:pt>
                <c:pt idx="491">
                  <c:v>9.01</c:v>
                </c:pt>
                <c:pt idx="492">
                  <c:v>9.01</c:v>
                </c:pt>
                <c:pt idx="493">
                  <c:v>9.01</c:v>
                </c:pt>
                <c:pt idx="494">
                  <c:v>9.01</c:v>
                </c:pt>
                <c:pt idx="495">
                  <c:v>9.01</c:v>
                </c:pt>
                <c:pt idx="496">
                  <c:v>9.02</c:v>
                </c:pt>
                <c:pt idx="497">
                  <c:v>9.02</c:v>
                </c:pt>
                <c:pt idx="498">
                  <c:v>9.01</c:v>
                </c:pt>
                <c:pt idx="499">
                  <c:v>9.02</c:v>
                </c:pt>
                <c:pt idx="500">
                  <c:v>9.02</c:v>
                </c:pt>
                <c:pt idx="501">
                  <c:v>9.02</c:v>
                </c:pt>
                <c:pt idx="502">
                  <c:v>9.02</c:v>
                </c:pt>
                <c:pt idx="503">
                  <c:v>9.02</c:v>
                </c:pt>
                <c:pt idx="504">
                  <c:v>9.02</c:v>
                </c:pt>
                <c:pt idx="505">
                  <c:v>9.02</c:v>
                </c:pt>
                <c:pt idx="506">
                  <c:v>9.02</c:v>
                </c:pt>
                <c:pt idx="507">
                  <c:v>9.02</c:v>
                </c:pt>
                <c:pt idx="508">
                  <c:v>9.02</c:v>
                </c:pt>
                <c:pt idx="509">
                  <c:v>9.02</c:v>
                </c:pt>
                <c:pt idx="510">
                  <c:v>9.02</c:v>
                </c:pt>
                <c:pt idx="511">
                  <c:v>9.02</c:v>
                </c:pt>
                <c:pt idx="512">
                  <c:v>9.02</c:v>
                </c:pt>
                <c:pt idx="513">
                  <c:v>9.02</c:v>
                </c:pt>
                <c:pt idx="514">
                  <c:v>9.02</c:v>
                </c:pt>
                <c:pt idx="515">
                  <c:v>9.02</c:v>
                </c:pt>
                <c:pt idx="516">
                  <c:v>9.02</c:v>
                </c:pt>
                <c:pt idx="517">
                  <c:v>9.02</c:v>
                </c:pt>
                <c:pt idx="518">
                  <c:v>9.02</c:v>
                </c:pt>
                <c:pt idx="519">
                  <c:v>9.02</c:v>
                </c:pt>
                <c:pt idx="520">
                  <c:v>9.02</c:v>
                </c:pt>
                <c:pt idx="521">
                  <c:v>9.02</c:v>
                </c:pt>
                <c:pt idx="522">
                  <c:v>9.02</c:v>
                </c:pt>
                <c:pt idx="523">
                  <c:v>9.02</c:v>
                </c:pt>
                <c:pt idx="524">
                  <c:v>9.02</c:v>
                </c:pt>
                <c:pt idx="525">
                  <c:v>9.02</c:v>
                </c:pt>
                <c:pt idx="526">
                  <c:v>9.02</c:v>
                </c:pt>
                <c:pt idx="527">
                  <c:v>9.02</c:v>
                </c:pt>
                <c:pt idx="528">
                  <c:v>9.02</c:v>
                </c:pt>
                <c:pt idx="529">
                  <c:v>9.02</c:v>
                </c:pt>
                <c:pt idx="530">
                  <c:v>9.02</c:v>
                </c:pt>
                <c:pt idx="531">
                  <c:v>9.02</c:v>
                </c:pt>
                <c:pt idx="532">
                  <c:v>9.02</c:v>
                </c:pt>
                <c:pt idx="533">
                  <c:v>9.02</c:v>
                </c:pt>
                <c:pt idx="534">
                  <c:v>9.02</c:v>
                </c:pt>
                <c:pt idx="535">
                  <c:v>9.02</c:v>
                </c:pt>
                <c:pt idx="536">
                  <c:v>9.02</c:v>
                </c:pt>
                <c:pt idx="537">
                  <c:v>9.02</c:v>
                </c:pt>
                <c:pt idx="538">
                  <c:v>9.02</c:v>
                </c:pt>
                <c:pt idx="539">
                  <c:v>9.02</c:v>
                </c:pt>
                <c:pt idx="540">
                  <c:v>9.02</c:v>
                </c:pt>
                <c:pt idx="541">
                  <c:v>9.02</c:v>
                </c:pt>
                <c:pt idx="542">
                  <c:v>9.02</c:v>
                </c:pt>
                <c:pt idx="543">
                  <c:v>9.02</c:v>
                </c:pt>
                <c:pt idx="544">
                  <c:v>9.02</c:v>
                </c:pt>
                <c:pt idx="545">
                  <c:v>9.02</c:v>
                </c:pt>
                <c:pt idx="546">
                  <c:v>9.02</c:v>
                </c:pt>
                <c:pt idx="547">
                  <c:v>9.02</c:v>
                </c:pt>
                <c:pt idx="548">
                  <c:v>9.02</c:v>
                </c:pt>
                <c:pt idx="549">
                  <c:v>9.02</c:v>
                </c:pt>
                <c:pt idx="550">
                  <c:v>9.02</c:v>
                </c:pt>
                <c:pt idx="551">
                  <c:v>9.02</c:v>
                </c:pt>
                <c:pt idx="552">
                  <c:v>9.02</c:v>
                </c:pt>
                <c:pt idx="553">
                  <c:v>9.02</c:v>
                </c:pt>
                <c:pt idx="554">
                  <c:v>9.02</c:v>
                </c:pt>
                <c:pt idx="555">
                  <c:v>9.02</c:v>
                </c:pt>
                <c:pt idx="556">
                  <c:v>9.02</c:v>
                </c:pt>
                <c:pt idx="557">
                  <c:v>9.0299999999999994</c:v>
                </c:pt>
                <c:pt idx="558">
                  <c:v>9.0299999999999994</c:v>
                </c:pt>
                <c:pt idx="559">
                  <c:v>9.0299999999999994</c:v>
                </c:pt>
                <c:pt idx="560">
                  <c:v>9.0299999999999994</c:v>
                </c:pt>
                <c:pt idx="561">
                  <c:v>9.0299999999999994</c:v>
                </c:pt>
                <c:pt idx="562">
                  <c:v>9.0299999999999994</c:v>
                </c:pt>
                <c:pt idx="563">
                  <c:v>9.0299999999999994</c:v>
                </c:pt>
                <c:pt idx="564">
                  <c:v>9.0299999999999994</c:v>
                </c:pt>
                <c:pt idx="565">
                  <c:v>9.0299999999999994</c:v>
                </c:pt>
                <c:pt idx="566">
                  <c:v>9.0299999999999994</c:v>
                </c:pt>
                <c:pt idx="567">
                  <c:v>9.0299999999999994</c:v>
                </c:pt>
                <c:pt idx="568">
                  <c:v>9.0299999999999994</c:v>
                </c:pt>
                <c:pt idx="569">
                  <c:v>9.0299999999999994</c:v>
                </c:pt>
                <c:pt idx="570">
                  <c:v>9.0299999999999994</c:v>
                </c:pt>
                <c:pt idx="571">
                  <c:v>9.0299999999999994</c:v>
                </c:pt>
                <c:pt idx="572">
                  <c:v>9.0299999999999994</c:v>
                </c:pt>
                <c:pt idx="573">
                  <c:v>9.0299999999999994</c:v>
                </c:pt>
                <c:pt idx="574">
                  <c:v>9.0299999999999994</c:v>
                </c:pt>
                <c:pt idx="575">
                  <c:v>9.0299999999999994</c:v>
                </c:pt>
                <c:pt idx="576">
                  <c:v>9.0299999999999994</c:v>
                </c:pt>
                <c:pt idx="577">
                  <c:v>9.0299999999999994</c:v>
                </c:pt>
                <c:pt idx="578">
                  <c:v>9.0299999999999994</c:v>
                </c:pt>
                <c:pt idx="579">
                  <c:v>9.0299999999999994</c:v>
                </c:pt>
                <c:pt idx="580">
                  <c:v>9.0299999999999994</c:v>
                </c:pt>
                <c:pt idx="581">
                  <c:v>9.0299999999999994</c:v>
                </c:pt>
                <c:pt idx="582">
                  <c:v>9.0299999999999994</c:v>
                </c:pt>
                <c:pt idx="583">
                  <c:v>9.0299999999999994</c:v>
                </c:pt>
                <c:pt idx="584">
                  <c:v>9.0299999999999994</c:v>
                </c:pt>
                <c:pt idx="585">
                  <c:v>9.0299999999999994</c:v>
                </c:pt>
                <c:pt idx="586">
                  <c:v>9.0299999999999994</c:v>
                </c:pt>
                <c:pt idx="587">
                  <c:v>9.0299999999999994</c:v>
                </c:pt>
                <c:pt idx="588">
                  <c:v>9.0299999999999994</c:v>
                </c:pt>
                <c:pt idx="589">
                  <c:v>9.0299999999999994</c:v>
                </c:pt>
                <c:pt idx="590">
                  <c:v>9.0299999999999994</c:v>
                </c:pt>
                <c:pt idx="591">
                  <c:v>9.0299999999999994</c:v>
                </c:pt>
                <c:pt idx="592">
                  <c:v>9.0299999999999994</c:v>
                </c:pt>
                <c:pt idx="593">
                  <c:v>9.0299999999999994</c:v>
                </c:pt>
                <c:pt idx="594">
                  <c:v>9.0299999999999994</c:v>
                </c:pt>
                <c:pt idx="595">
                  <c:v>9.0299999999999994</c:v>
                </c:pt>
                <c:pt idx="596">
                  <c:v>9.0299999999999994</c:v>
                </c:pt>
                <c:pt idx="597">
                  <c:v>9.0299999999999994</c:v>
                </c:pt>
                <c:pt idx="598">
                  <c:v>9.0299999999999994</c:v>
                </c:pt>
                <c:pt idx="599">
                  <c:v>9.0299999999999994</c:v>
                </c:pt>
                <c:pt idx="600">
                  <c:v>9.0299999999999994</c:v>
                </c:pt>
                <c:pt idx="601">
                  <c:v>9.0299999999999994</c:v>
                </c:pt>
                <c:pt idx="602">
                  <c:v>9.0299999999999994</c:v>
                </c:pt>
                <c:pt idx="603">
                  <c:v>9.0299999999999994</c:v>
                </c:pt>
                <c:pt idx="604">
                  <c:v>9.0299999999999994</c:v>
                </c:pt>
                <c:pt idx="605">
                  <c:v>9.0299999999999994</c:v>
                </c:pt>
                <c:pt idx="606">
                  <c:v>9.0299999999999994</c:v>
                </c:pt>
                <c:pt idx="607">
                  <c:v>9.0299999999999994</c:v>
                </c:pt>
                <c:pt idx="608">
                  <c:v>9.0299999999999994</c:v>
                </c:pt>
                <c:pt idx="609">
                  <c:v>9.0299999999999994</c:v>
                </c:pt>
                <c:pt idx="610">
                  <c:v>9.0299999999999994</c:v>
                </c:pt>
                <c:pt idx="611">
                  <c:v>9.0299999999999994</c:v>
                </c:pt>
                <c:pt idx="612">
                  <c:v>9.0299999999999994</c:v>
                </c:pt>
                <c:pt idx="613">
                  <c:v>9.0299999999999994</c:v>
                </c:pt>
                <c:pt idx="614">
                  <c:v>9.0299999999999994</c:v>
                </c:pt>
                <c:pt idx="615">
                  <c:v>9.0299999999999994</c:v>
                </c:pt>
                <c:pt idx="616">
                  <c:v>9.0299999999999994</c:v>
                </c:pt>
                <c:pt idx="617">
                  <c:v>9.0299999999999994</c:v>
                </c:pt>
                <c:pt idx="618">
                  <c:v>9.0299999999999994</c:v>
                </c:pt>
                <c:pt idx="619">
                  <c:v>9.0299999999999994</c:v>
                </c:pt>
                <c:pt idx="620">
                  <c:v>9.0299999999999994</c:v>
                </c:pt>
                <c:pt idx="621">
                  <c:v>9.0299999999999994</c:v>
                </c:pt>
                <c:pt idx="622">
                  <c:v>9.0299999999999994</c:v>
                </c:pt>
                <c:pt idx="623">
                  <c:v>9.0299999999999994</c:v>
                </c:pt>
                <c:pt idx="624">
                  <c:v>9.0299999999999994</c:v>
                </c:pt>
                <c:pt idx="625">
                  <c:v>9.0299999999999994</c:v>
                </c:pt>
                <c:pt idx="626">
                  <c:v>9.0299999999999994</c:v>
                </c:pt>
                <c:pt idx="627">
                  <c:v>9.0299999999999994</c:v>
                </c:pt>
                <c:pt idx="628">
                  <c:v>9.0299999999999994</c:v>
                </c:pt>
                <c:pt idx="629">
                  <c:v>9.0299999999999994</c:v>
                </c:pt>
                <c:pt idx="630">
                  <c:v>9.0299999999999994</c:v>
                </c:pt>
                <c:pt idx="631">
                  <c:v>9.0299999999999994</c:v>
                </c:pt>
                <c:pt idx="632">
                  <c:v>9.0299999999999994</c:v>
                </c:pt>
                <c:pt idx="633">
                  <c:v>9.0299999999999994</c:v>
                </c:pt>
                <c:pt idx="634">
                  <c:v>9.0299999999999994</c:v>
                </c:pt>
                <c:pt idx="635">
                  <c:v>9.0299999999999994</c:v>
                </c:pt>
                <c:pt idx="636">
                  <c:v>9.0299999999999994</c:v>
                </c:pt>
                <c:pt idx="637">
                  <c:v>9.0299999999999994</c:v>
                </c:pt>
                <c:pt idx="638">
                  <c:v>9.0299999999999994</c:v>
                </c:pt>
                <c:pt idx="639">
                  <c:v>9.0299999999999994</c:v>
                </c:pt>
                <c:pt idx="640">
                  <c:v>9.0299999999999994</c:v>
                </c:pt>
                <c:pt idx="641">
                  <c:v>9.0299999999999994</c:v>
                </c:pt>
                <c:pt idx="642">
                  <c:v>9.0299999999999994</c:v>
                </c:pt>
                <c:pt idx="643">
                  <c:v>9.0299999999999994</c:v>
                </c:pt>
                <c:pt idx="644">
                  <c:v>9.0299999999999994</c:v>
                </c:pt>
                <c:pt idx="645">
                  <c:v>9.0299999999999994</c:v>
                </c:pt>
                <c:pt idx="646">
                  <c:v>9.0299999999999994</c:v>
                </c:pt>
                <c:pt idx="647">
                  <c:v>9.0299999999999994</c:v>
                </c:pt>
                <c:pt idx="648">
                  <c:v>9.0299999999999994</c:v>
                </c:pt>
                <c:pt idx="649">
                  <c:v>9.0299999999999994</c:v>
                </c:pt>
                <c:pt idx="650">
                  <c:v>9.0299999999999994</c:v>
                </c:pt>
                <c:pt idx="651">
                  <c:v>9.0299999999999994</c:v>
                </c:pt>
                <c:pt idx="652">
                  <c:v>9.0299999999999994</c:v>
                </c:pt>
                <c:pt idx="653">
                  <c:v>9.0299999999999994</c:v>
                </c:pt>
                <c:pt idx="654">
                  <c:v>9.0299999999999994</c:v>
                </c:pt>
                <c:pt idx="655">
                  <c:v>9.0299999999999994</c:v>
                </c:pt>
                <c:pt idx="656">
                  <c:v>9.0299999999999994</c:v>
                </c:pt>
                <c:pt idx="657">
                  <c:v>9.0299999999999994</c:v>
                </c:pt>
                <c:pt idx="658">
                  <c:v>9.0299999999999994</c:v>
                </c:pt>
                <c:pt idx="659">
                  <c:v>9.0299999999999994</c:v>
                </c:pt>
                <c:pt idx="660">
                  <c:v>9.0299999999999994</c:v>
                </c:pt>
                <c:pt idx="661">
                  <c:v>9.0299999999999994</c:v>
                </c:pt>
                <c:pt idx="662">
                  <c:v>9.0299999999999994</c:v>
                </c:pt>
                <c:pt idx="663">
                  <c:v>9.0299999999999994</c:v>
                </c:pt>
                <c:pt idx="664">
                  <c:v>9.0299999999999994</c:v>
                </c:pt>
                <c:pt idx="665">
                  <c:v>9.0299999999999994</c:v>
                </c:pt>
                <c:pt idx="666">
                  <c:v>9.0299999999999994</c:v>
                </c:pt>
                <c:pt idx="667">
                  <c:v>9.0299999999999994</c:v>
                </c:pt>
                <c:pt idx="668">
                  <c:v>9.0299999999999994</c:v>
                </c:pt>
                <c:pt idx="669">
                  <c:v>9.0299999999999994</c:v>
                </c:pt>
                <c:pt idx="670">
                  <c:v>9.0299999999999994</c:v>
                </c:pt>
                <c:pt idx="671">
                  <c:v>9.0299999999999994</c:v>
                </c:pt>
                <c:pt idx="672">
                  <c:v>9.0299999999999994</c:v>
                </c:pt>
                <c:pt idx="673">
                  <c:v>9.0299999999999994</c:v>
                </c:pt>
                <c:pt idx="674">
                  <c:v>9.0299999999999994</c:v>
                </c:pt>
                <c:pt idx="675">
                  <c:v>9.0299999999999994</c:v>
                </c:pt>
                <c:pt idx="676">
                  <c:v>9.0299999999999994</c:v>
                </c:pt>
                <c:pt idx="677">
                  <c:v>9.0299999999999994</c:v>
                </c:pt>
                <c:pt idx="678">
                  <c:v>9.0299999999999994</c:v>
                </c:pt>
                <c:pt idx="679">
                  <c:v>9.0299999999999994</c:v>
                </c:pt>
                <c:pt idx="680">
                  <c:v>9.0299999999999994</c:v>
                </c:pt>
                <c:pt idx="681">
                  <c:v>9.0299999999999994</c:v>
                </c:pt>
                <c:pt idx="682">
                  <c:v>9.0299999999999994</c:v>
                </c:pt>
                <c:pt idx="683">
                  <c:v>9.0299999999999994</c:v>
                </c:pt>
                <c:pt idx="684">
                  <c:v>9.0299999999999994</c:v>
                </c:pt>
                <c:pt idx="685">
                  <c:v>9.0299999999999994</c:v>
                </c:pt>
                <c:pt idx="686">
                  <c:v>9.0299999999999994</c:v>
                </c:pt>
                <c:pt idx="687">
                  <c:v>9.0299999999999994</c:v>
                </c:pt>
                <c:pt idx="688">
                  <c:v>9.0299999999999994</c:v>
                </c:pt>
                <c:pt idx="689">
                  <c:v>9.0299999999999994</c:v>
                </c:pt>
                <c:pt idx="690">
                  <c:v>9.0299999999999994</c:v>
                </c:pt>
                <c:pt idx="691">
                  <c:v>9.0299999999999994</c:v>
                </c:pt>
                <c:pt idx="692">
                  <c:v>9.0299999999999994</c:v>
                </c:pt>
                <c:pt idx="693">
                  <c:v>9.0299999999999994</c:v>
                </c:pt>
                <c:pt idx="694">
                  <c:v>9.0299999999999994</c:v>
                </c:pt>
                <c:pt idx="695">
                  <c:v>9.0299999999999994</c:v>
                </c:pt>
                <c:pt idx="696">
                  <c:v>9.0299999999999994</c:v>
                </c:pt>
                <c:pt idx="697">
                  <c:v>9.0299999999999994</c:v>
                </c:pt>
                <c:pt idx="698">
                  <c:v>9.0299999999999994</c:v>
                </c:pt>
                <c:pt idx="699">
                  <c:v>9.0299999999999994</c:v>
                </c:pt>
                <c:pt idx="700">
                  <c:v>9.0299999999999994</c:v>
                </c:pt>
                <c:pt idx="701">
                  <c:v>9.0299999999999994</c:v>
                </c:pt>
                <c:pt idx="702">
                  <c:v>9.0299999999999994</c:v>
                </c:pt>
                <c:pt idx="703">
                  <c:v>9.0299999999999994</c:v>
                </c:pt>
                <c:pt idx="704">
                  <c:v>9.0299999999999994</c:v>
                </c:pt>
                <c:pt idx="705">
                  <c:v>9.0299999999999994</c:v>
                </c:pt>
                <c:pt idx="706">
                  <c:v>9.0299999999999994</c:v>
                </c:pt>
                <c:pt idx="707">
                  <c:v>9.0299999999999994</c:v>
                </c:pt>
                <c:pt idx="708">
                  <c:v>9.0299999999999994</c:v>
                </c:pt>
                <c:pt idx="709">
                  <c:v>9.0299999999999994</c:v>
                </c:pt>
                <c:pt idx="710">
                  <c:v>9.0299999999999994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9A6-4352-A8A6-85B9B5831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913984"/>
        <c:axId val="471916544"/>
      </c:scatterChart>
      <c:valAx>
        <c:axId val="471913984"/>
        <c:scaling>
          <c:orientation val="minMax"/>
          <c:max val="9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Run time [min]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1916544"/>
        <c:crosses val="autoZero"/>
        <c:crossBetween val="midCat"/>
        <c:majorUnit val="10"/>
      </c:valAx>
      <c:valAx>
        <c:axId val="471916544"/>
        <c:scaling>
          <c:orientation val="minMax"/>
          <c:max val="14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pH [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-</a:t>
                </a:r>
                <a:r>
                  <a:rPr lang="nl-NL"/>
                  <a:t>]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1913984"/>
        <c:crosses val="autoZero"/>
        <c:crossBetween val="midCat"/>
        <c:majorUnit val="2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'AEEMs-2'!$R$34:$R$2003</c:f>
              <c:numCache>
                <c:formatCode>0.00</c:formatCode>
                <c:ptCount val="1970"/>
                <c:pt idx="1">
                  <c:v>1.2987240192317942E-2</c:v>
                </c:pt>
                <c:pt idx="2">
                  <c:v>2.8992752256223962E-2</c:v>
                </c:pt>
                <c:pt idx="3">
                  <c:v>4.7325937963710735E-2</c:v>
                </c:pt>
                <c:pt idx="4">
                  <c:v>6.6209673342360942E-2</c:v>
                </c:pt>
                <c:pt idx="5">
                  <c:v>8.5151099408851155E-2</c:v>
                </c:pt>
                <c:pt idx="6">
                  <c:v>0.10427377170775404</c:v>
                </c:pt>
                <c:pt idx="7">
                  <c:v>0.12350504335355189</c:v>
                </c:pt>
                <c:pt idx="8">
                  <c:v>0.14253865284034431</c:v>
                </c:pt>
                <c:pt idx="9">
                  <c:v>0.16142324783094322</c:v>
                </c:pt>
                <c:pt idx="10">
                  <c:v>0.18022484664629518</c:v>
                </c:pt>
                <c:pt idx="11">
                  <c:v>0.19882929301334479</c:v>
                </c:pt>
                <c:pt idx="12">
                  <c:v>0.23569595073510544</c:v>
                </c:pt>
                <c:pt idx="13">
                  <c:v>0.25398433498390294</c:v>
                </c:pt>
                <c:pt idx="14">
                  <c:v>0.27207525347559303</c:v>
                </c:pt>
                <c:pt idx="15">
                  <c:v>0.29015135453403212</c:v>
                </c:pt>
                <c:pt idx="16">
                  <c:v>0.308284957708237</c:v>
                </c:pt>
                <c:pt idx="17">
                  <c:v>0.3262538364923776</c:v>
                </c:pt>
                <c:pt idx="18">
                  <c:v>0.34392628797389813</c:v>
                </c:pt>
                <c:pt idx="19">
                  <c:v>0.36156994475266963</c:v>
                </c:pt>
                <c:pt idx="20">
                  <c:v>0.37917389561128156</c:v>
                </c:pt>
                <c:pt idx="21">
                  <c:v>0.39656798556980755</c:v>
                </c:pt>
                <c:pt idx="22">
                  <c:v>0.41408646340682304</c:v>
                </c:pt>
                <c:pt idx="23">
                  <c:v>0.43169322390391418</c:v>
                </c:pt>
                <c:pt idx="24">
                  <c:v>0.46687649030397238</c:v>
                </c:pt>
                <c:pt idx="25">
                  <c:v>0.48425074366924087</c:v>
                </c:pt>
                <c:pt idx="26">
                  <c:v>0.50135548996445134</c:v>
                </c:pt>
                <c:pt idx="27">
                  <c:v>0.51851162263806039</c:v>
                </c:pt>
                <c:pt idx="28">
                  <c:v>0.53562867678650405</c:v>
                </c:pt>
                <c:pt idx="29">
                  <c:v>0.55273090531829805</c:v>
                </c:pt>
                <c:pt idx="30">
                  <c:v>0.56970357346069722</c:v>
                </c:pt>
                <c:pt idx="31">
                  <c:v>0.58664505520978738</c:v>
                </c:pt>
                <c:pt idx="32">
                  <c:v>0.60373210896597063</c:v>
                </c:pt>
                <c:pt idx="33">
                  <c:v>0.62062374281830324</c:v>
                </c:pt>
                <c:pt idx="34">
                  <c:v>0.63738562592879044</c:v>
                </c:pt>
                <c:pt idx="35">
                  <c:v>0.65424496803320342</c:v>
                </c:pt>
                <c:pt idx="36">
                  <c:v>0.68776778708564013</c:v>
                </c:pt>
                <c:pt idx="37">
                  <c:v>0.70452091939975281</c:v>
                </c:pt>
                <c:pt idx="38">
                  <c:v>0.72113741599383441</c:v>
                </c:pt>
                <c:pt idx="39">
                  <c:v>0.73754734687549539</c:v>
                </c:pt>
                <c:pt idx="40">
                  <c:v>0.75401495990800937</c:v>
                </c:pt>
                <c:pt idx="41">
                  <c:v>0.78693303353925426</c:v>
                </c:pt>
                <c:pt idx="42">
                  <c:v>0.80334072762134157</c:v>
                </c:pt>
                <c:pt idx="43">
                  <c:v>0.81971225853169682</c:v>
                </c:pt>
                <c:pt idx="44">
                  <c:v>0.83607867547832004</c:v>
                </c:pt>
                <c:pt idx="45">
                  <c:v>0.85240111476316094</c:v>
                </c:pt>
                <c:pt idx="46">
                  <c:v>0.86860511278300445</c:v>
                </c:pt>
                <c:pt idx="47">
                  <c:v>0.88482345905375215</c:v>
                </c:pt>
                <c:pt idx="48">
                  <c:v>0.90098026605829273</c:v>
                </c:pt>
                <c:pt idx="49">
                  <c:v>0.91702522762874428</c:v>
                </c:pt>
                <c:pt idx="50">
                  <c:v>0.93305696681934902</c:v>
                </c:pt>
                <c:pt idx="51">
                  <c:v>0.949013509339526</c:v>
                </c:pt>
                <c:pt idx="52">
                  <c:v>0.96485341094557753</c:v>
                </c:pt>
                <c:pt idx="53">
                  <c:v>0.99651709828955326</c:v>
                </c:pt>
                <c:pt idx="54">
                  <c:v>1.0124356806843469</c:v>
                </c:pt>
                <c:pt idx="55">
                  <c:v>1.0283942908802146</c:v>
                </c:pt>
                <c:pt idx="56">
                  <c:v>1.0442750242584637</c:v>
                </c:pt>
                <c:pt idx="57">
                  <c:v>1.0600063319732134</c:v>
                </c:pt>
                <c:pt idx="58">
                  <c:v>1.0756218989492812</c:v>
                </c:pt>
                <c:pt idx="59">
                  <c:v>1.0912639365387902</c:v>
                </c:pt>
                <c:pt idx="60">
                  <c:v>1.1069608357294454</c:v>
                </c:pt>
                <c:pt idx="61">
                  <c:v>1.1225990380260309</c:v>
                </c:pt>
                <c:pt idx="62">
                  <c:v>1.1380587819062389</c:v>
                </c:pt>
                <c:pt idx="63">
                  <c:v>1.1534234910145698</c:v>
                </c:pt>
                <c:pt idx="64">
                  <c:v>1.168790385890202</c:v>
                </c:pt>
                <c:pt idx="65">
                  <c:v>1.1993351933559189</c:v>
                </c:pt>
                <c:pt idx="66">
                  <c:v>1.2145928833121069</c:v>
                </c:pt>
                <c:pt idx="67">
                  <c:v>1.2298686204218945</c:v>
                </c:pt>
                <c:pt idx="68">
                  <c:v>1.2451763383099164</c:v>
                </c:pt>
                <c:pt idx="69">
                  <c:v>1.2605812334370392</c:v>
                </c:pt>
                <c:pt idx="70">
                  <c:v>1.2758381705192154</c:v>
                </c:pt>
                <c:pt idx="71">
                  <c:v>1.2908325400655993</c:v>
                </c:pt>
                <c:pt idx="72">
                  <c:v>1.305760182061912</c:v>
                </c:pt>
                <c:pt idx="73">
                  <c:v>1.3207220307248098</c:v>
                </c:pt>
                <c:pt idx="74">
                  <c:v>1.3357387846337223</c:v>
                </c:pt>
                <c:pt idx="75">
                  <c:v>1.3507282277654558</c:v>
                </c:pt>
                <c:pt idx="76">
                  <c:v>1.3656116211908289</c:v>
                </c:pt>
                <c:pt idx="77">
                  <c:v>1.3951639334095913</c:v>
                </c:pt>
                <c:pt idx="78">
                  <c:v>1.4097689252514345</c:v>
                </c:pt>
                <c:pt idx="79">
                  <c:v>1.424267647291293</c:v>
                </c:pt>
                <c:pt idx="80">
                  <c:v>1.4387763858287352</c:v>
                </c:pt>
                <c:pt idx="81">
                  <c:v>1.453241059414663</c:v>
                </c:pt>
                <c:pt idx="82">
                  <c:v>1.4820212084088822</c:v>
                </c:pt>
                <c:pt idx="83">
                  <c:v>1.4964391056057775</c:v>
                </c:pt>
                <c:pt idx="84">
                  <c:v>1.5107824682765376</c:v>
                </c:pt>
                <c:pt idx="85">
                  <c:v>1.5249966748667934</c:v>
                </c:pt>
                <c:pt idx="86">
                  <c:v>1.5391382018378568</c:v>
                </c:pt>
                <c:pt idx="87">
                  <c:v>1.5532515778679914</c:v>
                </c:pt>
                <c:pt idx="88">
                  <c:v>1.5673738919607647</c:v>
                </c:pt>
                <c:pt idx="89">
                  <c:v>1.581428565641229</c:v>
                </c:pt>
                <c:pt idx="90">
                  <c:v>1.5953628231263435</c:v>
                </c:pt>
                <c:pt idx="91">
                  <c:v>1.6091856388924362</c:v>
                </c:pt>
                <c:pt idx="92">
                  <c:v>1.6228773236476799</c:v>
                </c:pt>
                <c:pt idx="93">
                  <c:v>1.636481860509444</c:v>
                </c:pt>
                <c:pt idx="94">
                  <c:v>1.663680221127265</c:v>
                </c:pt>
                <c:pt idx="95">
                  <c:v>1.677298216975708</c:v>
                </c:pt>
                <c:pt idx="96">
                  <c:v>1.6908693818790226</c:v>
                </c:pt>
                <c:pt idx="97">
                  <c:v>1.7043755159265592</c:v>
                </c:pt>
                <c:pt idx="98">
                  <c:v>1.7179139362664246</c:v>
                </c:pt>
                <c:pt idx="99">
                  <c:v>1.7313539756145018</c:v>
                </c:pt>
                <c:pt idx="100">
                  <c:v>1.7447055195337566</c:v>
                </c:pt>
                <c:pt idx="101">
                  <c:v>1.7579957915116451</c:v>
                </c:pt>
                <c:pt idx="102">
                  <c:v>1.7711008417660397</c:v>
                </c:pt>
                <c:pt idx="103">
                  <c:v>1.7841772429714355</c:v>
                </c:pt>
                <c:pt idx="104">
                  <c:v>1.797264904553209</c:v>
                </c:pt>
                <c:pt idx="105">
                  <c:v>1.8103305909431173</c:v>
                </c:pt>
                <c:pt idx="106">
                  <c:v>1.836469252416151</c:v>
                </c:pt>
                <c:pt idx="107">
                  <c:v>1.8494292691210332</c:v>
                </c:pt>
                <c:pt idx="108">
                  <c:v>1.8622292362426462</c:v>
                </c:pt>
                <c:pt idx="109">
                  <c:v>1.8749733581442201</c:v>
                </c:pt>
                <c:pt idx="110">
                  <c:v>1.8876509270751871</c:v>
                </c:pt>
                <c:pt idx="111">
                  <c:v>1.9128547590852658</c:v>
                </c:pt>
                <c:pt idx="112">
                  <c:v>1.9253902857879597</c:v>
                </c:pt>
                <c:pt idx="113">
                  <c:v>1.9378882942695927</c:v>
                </c:pt>
                <c:pt idx="114">
                  <c:v>1.9503253378876388</c:v>
                </c:pt>
                <c:pt idx="115">
                  <c:v>1.9626721441740023</c:v>
                </c:pt>
                <c:pt idx="116">
                  <c:v>1.9750477342518962</c:v>
                </c:pt>
                <c:pt idx="117">
                  <c:v>1.9873311518207013</c:v>
                </c:pt>
                <c:pt idx="118">
                  <c:v>1.999499696092587</c:v>
                </c:pt>
                <c:pt idx="119">
                  <c:v>2.0116283434980016</c:v>
                </c:pt>
                <c:pt idx="120">
                  <c:v>2.0237198873086171</c:v>
                </c:pt>
                <c:pt idx="121">
                  <c:v>2.0358002922851077</c:v>
                </c:pt>
                <c:pt idx="122">
                  <c:v>2.0478119387062224</c:v>
                </c:pt>
                <c:pt idx="123">
                  <c:v>2.0716466638891493</c:v>
                </c:pt>
                <c:pt idx="124">
                  <c:v>2.0834219951635697</c:v>
                </c:pt>
                <c:pt idx="125">
                  <c:v>2.0951322628485669</c:v>
                </c:pt>
                <c:pt idx="126">
                  <c:v>2.1068655422910858</c:v>
                </c:pt>
                <c:pt idx="127">
                  <c:v>2.1185708031989789</c:v>
                </c:pt>
                <c:pt idx="128">
                  <c:v>2.1302365913061947</c:v>
                </c:pt>
                <c:pt idx="129">
                  <c:v>2.141891102670209</c:v>
                </c:pt>
                <c:pt idx="130">
                  <c:v>2.1534837747095521</c:v>
                </c:pt>
                <c:pt idx="131">
                  <c:v>2.1649837614125946</c:v>
                </c:pt>
                <c:pt idx="132">
                  <c:v>2.176399851764963</c:v>
                </c:pt>
                <c:pt idx="133">
                  <c:v>2.1877823901237994</c:v>
                </c:pt>
                <c:pt idx="134">
                  <c:v>2.1991258841173233</c:v>
                </c:pt>
                <c:pt idx="135">
                  <c:v>2.2216453165973906</c:v>
                </c:pt>
                <c:pt idx="136">
                  <c:v>2.2328523589353644</c:v>
                </c:pt>
                <c:pt idx="137">
                  <c:v>2.2440233888002723</c:v>
                </c:pt>
                <c:pt idx="138">
                  <c:v>2.2551528632936768</c:v>
                </c:pt>
                <c:pt idx="139">
                  <c:v>2.2662382673799573</c:v>
                </c:pt>
                <c:pt idx="140">
                  <c:v>2.2882063137803548</c:v>
                </c:pt>
                <c:pt idx="141">
                  <c:v>2.2990941375417449</c:v>
                </c:pt>
                <c:pt idx="142">
                  <c:v>2.30998944639828</c:v>
                </c:pt>
                <c:pt idx="143">
                  <c:v>2.3208649950400773</c:v>
                </c:pt>
                <c:pt idx="144">
                  <c:v>2.3316619501828679</c:v>
                </c:pt>
                <c:pt idx="145">
                  <c:v>2.3423722047921083</c:v>
                </c:pt>
                <c:pt idx="146">
                  <c:v>2.3530388922513255</c:v>
                </c:pt>
                <c:pt idx="147">
                  <c:v>2.3636545684280379</c:v>
                </c:pt>
                <c:pt idx="148">
                  <c:v>2.3741944225549529</c:v>
                </c:pt>
                <c:pt idx="149">
                  <c:v>2.3846905881673539</c:v>
                </c:pt>
                <c:pt idx="150">
                  <c:v>2.3951946262231174</c:v>
                </c:pt>
                <c:pt idx="151">
                  <c:v>2.4056554885915777</c:v>
                </c:pt>
                <c:pt idx="152">
                  <c:v>2.4263568407718332</c:v>
                </c:pt>
                <c:pt idx="153">
                  <c:v>2.4366386118733274</c:v>
                </c:pt>
                <c:pt idx="154">
                  <c:v>2.4469017738935199</c:v>
                </c:pt>
                <c:pt idx="155">
                  <c:v>2.4571561632949144</c:v>
                </c:pt>
                <c:pt idx="156">
                  <c:v>2.4673779990791562</c:v>
                </c:pt>
                <c:pt idx="157">
                  <c:v>2.4775487703659</c:v>
                </c:pt>
                <c:pt idx="158">
                  <c:v>2.4876952860163386</c:v>
                </c:pt>
                <c:pt idx="159">
                  <c:v>2.4977737824045967</c:v>
                </c:pt>
                <c:pt idx="160">
                  <c:v>2.507773454891121</c:v>
                </c:pt>
                <c:pt idx="161">
                  <c:v>2.5177358110140924</c:v>
                </c:pt>
                <c:pt idx="162">
                  <c:v>2.5276432237017961</c:v>
                </c:pt>
                <c:pt idx="163">
                  <c:v>2.5375191029711814</c:v>
                </c:pt>
                <c:pt idx="164">
                  <c:v>2.5571238546777573</c:v>
                </c:pt>
                <c:pt idx="165">
                  <c:v>2.5668577080857098</c:v>
                </c:pt>
                <c:pt idx="166">
                  <c:v>2.5765949779289654</c:v>
                </c:pt>
                <c:pt idx="167">
                  <c:v>2.5862755082174229</c:v>
                </c:pt>
                <c:pt idx="168">
                  <c:v>2.5958647934502714</c:v>
                </c:pt>
                <c:pt idx="169">
                  <c:v>2.605422981713498</c:v>
                </c:pt>
                <c:pt idx="170">
                  <c:v>2.6149420368954859</c:v>
                </c:pt>
                <c:pt idx="171">
                  <c:v>2.6244170489483869</c:v>
                </c:pt>
                <c:pt idx="172">
                  <c:v>2.6338830592469242</c:v>
                </c:pt>
                <c:pt idx="173">
                  <c:v>2.6433173027221293</c:v>
                </c:pt>
                <c:pt idx="174">
                  <c:v>2.6526681069316367</c:v>
                </c:pt>
                <c:pt idx="175">
                  <c:v>2.6619712072986217</c:v>
                </c:pt>
                <c:pt idx="176">
                  <c:v>2.6804951374532977</c:v>
                </c:pt>
                <c:pt idx="177">
                  <c:v>2.6896686943915542</c:v>
                </c:pt>
                <c:pt idx="178">
                  <c:v>2.6988083829109599</c:v>
                </c:pt>
                <c:pt idx="179">
                  <c:v>2.7079532826864554</c:v>
                </c:pt>
                <c:pt idx="180">
                  <c:v>2.7170596210698514</c:v>
                </c:pt>
                <c:pt idx="181">
                  <c:v>2.7351156127546052</c:v>
                </c:pt>
                <c:pt idx="182">
                  <c:v>2.7440736240485064</c:v>
                </c:pt>
                <c:pt idx="183">
                  <c:v>2.7529977832903954</c:v>
                </c:pt>
                <c:pt idx="184">
                  <c:v>2.7618721219135778</c:v>
                </c:pt>
                <c:pt idx="185">
                  <c:v>2.7706956153729889</c:v>
                </c:pt>
                <c:pt idx="186">
                  <c:v>2.7795030027661367</c:v>
                </c:pt>
                <c:pt idx="187">
                  <c:v>2.7882919556574683</c:v>
                </c:pt>
                <c:pt idx="188">
                  <c:v>2.7970405916004593</c:v>
                </c:pt>
                <c:pt idx="189">
                  <c:v>2.8057374756392619</c:v>
                </c:pt>
                <c:pt idx="190">
                  <c:v>2.8143930770869887</c:v>
                </c:pt>
                <c:pt idx="191">
                  <c:v>2.8229903962669067</c:v>
                </c:pt>
                <c:pt idx="192">
                  <c:v>2.8315170609305231</c:v>
                </c:pt>
                <c:pt idx="193">
                  <c:v>2.8484387224531642</c:v>
                </c:pt>
                <c:pt idx="194">
                  <c:v>2.8568598582055493</c:v>
                </c:pt>
                <c:pt idx="195">
                  <c:v>2.8652718012572662</c:v>
                </c:pt>
                <c:pt idx="196">
                  <c:v>2.8736498977125731</c:v>
                </c:pt>
                <c:pt idx="197">
                  <c:v>2.8819817251504545</c:v>
                </c:pt>
                <c:pt idx="198">
                  <c:v>2.890254147505213</c:v>
                </c:pt>
                <c:pt idx="199">
                  <c:v>2.8984495956366572</c:v>
                </c:pt>
                <c:pt idx="200">
                  <c:v>2.9065904713142121</c:v>
                </c:pt>
                <c:pt idx="201">
                  <c:v>2.9147243856350595</c:v>
                </c:pt>
                <c:pt idx="202">
                  <c:v>2.9228601330404329</c:v>
                </c:pt>
                <c:pt idx="203">
                  <c:v>2.9309756619599434</c:v>
                </c:pt>
                <c:pt idx="204">
                  <c:v>2.9390513431134679</c:v>
                </c:pt>
                <c:pt idx="205">
                  <c:v>2.9550655196907245</c:v>
                </c:pt>
                <c:pt idx="206">
                  <c:v>2.9629956615708086</c:v>
                </c:pt>
                <c:pt idx="207">
                  <c:v>2.9708892399613416</c:v>
                </c:pt>
                <c:pt idx="208">
                  <c:v>2.9787550765816131</c:v>
                </c:pt>
                <c:pt idx="209">
                  <c:v>2.9865609833402593</c:v>
                </c:pt>
                <c:pt idx="210">
                  <c:v>3.0020845697294192</c:v>
                </c:pt>
                <c:pt idx="211">
                  <c:v>3.0098144089358647</c:v>
                </c:pt>
                <c:pt idx="212">
                  <c:v>3.0175095559265515</c:v>
                </c:pt>
                <c:pt idx="213">
                  <c:v>3.025165869894471</c:v>
                </c:pt>
                <c:pt idx="214">
                  <c:v>3.0327714794350871</c:v>
                </c:pt>
                <c:pt idx="215">
                  <c:v>3.0403369684292758</c:v>
                </c:pt>
                <c:pt idx="216">
                  <c:v>3.0478931501550131</c:v>
                </c:pt>
                <c:pt idx="217">
                  <c:v>3.0554441554574661</c:v>
                </c:pt>
                <c:pt idx="218">
                  <c:v>3.0629753777733759</c:v>
                </c:pt>
                <c:pt idx="219">
                  <c:v>3.0704475103913946</c:v>
                </c:pt>
                <c:pt idx="220">
                  <c:v>3.0778709898909762</c:v>
                </c:pt>
                <c:pt idx="221">
                  <c:v>3.0852548180264918</c:v>
                </c:pt>
                <c:pt idx="222">
                  <c:v>3.0999072300192254</c:v>
                </c:pt>
                <c:pt idx="223">
                  <c:v>3.1071939483197748</c:v>
                </c:pt>
                <c:pt idx="224">
                  <c:v>3.1144509890213703</c:v>
                </c:pt>
                <c:pt idx="225">
                  <c:v>3.1216966374995718</c:v>
                </c:pt>
                <c:pt idx="226">
                  <c:v>3.1289308837555789</c:v>
                </c:pt>
                <c:pt idx="227">
                  <c:v>3.1361294939755209</c:v>
                </c:pt>
                <c:pt idx="228">
                  <c:v>3.1432627841924363</c:v>
                </c:pt>
                <c:pt idx="229">
                  <c:v>3.1503449444445564</c:v>
                </c:pt>
                <c:pt idx="230">
                  <c:v>3.1574077809306411</c:v>
                </c:pt>
                <c:pt idx="231">
                  <c:v>3.1644238091761525</c:v>
                </c:pt>
                <c:pt idx="232">
                  <c:v>3.1713950514476785</c:v>
                </c:pt>
                <c:pt idx="233">
                  <c:v>3.178339190255155</c:v>
                </c:pt>
                <c:pt idx="234">
                  <c:v>3.1921345042977767</c:v>
                </c:pt>
                <c:pt idx="235">
                  <c:v>3.1989858104675184</c:v>
                </c:pt>
                <c:pt idx="236">
                  <c:v>3.2058121354049973</c:v>
                </c:pt>
                <c:pt idx="237">
                  <c:v>3.2126057821004843</c:v>
                </c:pt>
                <c:pt idx="238">
                  <c:v>3.2193667652124835</c:v>
                </c:pt>
                <c:pt idx="239">
                  <c:v>3.2261126035547161</c:v>
                </c:pt>
                <c:pt idx="240">
                  <c:v>3.2328413385636572</c:v>
                </c:pt>
                <c:pt idx="241">
                  <c:v>3.2395529647836976</c:v>
                </c:pt>
                <c:pt idx="242">
                  <c:v>3.2462226646508414</c:v>
                </c:pt>
                <c:pt idx="243">
                  <c:v>3.2528580487392267</c:v>
                </c:pt>
                <c:pt idx="244">
                  <c:v>3.2594630077282862</c:v>
                </c:pt>
                <c:pt idx="245">
                  <c:v>3.2660262850363968</c:v>
                </c:pt>
                <c:pt idx="246">
                  <c:v>3.2790963086352236</c:v>
                </c:pt>
                <c:pt idx="247">
                  <c:v>3.2855842385315133</c:v>
                </c:pt>
                <c:pt idx="248">
                  <c:v>3.2920382890977353</c:v>
                </c:pt>
                <c:pt idx="249">
                  <c:v>3.2984661090973009</c:v>
                </c:pt>
                <c:pt idx="250">
                  <c:v>3.3048453531590041</c:v>
                </c:pt>
                <c:pt idx="251">
                  <c:v>3.3175069808013324</c:v>
                </c:pt>
                <c:pt idx="252">
                  <c:v>3.3237913292031513</c:v>
                </c:pt>
                <c:pt idx="253">
                  <c:v>3.3300625895996858</c:v>
                </c:pt>
                <c:pt idx="254">
                  <c:v>3.3363227260100636</c:v>
                </c:pt>
                <c:pt idx="255">
                  <c:v>3.3425623984321868</c:v>
                </c:pt>
                <c:pt idx="256">
                  <c:v>3.3487651317076308</c:v>
                </c:pt>
                <c:pt idx="257">
                  <c:v>3.3549201712719094</c:v>
                </c:pt>
                <c:pt idx="258">
                  <c:v>3.3610424062610345</c:v>
                </c:pt>
                <c:pt idx="259">
                  <c:v>3.3671207617893346</c:v>
                </c:pt>
                <c:pt idx="260">
                  <c:v>3.3731843435292603</c:v>
                </c:pt>
                <c:pt idx="261">
                  <c:v>3.3792531080974624</c:v>
                </c:pt>
                <c:pt idx="262">
                  <c:v>3.3852924942127909</c:v>
                </c:pt>
                <c:pt idx="263">
                  <c:v>3.3972697055847108</c:v>
                </c:pt>
                <c:pt idx="264">
                  <c:v>3.4032151024732524</c:v>
                </c:pt>
                <c:pt idx="265">
                  <c:v>3.409113668416659</c:v>
                </c:pt>
                <c:pt idx="266">
                  <c:v>3.4149887152309244</c:v>
                </c:pt>
                <c:pt idx="267">
                  <c:v>3.4208441327650725</c:v>
                </c:pt>
                <c:pt idx="268">
                  <c:v>3.4266565382801915</c:v>
                </c:pt>
                <c:pt idx="269">
                  <c:v>3.4324487369489041</c:v>
                </c:pt>
                <c:pt idx="270">
                  <c:v>3.4382388453912323</c:v>
                </c:pt>
                <c:pt idx="271">
                  <c:v>3.4440129361664065</c:v>
                </c:pt>
                <c:pt idx="272">
                  <c:v>3.449749857879469</c:v>
                </c:pt>
                <c:pt idx="273">
                  <c:v>3.4554514272481192</c:v>
                </c:pt>
                <c:pt idx="274">
                  <c:v>3.4611349712856061</c:v>
                </c:pt>
                <c:pt idx="275">
                  <c:v>3.4724309734892493</c:v>
                </c:pt>
                <c:pt idx="276">
                  <c:v>3.4780366168900287</c:v>
                </c:pt>
                <c:pt idx="277">
                  <c:v>3.4836294014210893</c:v>
                </c:pt>
                <c:pt idx="278">
                  <c:v>3.4891974938671484</c:v>
                </c:pt>
                <c:pt idx="279">
                  <c:v>3.4947256894467431</c:v>
                </c:pt>
                <c:pt idx="280">
                  <c:v>3.5056949327124571</c:v>
                </c:pt>
                <c:pt idx="281">
                  <c:v>3.5111344316896047</c:v>
                </c:pt>
                <c:pt idx="282">
                  <c:v>3.5165494997670681</c:v>
                </c:pt>
                <c:pt idx="283">
                  <c:v>3.5219501650375489</c:v>
                </c:pt>
                <c:pt idx="284">
                  <c:v>3.5273248343325476</c:v>
                </c:pt>
                <c:pt idx="285">
                  <c:v>3.5326718764250611</c:v>
                </c:pt>
                <c:pt idx="286">
                  <c:v>3.5379848209631644</c:v>
                </c:pt>
                <c:pt idx="287">
                  <c:v>3.5432708638947452</c:v>
                </c:pt>
                <c:pt idx="288">
                  <c:v>3.5485464866136929</c:v>
                </c:pt>
                <c:pt idx="289">
                  <c:v>3.5538061850721232</c:v>
                </c:pt>
                <c:pt idx="290">
                  <c:v>3.5590434494062619</c:v>
                </c:pt>
                <c:pt idx="291">
                  <c:v>3.5642566654172265</c:v>
                </c:pt>
                <c:pt idx="292">
                  <c:v>3.5746144331479983</c:v>
                </c:pt>
                <c:pt idx="293">
                  <c:v>3.5797542002989591</c:v>
                </c:pt>
                <c:pt idx="294">
                  <c:v>3.584860513657337</c:v>
                </c:pt>
                <c:pt idx="295">
                  <c:v>3.5899382402645124</c:v>
                </c:pt>
                <c:pt idx="296">
                  <c:v>3.5950041002843327</c:v>
                </c:pt>
                <c:pt idx="297">
                  <c:v>3.6050852795649244</c:v>
                </c:pt>
                <c:pt idx="298">
                  <c:v>3.6100982856475996</c:v>
                </c:pt>
                <c:pt idx="299">
                  <c:v>3.6150908441088463</c:v>
                </c:pt>
                <c:pt idx="300">
                  <c:v>3.6200472864404611</c:v>
                </c:pt>
                <c:pt idx="301">
                  <c:v>3.6249739635904024</c:v>
                </c:pt>
                <c:pt idx="302">
                  <c:v>3.6298920420816052</c:v>
                </c:pt>
                <c:pt idx="303">
                  <c:v>3.634796857988039</c:v>
                </c:pt>
                <c:pt idx="304">
                  <c:v>3.6396689838871086</c:v>
                </c:pt>
                <c:pt idx="305">
                  <c:v>3.6445146828176083</c:v>
                </c:pt>
                <c:pt idx="306">
                  <c:v>3.649350987189917</c:v>
                </c:pt>
                <c:pt idx="307">
                  <c:v>3.6541609955282648</c:v>
                </c:pt>
                <c:pt idx="308">
                  <c:v>3.658940114810993</c:v>
                </c:pt>
                <c:pt idx="309">
                  <c:v>3.6684429777463436</c:v>
                </c:pt>
                <c:pt idx="310">
                  <c:v>3.67315461600412</c:v>
                </c:pt>
                <c:pt idx="311">
                  <c:v>3.6778372086011473</c:v>
                </c:pt>
                <c:pt idx="312">
                  <c:v>3.6824984043008313</c:v>
                </c:pt>
                <c:pt idx="313">
                  <c:v>3.6871457318431862</c:v>
                </c:pt>
                <c:pt idx="314">
                  <c:v>3.6917792027219778</c:v>
                </c:pt>
                <c:pt idx="315">
                  <c:v>3.6963892793680744</c:v>
                </c:pt>
                <c:pt idx="316">
                  <c:v>3.700971559687821</c:v>
                </c:pt>
                <c:pt idx="317">
                  <c:v>3.7055266710762136</c:v>
                </c:pt>
                <c:pt idx="318">
                  <c:v>3.7100620986283963</c:v>
                </c:pt>
                <c:pt idx="319">
                  <c:v>3.7145749290493204</c:v>
                </c:pt>
                <c:pt idx="320">
                  <c:v>3.7190808799476618</c:v>
                </c:pt>
                <c:pt idx="321">
                  <c:v>3.7280594594508027</c:v>
                </c:pt>
                <c:pt idx="322">
                  <c:v>3.7325178483524541</c:v>
                </c:pt>
                <c:pt idx="323">
                  <c:v>3.7369606233019952</c:v>
                </c:pt>
                <c:pt idx="324">
                  <c:v>3.7413878061218502</c:v>
                </c:pt>
                <c:pt idx="325">
                  <c:v>3.7457824789694283</c:v>
                </c:pt>
                <c:pt idx="326">
                  <c:v>3.7501461312259061</c:v>
                </c:pt>
                <c:pt idx="327">
                  <c:v>3.7545004713057888</c:v>
                </c:pt>
                <c:pt idx="328">
                  <c:v>3.7588537306276883</c:v>
                </c:pt>
                <c:pt idx="329">
                  <c:v>3.7631887136604187</c:v>
                </c:pt>
                <c:pt idx="330">
                  <c:v>3.7674871986709082</c:v>
                </c:pt>
                <c:pt idx="331">
                  <c:v>3.7717507786968989</c:v>
                </c:pt>
                <c:pt idx="332">
                  <c:v>3.7759838182253449</c:v>
                </c:pt>
                <c:pt idx="333">
                  <c:v>3.7844172514499044</c:v>
                </c:pt>
                <c:pt idx="334">
                  <c:v>3.7886148622554163</c:v>
                </c:pt>
                <c:pt idx="335">
                  <c:v>3.7927891667005382</c:v>
                </c:pt>
                <c:pt idx="336">
                  <c:v>3.7969553313774767</c:v>
                </c:pt>
                <c:pt idx="337">
                  <c:v>3.80110362348029</c:v>
                </c:pt>
                <c:pt idx="338">
                  <c:v>3.8093265242347281</c:v>
                </c:pt>
                <c:pt idx="339">
                  <c:v>3.8133999386202011</c:v>
                </c:pt>
                <c:pt idx="340">
                  <c:v>3.8174528885052799</c:v>
                </c:pt>
                <c:pt idx="341">
                  <c:v>3.8214964274653362</c:v>
                </c:pt>
                <c:pt idx="342">
                  <c:v>3.8255238832909289</c:v>
                </c:pt>
                <c:pt idx="343">
                  <c:v>3.8295460308092562</c:v>
                </c:pt>
                <c:pt idx="344">
                  <c:v>3.8335560614206434</c:v>
                </c:pt>
                <c:pt idx="345">
                  <c:v>3.8375391740586768</c:v>
                </c:pt>
                <c:pt idx="346">
                  <c:v>3.8414994986191471</c:v>
                </c:pt>
                <c:pt idx="347">
                  <c:v>3.8454464301564819</c:v>
                </c:pt>
                <c:pt idx="348">
                  <c:v>3.8493732845575428</c:v>
                </c:pt>
                <c:pt idx="349">
                  <c:v>3.8532748194786008</c:v>
                </c:pt>
                <c:pt idx="350">
                  <c:v>3.8610567433813747</c:v>
                </c:pt>
                <c:pt idx="351">
                  <c:v>3.8649265157485493</c:v>
                </c:pt>
                <c:pt idx="352">
                  <c:v>3.8687645037393943</c:v>
                </c:pt>
                <c:pt idx="353">
                  <c:v>3.8725761307082043</c:v>
                </c:pt>
                <c:pt idx="354">
                  <c:v>3.8763693336071898</c:v>
                </c:pt>
                <c:pt idx="355">
                  <c:v>3.8801481118767525</c:v>
                </c:pt>
                <c:pt idx="356">
                  <c:v>3.8839124709725068</c:v>
                </c:pt>
                <c:pt idx="357">
                  <c:v>3.8876768027902227</c:v>
                </c:pt>
                <c:pt idx="358">
                  <c:v>3.8914293723155642</c:v>
                </c:pt>
                <c:pt idx="359">
                  <c:v>3.8951558312976404</c:v>
                </c:pt>
                <c:pt idx="360">
                  <c:v>3.8988588643615119</c:v>
                </c:pt>
                <c:pt idx="361">
                  <c:v>3.9025411820135458</c:v>
                </c:pt>
                <c:pt idx="362">
                  <c:v>3.9098388006202738</c:v>
                </c:pt>
                <c:pt idx="363">
                  <c:v>3.9134502717376614</c:v>
                </c:pt>
                <c:pt idx="364">
                  <c:v>3.9170424627338836</c:v>
                </c:pt>
                <c:pt idx="365">
                  <c:v>3.920625662886954</c:v>
                </c:pt>
                <c:pt idx="366">
                  <c:v>3.9242023985934109</c:v>
                </c:pt>
                <c:pt idx="367">
                  <c:v>3.9313174616216422</c:v>
                </c:pt>
                <c:pt idx="368">
                  <c:v>3.9348482879311435</c:v>
                </c:pt>
                <c:pt idx="369">
                  <c:v>3.938356244328951</c:v>
                </c:pt>
                <c:pt idx="370">
                  <c:v>3.9418376919240483</c:v>
                </c:pt>
                <c:pt idx="371">
                  <c:v>3.9453065152405955</c:v>
                </c:pt>
                <c:pt idx="372">
                  <c:v>3.9487677065957394</c:v>
                </c:pt>
                <c:pt idx="373">
                  <c:v>3.9522148275008608</c:v>
                </c:pt>
                <c:pt idx="374">
                  <c:v>3.9556543160093987</c:v>
                </c:pt>
                <c:pt idx="375">
                  <c:v>3.9590727076790762</c:v>
                </c:pt>
                <c:pt idx="376">
                  <c:v>3.9624749125577292</c:v>
                </c:pt>
                <c:pt idx="377">
                  <c:v>3.9658707398298003</c:v>
                </c:pt>
                <c:pt idx="378">
                  <c:v>3.9692453229615721</c:v>
                </c:pt>
                <c:pt idx="379">
                  <c:v>3.9759544454789806</c:v>
                </c:pt>
                <c:pt idx="380">
                  <c:v>3.9792926724343385</c:v>
                </c:pt>
                <c:pt idx="381">
                  <c:v>3.9826161201457175</c:v>
                </c:pt>
                <c:pt idx="382">
                  <c:v>3.9859236429352798</c:v>
                </c:pt>
                <c:pt idx="383">
                  <c:v>3.9892125075430691</c:v>
                </c:pt>
                <c:pt idx="384">
                  <c:v>3.9957601440326402</c:v>
                </c:pt>
                <c:pt idx="385">
                  <c:v>3.9990165477686315</c:v>
                </c:pt>
                <c:pt idx="386">
                  <c:v>4.0022677850431831</c:v>
                </c:pt>
                <c:pt idx="387">
                  <c:v>4.0055126774448055</c:v>
                </c:pt>
                <c:pt idx="388">
                  <c:v>4.0087441708714424</c:v>
                </c:pt>
                <c:pt idx="389">
                  <c:v>4.0119599685118379</c:v>
                </c:pt>
                <c:pt idx="390">
                  <c:v>4.0151491318705324</c:v>
                </c:pt>
                <c:pt idx="391">
                  <c:v>4.018323838265303</c:v>
                </c:pt>
                <c:pt idx="392">
                  <c:v>4.021488778721344</c:v>
                </c:pt>
                <c:pt idx="393">
                  <c:v>4.024636512187528</c:v>
                </c:pt>
                <c:pt idx="394">
                  <c:v>4.027776804203433</c:v>
                </c:pt>
                <c:pt idx="395">
                  <c:v>4.0309062177355743</c:v>
                </c:pt>
                <c:pt idx="396">
                  <c:v>4.0371170354432468</c:v>
                </c:pt>
                <c:pt idx="397">
                  <c:v>4.0401939773177169</c:v>
                </c:pt>
                <c:pt idx="398">
                  <c:v>4.0432533081004207</c:v>
                </c:pt>
                <c:pt idx="399">
                  <c:v>4.0463052792669858</c:v>
                </c:pt>
                <c:pt idx="400">
                  <c:v>4.0493521603506331</c:v>
                </c:pt>
                <c:pt idx="401">
                  <c:v>4.0523950533843118</c:v>
                </c:pt>
                <c:pt idx="402">
                  <c:v>4.0554131615876408</c:v>
                </c:pt>
                <c:pt idx="403">
                  <c:v>4.0584138282099422</c:v>
                </c:pt>
                <c:pt idx="404">
                  <c:v>4.0614082976372403</c:v>
                </c:pt>
                <c:pt idx="405">
                  <c:v>4.0643770380373923</c:v>
                </c:pt>
                <c:pt idx="406">
                  <c:v>4.067327387580602</c:v>
                </c:pt>
                <c:pt idx="407">
                  <c:v>4.0702704647974022</c:v>
                </c:pt>
                <c:pt idx="408">
                  <c:v>4.0761275735702549</c:v>
                </c:pt>
                <c:pt idx="409">
                  <c:v>4.0790532419396808</c:v>
                </c:pt>
                <c:pt idx="410">
                  <c:v>4.0819669265190237</c:v>
                </c:pt>
                <c:pt idx="411">
                  <c:v>4.0848584256835458</c:v>
                </c:pt>
                <c:pt idx="412">
                  <c:v>4.0877361719860943</c:v>
                </c:pt>
                <c:pt idx="413">
                  <c:v>4.0934490562872057</c:v>
                </c:pt>
                <c:pt idx="414">
                  <c:v>4.0962896466211083</c:v>
                </c:pt>
                <c:pt idx="415">
                  <c:v>4.0991166012066076</c:v>
                </c:pt>
                <c:pt idx="416">
                  <c:v>4.1019345660400841</c:v>
                </c:pt>
                <c:pt idx="417">
                  <c:v>4.1047428573412867</c:v>
                </c:pt>
                <c:pt idx="418">
                  <c:v>4.1075382921474892</c:v>
                </c:pt>
                <c:pt idx="419">
                  <c:v>4.1103212608877948</c:v>
                </c:pt>
                <c:pt idx="420">
                  <c:v>4.1130864678028356</c:v>
                </c:pt>
                <c:pt idx="421">
                  <c:v>4.115839605274739</c:v>
                </c:pt>
                <c:pt idx="422">
                  <c:v>4.1185859614250235</c:v>
                </c:pt>
                <c:pt idx="423">
                  <c:v>4.1213255335258854</c:v>
                </c:pt>
                <c:pt idx="424">
                  <c:v>4.1240530916281806</c:v>
                </c:pt>
                <c:pt idx="425">
                  <c:v>4.1294638792350433</c:v>
                </c:pt>
                <c:pt idx="426">
                  <c:v>4.1321502809734536</c:v>
                </c:pt>
                <c:pt idx="427">
                  <c:v>4.1348285745862094</c:v>
                </c:pt>
                <c:pt idx="428">
                  <c:v>4.1374946530910695</c:v>
                </c:pt>
                <c:pt idx="429">
                  <c:v>4.1401495541448083</c:v>
                </c:pt>
                <c:pt idx="430">
                  <c:v>4.1427977309482111</c:v>
                </c:pt>
                <c:pt idx="431">
                  <c:v>4.1454347048717528</c:v>
                </c:pt>
                <c:pt idx="432">
                  <c:v>4.1480615777357803</c:v>
                </c:pt>
                <c:pt idx="433">
                  <c:v>4.1506725998742677</c:v>
                </c:pt>
                <c:pt idx="434">
                  <c:v>4.153267095882855</c:v>
                </c:pt>
                <c:pt idx="435">
                  <c:v>4.1558549060429764</c:v>
                </c:pt>
                <c:pt idx="436">
                  <c:v>4.1584410582436142</c:v>
                </c:pt>
                <c:pt idx="437">
                  <c:v>4.1635803707198873</c:v>
                </c:pt>
                <c:pt idx="438">
                  <c:v>4.1661275338673542</c:v>
                </c:pt>
                <c:pt idx="439">
                  <c:v>4.1686640531222299</c:v>
                </c:pt>
                <c:pt idx="440">
                  <c:v>4.1711879671931928</c:v>
                </c:pt>
                <c:pt idx="441">
                  <c:v>4.1736960387220403</c:v>
                </c:pt>
                <c:pt idx="442">
                  <c:v>4.1786703703073229</c:v>
                </c:pt>
                <c:pt idx="443">
                  <c:v>4.181140618101014</c:v>
                </c:pt>
                <c:pt idx="444">
                  <c:v>4.1836062324462251</c:v>
                </c:pt>
                <c:pt idx="445">
                  <c:v>4.1860636044578037</c:v>
                </c:pt>
                <c:pt idx="446">
                  <c:v>4.1885131154828033</c:v>
                </c:pt>
                <c:pt idx="447">
                  <c:v>4.1909493846543517</c:v>
                </c:pt>
                <c:pt idx="448">
                  <c:v>4.1933703639369355</c:v>
                </c:pt>
                <c:pt idx="449">
                  <c:v>4.1957857607988087</c:v>
                </c:pt>
                <c:pt idx="450">
                  <c:v>4.1981921212323048</c:v>
                </c:pt>
                <c:pt idx="451">
                  <c:v>4.200588093095706</c:v>
                </c:pt>
                <c:pt idx="452">
                  <c:v>4.202973968809637</c:v>
                </c:pt>
                <c:pt idx="453">
                  <c:v>4.2053494919604901</c:v>
                </c:pt>
                <c:pt idx="454">
                  <c:v>4.2100720043375359</c:v>
                </c:pt>
                <c:pt idx="455">
                  <c:v>4.2124190227735419</c:v>
                </c:pt>
                <c:pt idx="456">
                  <c:v>4.2147536141289548</c:v>
                </c:pt>
                <c:pt idx="457">
                  <c:v>4.2170779418477125</c:v>
                </c:pt>
                <c:pt idx="458">
                  <c:v>4.2193929721181078</c:v>
                </c:pt>
                <c:pt idx="459">
                  <c:v>4.221698449072103</c:v>
                </c:pt>
                <c:pt idx="460">
                  <c:v>4.2239997153873059</c:v>
                </c:pt>
                <c:pt idx="461">
                  <c:v>4.2262877578525622</c:v>
                </c:pt>
                <c:pt idx="462">
                  <c:v>4.2285607338490303</c:v>
                </c:pt>
                <c:pt idx="463">
                  <c:v>4.2308260842554279</c:v>
                </c:pt>
                <c:pt idx="464">
                  <c:v>4.2330826440395164</c:v>
                </c:pt>
                <c:pt idx="465">
                  <c:v>4.2353331742848699</c:v>
                </c:pt>
                <c:pt idx="466">
                  <c:v>4.2398105268823896</c:v>
                </c:pt>
                <c:pt idx="467">
                  <c:v>4.2420343770189266</c:v>
                </c:pt>
                <c:pt idx="468">
                  <c:v>4.2442488342339511</c:v>
                </c:pt>
                <c:pt idx="469">
                  <c:v>4.2464554858414765</c:v>
                </c:pt>
                <c:pt idx="470">
                  <c:v>4.2486552418277261</c:v>
                </c:pt>
                <c:pt idx="471">
                  <c:v>4.2530222601947791</c:v>
                </c:pt>
                <c:pt idx="472">
                  <c:v>4.2551893108979586</c:v>
                </c:pt>
                <c:pt idx="473">
                  <c:v>4.2573475060570871</c:v>
                </c:pt>
                <c:pt idx="474">
                  <c:v>4.2594988626107009</c:v>
                </c:pt>
                <c:pt idx="475">
                  <c:v>4.2616409689035217</c:v>
                </c:pt>
                <c:pt idx="476">
                  <c:v>4.2637711751533143</c:v>
                </c:pt>
                <c:pt idx="477">
                  <c:v>4.2658948019390035</c:v>
                </c:pt>
                <c:pt idx="478">
                  <c:v>4.2680063712838905</c:v>
                </c:pt>
                <c:pt idx="479">
                  <c:v>4.2701076464407084</c:v>
                </c:pt>
                <c:pt idx="480">
                  <c:v>4.2722074011193785</c:v>
                </c:pt>
                <c:pt idx="481">
                  <c:v>4.2743027842187926</c:v>
                </c:pt>
                <c:pt idx="482">
                  <c:v>4.2763887910257932</c:v>
                </c:pt>
                <c:pt idx="483">
                  <c:v>4.2805273394114565</c:v>
                </c:pt>
                <c:pt idx="484">
                  <c:v>4.28258380819954</c:v>
                </c:pt>
                <c:pt idx="485">
                  <c:v>4.2846340008553714</c:v>
                </c:pt>
                <c:pt idx="486">
                  <c:v>4.2866742599388674</c:v>
                </c:pt>
                <c:pt idx="487">
                  <c:v>4.2887063105135006</c:v>
                </c:pt>
                <c:pt idx="488">
                  <c:v>4.2907289149559587</c:v>
                </c:pt>
                <c:pt idx="489">
                  <c:v>4.2927416379456345</c:v>
                </c:pt>
                <c:pt idx="490">
                  <c:v>4.2947493881479728</c:v>
                </c:pt>
                <c:pt idx="491">
                  <c:v>4.2967483919184284</c:v>
                </c:pt>
                <c:pt idx="492">
                  <c:v>4.2987382095349513</c:v>
                </c:pt>
                <c:pt idx="493">
                  <c:v>4.3007247439661533</c:v>
                </c:pt>
                <c:pt idx="494">
                  <c:v>4.3027019378496822</c:v>
                </c:pt>
                <c:pt idx="495">
                  <c:v>4.3066275115205794</c:v>
                </c:pt>
                <c:pt idx="496">
                  <c:v>4.3085825927309029</c:v>
                </c:pt>
                <c:pt idx="497">
                  <c:v>4.3105325413045561</c:v>
                </c:pt>
                <c:pt idx="498">
                  <c:v>4.3124735955993412</c:v>
                </c:pt>
                <c:pt idx="499">
                  <c:v>4.3144024789766684</c:v>
                </c:pt>
                <c:pt idx="500">
                  <c:v>4.318231789517041</c:v>
                </c:pt>
                <c:pt idx="501">
                  <c:v>4.3201363446984677</c:v>
                </c:pt>
                <c:pt idx="502">
                  <c:v>4.3220335489927226</c:v>
                </c:pt>
                <c:pt idx="503">
                  <c:v>4.3239242174677459</c:v>
                </c:pt>
                <c:pt idx="504">
                  <c:v>4.3258136769798821</c:v>
                </c:pt>
                <c:pt idx="505">
                  <c:v>4.3276938461359551</c:v>
                </c:pt>
                <c:pt idx="506">
                  <c:v>4.3295626512590921</c:v>
                </c:pt>
                <c:pt idx="507">
                  <c:v>4.3314227292788443</c:v>
                </c:pt>
                <c:pt idx="508">
                  <c:v>4.3332755080058423</c:v>
                </c:pt>
                <c:pt idx="509">
                  <c:v>4.3351246696642702</c:v>
                </c:pt>
                <c:pt idx="510">
                  <c:v>4.3369632087069876</c:v>
                </c:pt>
                <c:pt idx="511">
                  <c:v>4.3387928960245778</c:v>
                </c:pt>
                <c:pt idx="512">
                  <c:v>4.3424356103218935</c:v>
                </c:pt>
                <c:pt idx="513">
                  <c:v>4.3442432910323623</c:v>
                </c:pt>
                <c:pt idx="514">
                  <c:v>4.3460443800491158</c:v>
                </c:pt>
                <c:pt idx="515">
                  <c:v>4.3478381236343084</c:v>
                </c:pt>
                <c:pt idx="516">
                  <c:v>4.3496229543915588</c:v>
                </c:pt>
                <c:pt idx="517">
                  <c:v>4.3531829442029579</c:v>
                </c:pt>
                <c:pt idx="518">
                  <c:v>4.3549545265600349</c:v>
                </c:pt>
                <c:pt idx="519">
                  <c:v>4.3567167844122752</c:v>
                </c:pt>
                <c:pt idx="520">
                  <c:v>4.358472371470187</c:v>
                </c:pt>
                <c:pt idx="521">
                  <c:v>4.3602190026008492</c:v>
                </c:pt>
                <c:pt idx="522">
                  <c:v>4.3619576008932528</c:v>
                </c:pt>
                <c:pt idx="523">
                  <c:v>4.3636918685234685</c:v>
                </c:pt>
                <c:pt idx="524">
                  <c:v>4.3654242266906369</c:v>
                </c:pt>
                <c:pt idx="525">
                  <c:v>4.3671516355295878</c:v>
                </c:pt>
                <c:pt idx="526">
                  <c:v>4.3688695332763103</c:v>
                </c:pt>
                <c:pt idx="527">
                  <c:v>4.3705823450886028</c:v>
                </c:pt>
                <c:pt idx="528">
                  <c:v>4.3722864502949621</c:v>
                </c:pt>
                <c:pt idx="529">
                  <c:v>4.3756720733965206</c:v>
                </c:pt>
                <c:pt idx="530">
                  <c:v>4.3773536376643865</c:v>
                </c:pt>
                <c:pt idx="531">
                  <c:v>4.3790273043930901</c:v>
                </c:pt>
                <c:pt idx="532">
                  <c:v>4.3806974287950631</c:v>
                </c:pt>
                <c:pt idx="533">
                  <c:v>4.3823656133923192</c:v>
                </c:pt>
                <c:pt idx="534">
                  <c:v>4.3840266820294023</c:v>
                </c:pt>
                <c:pt idx="535">
                  <c:v>4.3856784161199895</c:v>
                </c:pt>
                <c:pt idx="536">
                  <c:v>4.3873244043634907</c:v>
                </c:pt>
                <c:pt idx="537">
                  <c:v>4.388960986592024</c:v>
                </c:pt>
                <c:pt idx="538">
                  <c:v>4.390591959363686</c:v>
                </c:pt>
                <c:pt idx="539">
                  <c:v>4.3922208628229606</c:v>
                </c:pt>
                <c:pt idx="540">
                  <c:v>4.3938462268876561</c:v>
                </c:pt>
                <c:pt idx="541">
                  <c:v>4.3970765549962652</c:v>
                </c:pt>
                <c:pt idx="542">
                  <c:v>4.3986793626424125</c:v>
                </c:pt>
                <c:pt idx="543">
                  <c:v>4.4002707402427621</c:v>
                </c:pt>
                <c:pt idx="544">
                  <c:v>4.4018514330334639</c:v>
                </c:pt>
                <c:pt idx="545">
                  <c:v>4.4034267100414013</c:v>
                </c:pt>
                <c:pt idx="546">
                  <c:v>4.4065638194524022</c:v>
                </c:pt>
                <c:pt idx="547">
                  <c:v>4.4081276664145506</c:v>
                </c:pt>
                <c:pt idx="548">
                  <c:v>4.4096901347443733</c:v>
                </c:pt>
                <c:pt idx="549">
                  <c:v>4.4112503990082752</c:v>
                </c:pt>
                <c:pt idx="550">
                  <c:v>4.4128001192172333</c:v>
                </c:pt>
                <c:pt idx="551">
                  <c:v>4.4143386052367468</c:v>
                </c:pt>
                <c:pt idx="552">
                  <c:v>4.4158716096533759</c:v>
                </c:pt>
                <c:pt idx="553">
                  <c:v>4.4173977403558542</c:v>
                </c:pt>
                <c:pt idx="554">
                  <c:v>4.4189209817679584</c:v>
                </c:pt>
                <c:pt idx="555">
                  <c:v>4.4204434190233366</c:v>
                </c:pt>
                <c:pt idx="556">
                  <c:v>4.4219609795100965</c:v>
                </c:pt>
                <c:pt idx="557">
                  <c:v>4.423469523512348</c:v>
                </c:pt>
                <c:pt idx="558">
                  <c:v>4.4264623200616668</c:v>
                </c:pt>
                <c:pt idx="559">
                  <c:v>4.4279487590285642</c:v>
                </c:pt>
                <c:pt idx="560">
                  <c:v>4.4294296867395477</c:v>
                </c:pt>
                <c:pt idx="561">
                  <c:v>4.4309029809628298</c:v>
                </c:pt>
                <c:pt idx="562">
                  <c:v>4.4323728136023881</c:v>
                </c:pt>
                <c:pt idx="563">
                  <c:v>4.4338405551071292</c:v>
                </c:pt>
                <c:pt idx="564">
                  <c:v>4.4352993461402273</c:v>
                </c:pt>
                <c:pt idx="565">
                  <c:v>4.4367552687973193</c:v>
                </c:pt>
                <c:pt idx="566">
                  <c:v>4.438210352198741</c:v>
                </c:pt>
                <c:pt idx="567">
                  <c:v>4.4396566138808851</c:v>
                </c:pt>
                <c:pt idx="568">
                  <c:v>4.4410927374053717</c:v>
                </c:pt>
                <c:pt idx="569">
                  <c:v>4.4425246726590553</c:v>
                </c:pt>
                <c:pt idx="570">
                  <c:v>4.4453821448285309</c:v>
                </c:pt>
                <c:pt idx="571">
                  <c:v>4.4468036949642116</c:v>
                </c:pt>
                <c:pt idx="572">
                  <c:v>4.4482197456675872</c:v>
                </c:pt>
                <c:pt idx="573">
                  <c:v>4.449634256252625</c:v>
                </c:pt>
                <c:pt idx="574">
                  <c:v>4.4510413199317798</c:v>
                </c:pt>
                <c:pt idx="575">
                  <c:v>4.4524390457910741</c:v>
                </c:pt>
                <c:pt idx="576">
                  <c:v>4.4538332789696744</c:v>
                </c:pt>
                <c:pt idx="577">
                  <c:v>4.455224598853226</c:v>
                </c:pt>
                <c:pt idx="578">
                  <c:v>4.4566111954450944</c:v>
                </c:pt>
                <c:pt idx="579">
                  <c:v>4.4579911251087907</c:v>
                </c:pt>
                <c:pt idx="580">
                  <c:v>4.4593662745681391</c:v>
                </c:pt>
                <c:pt idx="581">
                  <c:v>4.4607379411668884</c:v>
                </c:pt>
                <c:pt idx="582">
                  <c:v>4.4634644208979735</c:v>
                </c:pt>
                <c:pt idx="583">
                  <c:v>4.4648192422137232</c:v>
                </c:pt>
                <c:pt idx="584">
                  <c:v>4.4661699599904283</c:v>
                </c:pt>
                <c:pt idx="585">
                  <c:v>4.4675172111035373</c:v>
                </c:pt>
                <c:pt idx="586">
                  <c:v>4.4688597883966672</c:v>
                </c:pt>
                <c:pt idx="587">
                  <c:v>4.47152593673332</c:v>
                </c:pt>
                <c:pt idx="588">
                  <c:v>4.4728519355227165</c:v>
                </c:pt>
                <c:pt idx="589">
                  <c:v>4.4741712981096828</c:v>
                </c:pt>
                <c:pt idx="590">
                  <c:v>4.4754834592931569</c:v>
                </c:pt>
                <c:pt idx="591">
                  <c:v>4.4767928137305759</c:v>
                </c:pt>
                <c:pt idx="592">
                  <c:v>4.4780956801934986</c:v>
                </c:pt>
                <c:pt idx="593">
                  <c:v>4.4793933490980073</c:v>
                </c:pt>
                <c:pt idx="594">
                  <c:v>4.4806882661934848</c:v>
                </c:pt>
                <c:pt idx="595">
                  <c:v>4.4819785209257619</c:v>
                </c:pt>
                <c:pt idx="596">
                  <c:v>4.4832610516072338</c:v>
                </c:pt>
                <c:pt idx="597">
                  <c:v>4.4845358233220045</c:v>
                </c:pt>
                <c:pt idx="598">
                  <c:v>4.4858053147127199</c:v>
                </c:pt>
                <c:pt idx="599">
                  <c:v>4.4883304541133979</c:v>
                </c:pt>
                <c:pt idx="600">
                  <c:v>4.4895903281974761</c:v>
                </c:pt>
                <c:pt idx="601">
                  <c:v>4.4908485901491808</c:v>
                </c:pt>
                <c:pt idx="602">
                  <c:v>4.4921028504119001</c:v>
                </c:pt>
                <c:pt idx="603">
                  <c:v>4.4933543184940845</c:v>
                </c:pt>
                <c:pt idx="604">
                  <c:v>4.4946029580001436</c:v>
                </c:pt>
                <c:pt idx="605">
                  <c:v>4.4958433697457245</c:v>
                </c:pt>
                <c:pt idx="606">
                  <c:v>4.4970744076644271</c:v>
                </c:pt>
                <c:pt idx="607">
                  <c:v>4.4983021116606503</c:v>
                </c:pt>
                <c:pt idx="608">
                  <c:v>4.4995270485721379</c:v>
                </c:pt>
                <c:pt idx="609">
                  <c:v>4.5007485828204752</c:v>
                </c:pt>
                <c:pt idx="610">
                  <c:v>4.5019661290188484</c:v>
                </c:pt>
                <c:pt idx="611">
                  <c:v>4.5043910621335046</c:v>
                </c:pt>
                <c:pt idx="612">
                  <c:v>4.5056020130465138</c:v>
                </c:pt>
                <c:pt idx="613">
                  <c:v>4.5068060582500227</c:v>
                </c:pt>
                <c:pt idx="614">
                  <c:v>4.5080008611068232</c:v>
                </c:pt>
                <c:pt idx="615">
                  <c:v>4.5091934620799501</c:v>
                </c:pt>
                <c:pt idx="616">
                  <c:v>4.5115685440213618</c:v>
                </c:pt>
                <c:pt idx="617">
                  <c:v>4.5127487056610791</c:v>
                </c:pt>
                <c:pt idx="618">
                  <c:v>4.5139243773348312</c:v>
                </c:pt>
                <c:pt idx="619">
                  <c:v>4.5150950178462352</c:v>
                </c:pt>
                <c:pt idx="620">
                  <c:v>4.5162623097050156</c:v>
                </c:pt>
                <c:pt idx="621">
                  <c:v>4.5174251170534392</c:v>
                </c:pt>
                <c:pt idx="622">
                  <c:v>4.5185817426516381</c:v>
                </c:pt>
                <c:pt idx="623">
                  <c:v>4.5197356105847115</c:v>
                </c:pt>
                <c:pt idx="624">
                  <c:v>4.5208867031045621</c:v>
                </c:pt>
                <c:pt idx="625">
                  <c:v>4.5220350378142111</c:v>
                </c:pt>
                <c:pt idx="626">
                  <c:v>4.523178369185116</c:v>
                </c:pt>
                <c:pt idx="627">
                  <c:v>4.5243155706340792</c:v>
                </c:pt>
                <c:pt idx="628">
                  <c:v>4.5265789379267156</c:v>
                </c:pt>
                <c:pt idx="629">
                  <c:v>4.5277062310408809</c:v>
                </c:pt>
                <c:pt idx="630">
                  <c:v>4.5288313412242704</c:v>
                </c:pt>
                <c:pt idx="631">
                  <c:v>4.5299514791658853</c:v>
                </c:pt>
                <c:pt idx="632">
                  <c:v>4.5310666579591858</c:v>
                </c:pt>
                <c:pt idx="633">
                  <c:v>4.5321796577823692</c:v>
                </c:pt>
                <c:pt idx="634">
                  <c:v>4.5332899216177873</c:v>
                </c:pt>
                <c:pt idx="635">
                  <c:v>4.5343946916552387</c:v>
                </c:pt>
                <c:pt idx="636">
                  <c:v>4.5354950711571531</c:v>
                </c:pt>
                <c:pt idx="637">
                  <c:v>4.5365921793377382</c:v>
                </c:pt>
                <c:pt idx="638">
                  <c:v>4.5376860174264646</c:v>
                </c:pt>
                <c:pt idx="639">
                  <c:v>4.538777135894251</c:v>
                </c:pt>
                <c:pt idx="640">
                  <c:v>4.5409495625542489</c:v>
                </c:pt>
                <c:pt idx="641">
                  <c:v>4.5420303393701733</c:v>
                </c:pt>
              </c:numCache>
            </c:numRef>
          </c:xVal>
          <c:yVal>
            <c:numRef>
              <c:f>'AEEMs-2'!$M$34:$M$2003</c:f>
              <c:numCache>
                <c:formatCode>General</c:formatCode>
                <c:ptCount val="1970"/>
                <c:pt idx="0">
                  <c:v>7930</c:v>
                </c:pt>
                <c:pt idx="1">
                  <c:v>7920</c:v>
                </c:pt>
                <c:pt idx="2">
                  <c:v>7860</c:v>
                </c:pt>
                <c:pt idx="3">
                  <c:v>7890</c:v>
                </c:pt>
                <c:pt idx="4">
                  <c:v>7890</c:v>
                </c:pt>
                <c:pt idx="5">
                  <c:v>7870</c:v>
                </c:pt>
                <c:pt idx="6">
                  <c:v>7940</c:v>
                </c:pt>
                <c:pt idx="7">
                  <c:v>7910</c:v>
                </c:pt>
                <c:pt idx="8">
                  <c:v>7830</c:v>
                </c:pt>
                <c:pt idx="9">
                  <c:v>7840</c:v>
                </c:pt>
                <c:pt idx="10">
                  <c:v>7800</c:v>
                </c:pt>
                <c:pt idx="11">
                  <c:v>7750</c:v>
                </c:pt>
                <c:pt idx="12">
                  <c:v>7710</c:v>
                </c:pt>
                <c:pt idx="13">
                  <c:v>7660</c:v>
                </c:pt>
                <c:pt idx="14">
                  <c:v>7600</c:v>
                </c:pt>
                <c:pt idx="15">
                  <c:v>7630</c:v>
                </c:pt>
                <c:pt idx="16">
                  <c:v>7610</c:v>
                </c:pt>
                <c:pt idx="17">
                  <c:v>7540</c:v>
                </c:pt>
                <c:pt idx="18">
                  <c:v>7460</c:v>
                </c:pt>
                <c:pt idx="19">
                  <c:v>7540</c:v>
                </c:pt>
                <c:pt idx="20">
                  <c:v>7440</c:v>
                </c:pt>
                <c:pt idx="21">
                  <c:v>7410</c:v>
                </c:pt>
                <c:pt idx="22">
                  <c:v>7480</c:v>
                </c:pt>
                <c:pt idx="23">
                  <c:v>7430</c:v>
                </c:pt>
                <c:pt idx="24">
                  <c:v>7450</c:v>
                </c:pt>
                <c:pt idx="25">
                  <c:v>7310</c:v>
                </c:pt>
                <c:pt idx="26">
                  <c:v>7310</c:v>
                </c:pt>
                <c:pt idx="27">
                  <c:v>7330</c:v>
                </c:pt>
                <c:pt idx="28">
                  <c:v>7280</c:v>
                </c:pt>
                <c:pt idx="29">
                  <c:v>7270</c:v>
                </c:pt>
                <c:pt idx="30">
                  <c:v>7210</c:v>
                </c:pt>
                <c:pt idx="31">
                  <c:v>7230</c:v>
                </c:pt>
                <c:pt idx="32">
                  <c:v>7270</c:v>
                </c:pt>
                <c:pt idx="33">
                  <c:v>7130</c:v>
                </c:pt>
                <c:pt idx="34">
                  <c:v>7190</c:v>
                </c:pt>
                <c:pt idx="35">
                  <c:v>7160</c:v>
                </c:pt>
                <c:pt idx="36">
                  <c:v>7110</c:v>
                </c:pt>
                <c:pt idx="37">
                  <c:v>7110</c:v>
                </c:pt>
                <c:pt idx="38">
                  <c:v>7010</c:v>
                </c:pt>
                <c:pt idx="39">
                  <c:v>6990</c:v>
                </c:pt>
                <c:pt idx="40">
                  <c:v>7020</c:v>
                </c:pt>
                <c:pt idx="41">
                  <c:v>6960</c:v>
                </c:pt>
                <c:pt idx="42">
                  <c:v>6970</c:v>
                </c:pt>
                <c:pt idx="43">
                  <c:v>6910</c:v>
                </c:pt>
                <c:pt idx="44">
                  <c:v>6940</c:v>
                </c:pt>
                <c:pt idx="45">
                  <c:v>6860</c:v>
                </c:pt>
                <c:pt idx="46">
                  <c:v>6840</c:v>
                </c:pt>
                <c:pt idx="47">
                  <c:v>6850</c:v>
                </c:pt>
                <c:pt idx="48">
                  <c:v>6810</c:v>
                </c:pt>
                <c:pt idx="49">
                  <c:v>6790</c:v>
                </c:pt>
                <c:pt idx="50">
                  <c:v>6780</c:v>
                </c:pt>
                <c:pt idx="51">
                  <c:v>6720</c:v>
                </c:pt>
                <c:pt idx="52">
                  <c:v>6700</c:v>
                </c:pt>
                <c:pt idx="53">
                  <c:v>6670</c:v>
                </c:pt>
                <c:pt idx="54">
                  <c:v>6690</c:v>
                </c:pt>
                <c:pt idx="55">
                  <c:v>6670</c:v>
                </c:pt>
                <c:pt idx="56">
                  <c:v>6640</c:v>
                </c:pt>
                <c:pt idx="57">
                  <c:v>6590</c:v>
                </c:pt>
                <c:pt idx="58">
                  <c:v>6570</c:v>
                </c:pt>
                <c:pt idx="59">
                  <c:v>6570</c:v>
                </c:pt>
                <c:pt idx="60">
                  <c:v>6550</c:v>
                </c:pt>
                <c:pt idx="61">
                  <c:v>6500</c:v>
                </c:pt>
                <c:pt idx="62">
                  <c:v>6460</c:v>
                </c:pt>
                <c:pt idx="63">
                  <c:v>6450</c:v>
                </c:pt>
                <c:pt idx="64">
                  <c:v>6450</c:v>
                </c:pt>
                <c:pt idx="65">
                  <c:v>6400</c:v>
                </c:pt>
                <c:pt idx="66">
                  <c:v>6420</c:v>
                </c:pt>
                <c:pt idx="67">
                  <c:v>6380</c:v>
                </c:pt>
                <c:pt idx="68">
                  <c:v>6400</c:v>
                </c:pt>
                <c:pt idx="69">
                  <c:v>6400</c:v>
                </c:pt>
                <c:pt idx="70">
                  <c:v>6320</c:v>
                </c:pt>
                <c:pt idx="71">
                  <c:v>6270</c:v>
                </c:pt>
                <c:pt idx="72">
                  <c:v>6290</c:v>
                </c:pt>
                <c:pt idx="73">
                  <c:v>6270</c:v>
                </c:pt>
                <c:pt idx="74">
                  <c:v>6290</c:v>
                </c:pt>
                <c:pt idx="75">
                  <c:v>6230</c:v>
                </c:pt>
                <c:pt idx="76">
                  <c:v>6210</c:v>
                </c:pt>
                <c:pt idx="77">
                  <c:v>6160</c:v>
                </c:pt>
                <c:pt idx="78">
                  <c:v>6120</c:v>
                </c:pt>
                <c:pt idx="79">
                  <c:v>6110</c:v>
                </c:pt>
                <c:pt idx="80">
                  <c:v>6120</c:v>
                </c:pt>
                <c:pt idx="81">
                  <c:v>6070</c:v>
                </c:pt>
                <c:pt idx="82">
                  <c:v>6060</c:v>
                </c:pt>
                <c:pt idx="83">
                  <c:v>6060</c:v>
                </c:pt>
                <c:pt idx="84">
                  <c:v>6000</c:v>
                </c:pt>
                <c:pt idx="85">
                  <c:v>5990</c:v>
                </c:pt>
                <c:pt idx="86">
                  <c:v>5980</c:v>
                </c:pt>
                <c:pt idx="87">
                  <c:v>5980</c:v>
                </c:pt>
                <c:pt idx="88">
                  <c:v>5960</c:v>
                </c:pt>
                <c:pt idx="89">
                  <c:v>5920</c:v>
                </c:pt>
                <c:pt idx="90">
                  <c:v>5880</c:v>
                </c:pt>
                <c:pt idx="91">
                  <c:v>5850</c:v>
                </c:pt>
                <c:pt idx="92">
                  <c:v>5820</c:v>
                </c:pt>
                <c:pt idx="93">
                  <c:v>5830</c:v>
                </c:pt>
                <c:pt idx="94">
                  <c:v>5810</c:v>
                </c:pt>
                <c:pt idx="95">
                  <c:v>5800</c:v>
                </c:pt>
                <c:pt idx="96">
                  <c:v>5770</c:v>
                </c:pt>
                <c:pt idx="97">
                  <c:v>5750</c:v>
                </c:pt>
                <c:pt idx="98">
                  <c:v>5760</c:v>
                </c:pt>
                <c:pt idx="99">
                  <c:v>5690</c:v>
                </c:pt>
                <c:pt idx="100">
                  <c:v>5730</c:v>
                </c:pt>
                <c:pt idx="101">
                  <c:v>5680</c:v>
                </c:pt>
                <c:pt idx="102">
                  <c:v>5640</c:v>
                </c:pt>
                <c:pt idx="103">
                  <c:v>5650</c:v>
                </c:pt>
                <c:pt idx="104">
                  <c:v>5610</c:v>
                </c:pt>
                <c:pt idx="105">
                  <c:v>5610</c:v>
                </c:pt>
                <c:pt idx="106">
                  <c:v>5600</c:v>
                </c:pt>
                <c:pt idx="107">
                  <c:v>5550</c:v>
                </c:pt>
                <c:pt idx="108">
                  <c:v>5530</c:v>
                </c:pt>
                <c:pt idx="109">
                  <c:v>5520</c:v>
                </c:pt>
                <c:pt idx="110">
                  <c:v>5480</c:v>
                </c:pt>
                <c:pt idx="111">
                  <c:v>5470</c:v>
                </c:pt>
                <c:pt idx="112">
                  <c:v>5430</c:v>
                </c:pt>
                <c:pt idx="113">
                  <c:v>5440</c:v>
                </c:pt>
                <c:pt idx="114">
                  <c:v>5400</c:v>
                </c:pt>
                <c:pt idx="115">
                  <c:v>5400</c:v>
                </c:pt>
                <c:pt idx="116">
                  <c:v>5420</c:v>
                </c:pt>
                <c:pt idx="117">
                  <c:v>5350</c:v>
                </c:pt>
                <c:pt idx="118">
                  <c:v>5340</c:v>
                </c:pt>
                <c:pt idx="119">
                  <c:v>5320</c:v>
                </c:pt>
                <c:pt idx="120">
                  <c:v>5310</c:v>
                </c:pt>
                <c:pt idx="121">
                  <c:v>5300</c:v>
                </c:pt>
                <c:pt idx="122">
                  <c:v>5280</c:v>
                </c:pt>
                <c:pt idx="123">
                  <c:v>5260</c:v>
                </c:pt>
                <c:pt idx="124">
                  <c:v>5220</c:v>
                </c:pt>
                <c:pt idx="125">
                  <c:v>5220</c:v>
                </c:pt>
                <c:pt idx="126">
                  <c:v>5200</c:v>
                </c:pt>
                <c:pt idx="127">
                  <c:v>5180</c:v>
                </c:pt>
                <c:pt idx="128">
                  <c:v>5170</c:v>
                </c:pt>
                <c:pt idx="129">
                  <c:v>5170</c:v>
                </c:pt>
                <c:pt idx="130">
                  <c:v>5140</c:v>
                </c:pt>
                <c:pt idx="131">
                  <c:v>5130</c:v>
                </c:pt>
                <c:pt idx="132">
                  <c:v>5080</c:v>
                </c:pt>
                <c:pt idx="133">
                  <c:v>5100</c:v>
                </c:pt>
                <c:pt idx="134">
                  <c:v>5050</c:v>
                </c:pt>
                <c:pt idx="135">
                  <c:v>5030</c:v>
                </c:pt>
                <c:pt idx="136">
                  <c:v>5020</c:v>
                </c:pt>
                <c:pt idx="137">
                  <c:v>5010</c:v>
                </c:pt>
                <c:pt idx="138">
                  <c:v>4990</c:v>
                </c:pt>
                <c:pt idx="139">
                  <c:v>4990</c:v>
                </c:pt>
                <c:pt idx="140">
                  <c:v>4940</c:v>
                </c:pt>
                <c:pt idx="141">
                  <c:v>4930</c:v>
                </c:pt>
                <c:pt idx="142">
                  <c:v>4920</c:v>
                </c:pt>
                <c:pt idx="143">
                  <c:v>4900</c:v>
                </c:pt>
                <c:pt idx="144">
                  <c:v>4890</c:v>
                </c:pt>
                <c:pt idx="145">
                  <c:v>4860</c:v>
                </c:pt>
                <c:pt idx="146">
                  <c:v>4860</c:v>
                </c:pt>
                <c:pt idx="147">
                  <c:v>4840</c:v>
                </c:pt>
                <c:pt idx="148">
                  <c:v>4810</c:v>
                </c:pt>
                <c:pt idx="149">
                  <c:v>4800</c:v>
                </c:pt>
                <c:pt idx="150">
                  <c:v>4810</c:v>
                </c:pt>
                <c:pt idx="151">
                  <c:v>4770</c:v>
                </c:pt>
                <c:pt idx="152">
                  <c:v>4740</c:v>
                </c:pt>
                <c:pt idx="153">
                  <c:v>4740</c:v>
                </c:pt>
                <c:pt idx="154">
                  <c:v>4730</c:v>
                </c:pt>
                <c:pt idx="155">
                  <c:v>4720</c:v>
                </c:pt>
                <c:pt idx="156">
                  <c:v>4700</c:v>
                </c:pt>
                <c:pt idx="157">
                  <c:v>4680</c:v>
                </c:pt>
                <c:pt idx="158">
                  <c:v>4680</c:v>
                </c:pt>
                <c:pt idx="159">
                  <c:v>4650</c:v>
                </c:pt>
                <c:pt idx="160">
                  <c:v>4640</c:v>
                </c:pt>
                <c:pt idx="161">
                  <c:v>4620</c:v>
                </c:pt>
                <c:pt idx="162">
                  <c:v>4610</c:v>
                </c:pt>
                <c:pt idx="163">
                  <c:v>4600</c:v>
                </c:pt>
                <c:pt idx="164">
                  <c:v>4560</c:v>
                </c:pt>
                <c:pt idx="165">
                  <c:v>4550</c:v>
                </c:pt>
                <c:pt idx="166">
                  <c:v>4540</c:v>
                </c:pt>
                <c:pt idx="167">
                  <c:v>4520</c:v>
                </c:pt>
                <c:pt idx="168">
                  <c:v>4510</c:v>
                </c:pt>
                <c:pt idx="169">
                  <c:v>4500</c:v>
                </c:pt>
                <c:pt idx="170">
                  <c:v>4480</c:v>
                </c:pt>
                <c:pt idx="171">
                  <c:v>4470</c:v>
                </c:pt>
                <c:pt idx="172">
                  <c:v>4460</c:v>
                </c:pt>
                <c:pt idx="173">
                  <c:v>4440</c:v>
                </c:pt>
                <c:pt idx="174">
                  <c:v>4420</c:v>
                </c:pt>
                <c:pt idx="175">
                  <c:v>4420</c:v>
                </c:pt>
                <c:pt idx="176">
                  <c:v>4390</c:v>
                </c:pt>
                <c:pt idx="177">
                  <c:v>4370</c:v>
                </c:pt>
                <c:pt idx="178">
                  <c:v>4360</c:v>
                </c:pt>
                <c:pt idx="179">
                  <c:v>4350</c:v>
                </c:pt>
                <c:pt idx="180">
                  <c:v>4330</c:v>
                </c:pt>
                <c:pt idx="181">
                  <c:v>4300</c:v>
                </c:pt>
                <c:pt idx="182">
                  <c:v>4290</c:v>
                </c:pt>
                <c:pt idx="183">
                  <c:v>4290</c:v>
                </c:pt>
                <c:pt idx="184">
                  <c:v>4260</c:v>
                </c:pt>
                <c:pt idx="185">
                  <c:v>4250</c:v>
                </c:pt>
                <c:pt idx="186">
                  <c:v>4240</c:v>
                </c:pt>
                <c:pt idx="187">
                  <c:v>4230</c:v>
                </c:pt>
                <c:pt idx="188">
                  <c:v>4210</c:v>
                </c:pt>
                <c:pt idx="189">
                  <c:v>4200</c:v>
                </c:pt>
                <c:pt idx="190">
                  <c:v>4190</c:v>
                </c:pt>
                <c:pt idx="191">
                  <c:v>4170</c:v>
                </c:pt>
                <c:pt idx="192">
                  <c:v>4150</c:v>
                </c:pt>
                <c:pt idx="193">
                  <c:v>4130</c:v>
                </c:pt>
                <c:pt idx="194">
                  <c:v>4120</c:v>
                </c:pt>
                <c:pt idx="195">
                  <c:v>4110</c:v>
                </c:pt>
                <c:pt idx="196">
                  <c:v>4100</c:v>
                </c:pt>
                <c:pt idx="197">
                  <c:v>4080</c:v>
                </c:pt>
                <c:pt idx="198">
                  <c:v>4070</c:v>
                </c:pt>
                <c:pt idx="199">
                  <c:v>4050</c:v>
                </c:pt>
                <c:pt idx="200">
                  <c:v>4040</c:v>
                </c:pt>
                <c:pt idx="201">
                  <c:v>4030</c:v>
                </c:pt>
                <c:pt idx="202">
                  <c:v>4020</c:v>
                </c:pt>
                <c:pt idx="203">
                  <c:v>4010</c:v>
                </c:pt>
                <c:pt idx="204">
                  <c:v>4000</c:v>
                </c:pt>
                <c:pt idx="205">
                  <c:v>3970</c:v>
                </c:pt>
                <c:pt idx="206">
                  <c:v>3960</c:v>
                </c:pt>
                <c:pt idx="207">
                  <c:v>3940</c:v>
                </c:pt>
                <c:pt idx="208">
                  <c:v>3930</c:v>
                </c:pt>
                <c:pt idx="209">
                  <c:v>3910</c:v>
                </c:pt>
                <c:pt idx="210">
                  <c:v>3890</c:v>
                </c:pt>
                <c:pt idx="211">
                  <c:v>3880</c:v>
                </c:pt>
                <c:pt idx="212">
                  <c:v>3870</c:v>
                </c:pt>
                <c:pt idx="213">
                  <c:v>3860</c:v>
                </c:pt>
                <c:pt idx="214">
                  <c:v>3840</c:v>
                </c:pt>
                <c:pt idx="215">
                  <c:v>3830</c:v>
                </c:pt>
                <c:pt idx="216">
                  <c:v>3820</c:v>
                </c:pt>
                <c:pt idx="217">
                  <c:v>3810</c:v>
                </c:pt>
                <c:pt idx="218">
                  <c:v>3800</c:v>
                </c:pt>
                <c:pt idx="219">
                  <c:v>3790</c:v>
                </c:pt>
                <c:pt idx="220">
                  <c:v>3780</c:v>
                </c:pt>
                <c:pt idx="221">
                  <c:v>3760</c:v>
                </c:pt>
                <c:pt idx="222">
                  <c:v>3740</c:v>
                </c:pt>
                <c:pt idx="223">
                  <c:v>3730</c:v>
                </c:pt>
                <c:pt idx="224">
                  <c:v>3720</c:v>
                </c:pt>
                <c:pt idx="225">
                  <c:v>3710</c:v>
                </c:pt>
                <c:pt idx="226">
                  <c:v>3700</c:v>
                </c:pt>
                <c:pt idx="227">
                  <c:v>3690</c:v>
                </c:pt>
                <c:pt idx="228">
                  <c:v>3670</c:v>
                </c:pt>
                <c:pt idx="229">
                  <c:v>3660</c:v>
                </c:pt>
                <c:pt idx="230">
                  <c:v>3650</c:v>
                </c:pt>
                <c:pt idx="231">
                  <c:v>3630</c:v>
                </c:pt>
                <c:pt idx="232">
                  <c:v>3620</c:v>
                </c:pt>
                <c:pt idx="233">
                  <c:v>3610</c:v>
                </c:pt>
                <c:pt idx="234">
                  <c:v>3590</c:v>
                </c:pt>
                <c:pt idx="235">
                  <c:v>3580</c:v>
                </c:pt>
                <c:pt idx="236">
                  <c:v>3570</c:v>
                </c:pt>
                <c:pt idx="237">
                  <c:v>3560</c:v>
                </c:pt>
                <c:pt idx="238">
                  <c:v>3550</c:v>
                </c:pt>
                <c:pt idx="239">
                  <c:v>3540</c:v>
                </c:pt>
                <c:pt idx="240">
                  <c:v>3530</c:v>
                </c:pt>
                <c:pt idx="241">
                  <c:v>3520</c:v>
                </c:pt>
                <c:pt idx="242">
                  <c:v>3500</c:v>
                </c:pt>
                <c:pt idx="243">
                  <c:v>3500</c:v>
                </c:pt>
                <c:pt idx="244">
                  <c:v>3490</c:v>
                </c:pt>
                <c:pt idx="245">
                  <c:v>3470</c:v>
                </c:pt>
                <c:pt idx="246">
                  <c:v>3460</c:v>
                </c:pt>
                <c:pt idx="247">
                  <c:v>3440</c:v>
                </c:pt>
                <c:pt idx="248">
                  <c:v>3430</c:v>
                </c:pt>
                <c:pt idx="249">
                  <c:v>3420</c:v>
                </c:pt>
                <c:pt idx="250">
                  <c:v>3410</c:v>
                </c:pt>
                <c:pt idx="251">
                  <c:v>3390</c:v>
                </c:pt>
                <c:pt idx="252">
                  <c:v>3370</c:v>
                </c:pt>
                <c:pt idx="253">
                  <c:v>3370</c:v>
                </c:pt>
                <c:pt idx="254">
                  <c:v>3360</c:v>
                </c:pt>
                <c:pt idx="255">
                  <c:v>3350</c:v>
                </c:pt>
                <c:pt idx="256">
                  <c:v>3330</c:v>
                </c:pt>
                <c:pt idx="257">
                  <c:v>3330</c:v>
                </c:pt>
                <c:pt idx="258">
                  <c:v>3320</c:v>
                </c:pt>
                <c:pt idx="259">
                  <c:v>3300</c:v>
                </c:pt>
                <c:pt idx="260">
                  <c:v>3300</c:v>
                </c:pt>
                <c:pt idx="261">
                  <c:v>3290</c:v>
                </c:pt>
                <c:pt idx="262">
                  <c:v>3270</c:v>
                </c:pt>
                <c:pt idx="263">
                  <c:v>3260</c:v>
                </c:pt>
                <c:pt idx="264">
                  <c:v>3250</c:v>
                </c:pt>
                <c:pt idx="265">
                  <c:v>3230</c:v>
                </c:pt>
                <c:pt idx="266">
                  <c:v>3230</c:v>
                </c:pt>
                <c:pt idx="267">
                  <c:v>3220</c:v>
                </c:pt>
                <c:pt idx="268">
                  <c:v>3200</c:v>
                </c:pt>
                <c:pt idx="269">
                  <c:v>3190</c:v>
                </c:pt>
                <c:pt idx="270">
                  <c:v>3190</c:v>
                </c:pt>
                <c:pt idx="271">
                  <c:v>3180</c:v>
                </c:pt>
                <c:pt idx="272">
                  <c:v>3170</c:v>
                </c:pt>
                <c:pt idx="273">
                  <c:v>3160</c:v>
                </c:pt>
                <c:pt idx="274">
                  <c:v>3150</c:v>
                </c:pt>
                <c:pt idx="275">
                  <c:v>3130</c:v>
                </c:pt>
                <c:pt idx="276">
                  <c:v>3120</c:v>
                </c:pt>
                <c:pt idx="277">
                  <c:v>3110</c:v>
                </c:pt>
                <c:pt idx="278">
                  <c:v>3100</c:v>
                </c:pt>
                <c:pt idx="279">
                  <c:v>3090</c:v>
                </c:pt>
                <c:pt idx="280">
                  <c:v>3070</c:v>
                </c:pt>
                <c:pt idx="281">
                  <c:v>3060</c:v>
                </c:pt>
                <c:pt idx="282">
                  <c:v>3050</c:v>
                </c:pt>
                <c:pt idx="283">
                  <c:v>3040</c:v>
                </c:pt>
                <c:pt idx="284">
                  <c:v>3030</c:v>
                </c:pt>
                <c:pt idx="285">
                  <c:v>3020</c:v>
                </c:pt>
                <c:pt idx="286">
                  <c:v>3010</c:v>
                </c:pt>
                <c:pt idx="287">
                  <c:v>3010</c:v>
                </c:pt>
                <c:pt idx="288">
                  <c:v>3000</c:v>
                </c:pt>
                <c:pt idx="289">
                  <c:v>2990</c:v>
                </c:pt>
                <c:pt idx="290">
                  <c:v>2980</c:v>
                </c:pt>
                <c:pt idx="291">
                  <c:v>2970</c:v>
                </c:pt>
                <c:pt idx="292">
                  <c:v>2950</c:v>
                </c:pt>
                <c:pt idx="293">
                  <c:v>2940</c:v>
                </c:pt>
                <c:pt idx="294">
                  <c:v>2930</c:v>
                </c:pt>
                <c:pt idx="295">
                  <c:v>2920</c:v>
                </c:pt>
                <c:pt idx="296">
                  <c:v>2920</c:v>
                </c:pt>
                <c:pt idx="297">
                  <c:v>2900</c:v>
                </c:pt>
                <c:pt idx="298">
                  <c:v>2890</c:v>
                </c:pt>
                <c:pt idx="299">
                  <c:v>2880</c:v>
                </c:pt>
                <c:pt idx="300">
                  <c:v>2870</c:v>
                </c:pt>
                <c:pt idx="301">
                  <c:v>2860</c:v>
                </c:pt>
                <c:pt idx="302">
                  <c:v>2860</c:v>
                </c:pt>
                <c:pt idx="303">
                  <c:v>2850</c:v>
                </c:pt>
                <c:pt idx="304">
                  <c:v>2840</c:v>
                </c:pt>
                <c:pt idx="305">
                  <c:v>2830</c:v>
                </c:pt>
                <c:pt idx="306">
                  <c:v>2820</c:v>
                </c:pt>
                <c:pt idx="307">
                  <c:v>2810</c:v>
                </c:pt>
                <c:pt idx="308">
                  <c:v>2800</c:v>
                </c:pt>
                <c:pt idx="309">
                  <c:v>2790</c:v>
                </c:pt>
                <c:pt idx="310">
                  <c:v>2780</c:v>
                </c:pt>
                <c:pt idx="311">
                  <c:v>2770</c:v>
                </c:pt>
                <c:pt idx="312">
                  <c:v>2760</c:v>
                </c:pt>
                <c:pt idx="313">
                  <c:v>2750</c:v>
                </c:pt>
                <c:pt idx="314">
                  <c:v>2740</c:v>
                </c:pt>
                <c:pt idx="315">
                  <c:v>2740</c:v>
                </c:pt>
                <c:pt idx="316">
                  <c:v>2730</c:v>
                </c:pt>
                <c:pt idx="317">
                  <c:v>2720</c:v>
                </c:pt>
                <c:pt idx="318">
                  <c:v>2710</c:v>
                </c:pt>
                <c:pt idx="319">
                  <c:v>2700</c:v>
                </c:pt>
                <c:pt idx="320">
                  <c:v>2700</c:v>
                </c:pt>
                <c:pt idx="321">
                  <c:v>2680</c:v>
                </c:pt>
                <c:pt idx="322">
                  <c:v>2670</c:v>
                </c:pt>
                <c:pt idx="323">
                  <c:v>2670</c:v>
                </c:pt>
                <c:pt idx="324">
                  <c:v>2660</c:v>
                </c:pt>
                <c:pt idx="325">
                  <c:v>2650</c:v>
                </c:pt>
                <c:pt idx="326">
                  <c:v>2640</c:v>
                </c:pt>
                <c:pt idx="327">
                  <c:v>2630</c:v>
                </c:pt>
                <c:pt idx="328">
                  <c:v>2630</c:v>
                </c:pt>
                <c:pt idx="329">
                  <c:v>2620</c:v>
                </c:pt>
                <c:pt idx="330">
                  <c:v>2610</c:v>
                </c:pt>
                <c:pt idx="331">
                  <c:v>2600</c:v>
                </c:pt>
                <c:pt idx="332">
                  <c:v>2590</c:v>
                </c:pt>
                <c:pt idx="333">
                  <c:v>2580</c:v>
                </c:pt>
                <c:pt idx="334">
                  <c:v>2570</c:v>
                </c:pt>
                <c:pt idx="335">
                  <c:v>2560</c:v>
                </c:pt>
                <c:pt idx="336">
                  <c:v>2560</c:v>
                </c:pt>
                <c:pt idx="337">
                  <c:v>2550</c:v>
                </c:pt>
                <c:pt idx="338">
                  <c:v>2530</c:v>
                </c:pt>
                <c:pt idx="339">
                  <c:v>2520</c:v>
                </c:pt>
                <c:pt idx="340">
                  <c:v>2520</c:v>
                </c:pt>
                <c:pt idx="341">
                  <c:v>2510</c:v>
                </c:pt>
                <c:pt idx="342">
                  <c:v>2500</c:v>
                </c:pt>
                <c:pt idx="343">
                  <c:v>2500</c:v>
                </c:pt>
                <c:pt idx="344">
                  <c:v>2490</c:v>
                </c:pt>
                <c:pt idx="345">
                  <c:v>2480</c:v>
                </c:pt>
                <c:pt idx="346">
                  <c:v>2470</c:v>
                </c:pt>
                <c:pt idx="347">
                  <c:v>2470</c:v>
                </c:pt>
                <c:pt idx="348">
                  <c:v>2460</c:v>
                </c:pt>
                <c:pt idx="349">
                  <c:v>2450</c:v>
                </c:pt>
                <c:pt idx="350">
                  <c:v>2440</c:v>
                </c:pt>
                <c:pt idx="351">
                  <c:v>2430</c:v>
                </c:pt>
                <c:pt idx="352">
                  <c:v>2420</c:v>
                </c:pt>
                <c:pt idx="353">
                  <c:v>2410</c:v>
                </c:pt>
                <c:pt idx="354">
                  <c:v>2410</c:v>
                </c:pt>
                <c:pt idx="355">
                  <c:v>2400</c:v>
                </c:pt>
                <c:pt idx="356">
                  <c:v>2390</c:v>
                </c:pt>
                <c:pt idx="357">
                  <c:v>2390</c:v>
                </c:pt>
                <c:pt idx="358">
                  <c:v>2380</c:v>
                </c:pt>
                <c:pt idx="359">
                  <c:v>2370</c:v>
                </c:pt>
                <c:pt idx="360">
                  <c:v>2360</c:v>
                </c:pt>
                <c:pt idx="361">
                  <c:v>2360</c:v>
                </c:pt>
                <c:pt idx="362">
                  <c:v>2340</c:v>
                </c:pt>
                <c:pt idx="363">
                  <c:v>2330</c:v>
                </c:pt>
                <c:pt idx="364">
                  <c:v>2320</c:v>
                </c:pt>
                <c:pt idx="365">
                  <c:v>2320</c:v>
                </c:pt>
                <c:pt idx="366">
                  <c:v>2310</c:v>
                </c:pt>
                <c:pt idx="367">
                  <c:v>2300</c:v>
                </c:pt>
                <c:pt idx="368">
                  <c:v>2290</c:v>
                </c:pt>
                <c:pt idx="369">
                  <c:v>2280</c:v>
                </c:pt>
                <c:pt idx="370">
                  <c:v>2270</c:v>
                </c:pt>
                <c:pt idx="371">
                  <c:v>2270</c:v>
                </c:pt>
                <c:pt idx="372">
                  <c:v>2260</c:v>
                </c:pt>
                <c:pt idx="373">
                  <c:v>2250</c:v>
                </c:pt>
                <c:pt idx="374">
                  <c:v>2250</c:v>
                </c:pt>
                <c:pt idx="375">
                  <c:v>2240</c:v>
                </c:pt>
                <c:pt idx="376">
                  <c:v>2240</c:v>
                </c:pt>
                <c:pt idx="377">
                  <c:v>2230</c:v>
                </c:pt>
                <c:pt idx="378">
                  <c:v>2220</c:v>
                </c:pt>
                <c:pt idx="379">
                  <c:v>2210</c:v>
                </c:pt>
                <c:pt idx="380">
                  <c:v>2200</c:v>
                </c:pt>
                <c:pt idx="381">
                  <c:v>2200</c:v>
                </c:pt>
                <c:pt idx="382">
                  <c:v>2190</c:v>
                </c:pt>
                <c:pt idx="383">
                  <c:v>2180</c:v>
                </c:pt>
                <c:pt idx="384">
                  <c:v>2170</c:v>
                </c:pt>
                <c:pt idx="385">
                  <c:v>2160</c:v>
                </c:pt>
                <c:pt idx="386">
                  <c:v>2160</c:v>
                </c:pt>
                <c:pt idx="387">
                  <c:v>2150</c:v>
                </c:pt>
                <c:pt idx="388">
                  <c:v>2150</c:v>
                </c:pt>
                <c:pt idx="389">
                  <c:v>2140</c:v>
                </c:pt>
                <c:pt idx="390">
                  <c:v>2130</c:v>
                </c:pt>
                <c:pt idx="391">
                  <c:v>2130</c:v>
                </c:pt>
                <c:pt idx="392">
                  <c:v>2120</c:v>
                </c:pt>
                <c:pt idx="393">
                  <c:v>2110</c:v>
                </c:pt>
                <c:pt idx="394">
                  <c:v>2110</c:v>
                </c:pt>
                <c:pt idx="395">
                  <c:v>2100</c:v>
                </c:pt>
                <c:pt idx="396">
                  <c:v>2090</c:v>
                </c:pt>
                <c:pt idx="397">
                  <c:v>2080</c:v>
                </c:pt>
                <c:pt idx="398">
                  <c:v>2080</c:v>
                </c:pt>
                <c:pt idx="399">
                  <c:v>2070</c:v>
                </c:pt>
                <c:pt idx="400">
                  <c:v>2070</c:v>
                </c:pt>
                <c:pt idx="401">
                  <c:v>2060</c:v>
                </c:pt>
                <c:pt idx="402">
                  <c:v>2050</c:v>
                </c:pt>
                <c:pt idx="403">
                  <c:v>2050</c:v>
                </c:pt>
                <c:pt idx="404">
                  <c:v>2040</c:v>
                </c:pt>
                <c:pt idx="405">
                  <c:v>2030</c:v>
                </c:pt>
                <c:pt idx="406">
                  <c:v>2030</c:v>
                </c:pt>
                <c:pt idx="407">
                  <c:v>2020</c:v>
                </c:pt>
                <c:pt idx="408">
                  <c:v>2010</c:v>
                </c:pt>
                <c:pt idx="409">
                  <c:v>2010</c:v>
                </c:pt>
                <c:pt idx="410">
                  <c:v>1998</c:v>
                </c:pt>
                <c:pt idx="411">
                  <c:v>1993</c:v>
                </c:pt>
                <c:pt idx="412">
                  <c:v>1988</c:v>
                </c:pt>
                <c:pt idx="413">
                  <c:v>1974</c:v>
                </c:pt>
                <c:pt idx="414">
                  <c:v>1969</c:v>
                </c:pt>
                <c:pt idx="415">
                  <c:v>1964</c:v>
                </c:pt>
                <c:pt idx="416">
                  <c:v>1958</c:v>
                </c:pt>
                <c:pt idx="417">
                  <c:v>1952</c:v>
                </c:pt>
                <c:pt idx="418">
                  <c:v>1949</c:v>
                </c:pt>
                <c:pt idx="419">
                  <c:v>1942</c:v>
                </c:pt>
                <c:pt idx="420">
                  <c:v>1936</c:v>
                </c:pt>
                <c:pt idx="421">
                  <c:v>1931</c:v>
                </c:pt>
                <c:pt idx="422">
                  <c:v>1925</c:v>
                </c:pt>
                <c:pt idx="423">
                  <c:v>1920</c:v>
                </c:pt>
                <c:pt idx="424">
                  <c:v>1914</c:v>
                </c:pt>
                <c:pt idx="425">
                  <c:v>1902</c:v>
                </c:pt>
                <c:pt idx="426">
                  <c:v>1896</c:v>
                </c:pt>
                <c:pt idx="427">
                  <c:v>1892</c:v>
                </c:pt>
                <c:pt idx="428">
                  <c:v>1886</c:v>
                </c:pt>
                <c:pt idx="429">
                  <c:v>1882</c:v>
                </c:pt>
                <c:pt idx="430">
                  <c:v>1875</c:v>
                </c:pt>
                <c:pt idx="431">
                  <c:v>1869</c:v>
                </c:pt>
                <c:pt idx="432">
                  <c:v>1865</c:v>
                </c:pt>
                <c:pt idx="433">
                  <c:v>1858</c:v>
                </c:pt>
                <c:pt idx="434">
                  <c:v>1853</c:v>
                </c:pt>
                <c:pt idx="435">
                  <c:v>1847</c:v>
                </c:pt>
                <c:pt idx="436">
                  <c:v>1842</c:v>
                </c:pt>
                <c:pt idx="437">
                  <c:v>1832</c:v>
                </c:pt>
                <c:pt idx="438">
                  <c:v>1827</c:v>
                </c:pt>
                <c:pt idx="439">
                  <c:v>1821</c:v>
                </c:pt>
                <c:pt idx="440">
                  <c:v>1816</c:v>
                </c:pt>
                <c:pt idx="441">
                  <c:v>1811</c:v>
                </c:pt>
                <c:pt idx="442">
                  <c:v>1800</c:v>
                </c:pt>
                <c:pt idx="443">
                  <c:v>1795</c:v>
                </c:pt>
                <c:pt idx="444">
                  <c:v>1789</c:v>
                </c:pt>
                <c:pt idx="445">
                  <c:v>1783</c:v>
                </c:pt>
                <c:pt idx="446">
                  <c:v>1779</c:v>
                </c:pt>
                <c:pt idx="447">
                  <c:v>1775</c:v>
                </c:pt>
                <c:pt idx="448">
                  <c:v>1768</c:v>
                </c:pt>
                <c:pt idx="449">
                  <c:v>1764</c:v>
                </c:pt>
                <c:pt idx="450">
                  <c:v>1759</c:v>
                </c:pt>
                <c:pt idx="451">
                  <c:v>1753</c:v>
                </c:pt>
                <c:pt idx="452">
                  <c:v>1747</c:v>
                </c:pt>
                <c:pt idx="453">
                  <c:v>1742</c:v>
                </c:pt>
                <c:pt idx="454">
                  <c:v>1733</c:v>
                </c:pt>
                <c:pt idx="455">
                  <c:v>1728</c:v>
                </c:pt>
                <c:pt idx="456">
                  <c:v>1723</c:v>
                </c:pt>
                <c:pt idx="457">
                  <c:v>1717</c:v>
                </c:pt>
                <c:pt idx="458">
                  <c:v>1712</c:v>
                </c:pt>
                <c:pt idx="459">
                  <c:v>1707</c:v>
                </c:pt>
                <c:pt idx="460">
                  <c:v>1703</c:v>
                </c:pt>
                <c:pt idx="461">
                  <c:v>1697</c:v>
                </c:pt>
                <c:pt idx="462">
                  <c:v>1693</c:v>
                </c:pt>
                <c:pt idx="463">
                  <c:v>1687</c:v>
                </c:pt>
                <c:pt idx="464">
                  <c:v>1684</c:v>
                </c:pt>
                <c:pt idx="465">
                  <c:v>1678</c:v>
                </c:pt>
                <c:pt idx="466">
                  <c:v>1669</c:v>
                </c:pt>
                <c:pt idx="467">
                  <c:v>1664</c:v>
                </c:pt>
                <c:pt idx="468">
                  <c:v>1659</c:v>
                </c:pt>
                <c:pt idx="469">
                  <c:v>1655</c:v>
                </c:pt>
                <c:pt idx="470">
                  <c:v>1650</c:v>
                </c:pt>
                <c:pt idx="471">
                  <c:v>1640</c:v>
                </c:pt>
                <c:pt idx="472">
                  <c:v>1636</c:v>
                </c:pt>
                <c:pt idx="473">
                  <c:v>1632</c:v>
                </c:pt>
                <c:pt idx="474">
                  <c:v>1627</c:v>
                </c:pt>
                <c:pt idx="475">
                  <c:v>1622</c:v>
                </c:pt>
                <c:pt idx="476">
                  <c:v>1617</c:v>
                </c:pt>
                <c:pt idx="477">
                  <c:v>1612</c:v>
                </c:pt>
                <c:pt idx="478">
                  <c:v>1608</c:v>
                </c:pt>
                <c:pt idx="479">
                  <c:v>1603</c:v>
                </c:pt>
                <c:pt idx="480">
                  <c:v>1599</c:v>
                </c:pt>
                <c:pt idx="481">
                  <c:v>1595</c:v>
                </c:pt>
                <c:pt idx="482">
                  <c:v>1590</c:v>
                </c:pt>
                <c:pt idx="483">
                  <c:v>1580</c:v>
                </c:pt>
                <c:pt idx="484">
                  <c:v>1577</c:v>
                </c:pt>
                <c:pt idx="485">
                  <c:v>1573</c:v>
                </c:pt>
                <c:pt idx="486">
                  <c:v>1567</c:v>
                </c:pt>
                <c:pt idx="487">
                  <c:v>1563</c:v>
                </c:pt>
                <c:pt idx="488">
                  <c:v>1559</c:v>
                </c:pt>
                <c:pt idx="489">
                  <c:v>1553</c:v>
                </c:pt>
                <c:pt idx="490">
                  <c:v>1550</c:v>
                </c:pt>
                <c:pt idx="491">
                  <c:v>1546</c:v>
                </c:pt>
                <c:pt idx="492">
                  <c:v>1541</c:v>
                </c:pt>
                <c:pt idx="493">
                  <c:v>1537</c:v>
                </c:pt>
                <c:pt idx="494">
                  <c:v>1533</c:v>
                </c:pt>
                <c:pt idx="495">
                  <c:v>1525</c:v>
                </c:pt>
                <c:pt idx="496">
                  <c:v>1521</c:v>
                </c:pt>
                <c:pt idx="497">
                  <c:v>1517</c:v>
                </c:pt>
                <c:pt idx="498">
                  <c:v>1511</c:v>
                </c:pt>
                <c:pt idx="499">
                  <c:v>1507</c:v>
                </c:pt>
                <c:pt idx="500">
                  <c:v>1499</c:v>
                </c:pt>
                <c:pt idx="501">
                  <c:v>1495</c:v>
                </c:pt>
                <c:pt idx="502">
                  <c:v>1490</c:v>
                </c:pt>
                <c:pt idx="503">
                  <c:v>1486</c:v>
                </c:pt>
                <c:pt idx="504">
                  <c:v>1483</c:v>
                </c:pt>
                <c:pt idx="505">
                  <c:v>1479</c:v>
                </c:pt>
                <c:pt idx="506">
                  <c:v>1474</c:v>
                </c:pt>
                <c:pt idx="507">
                  <c:v>1469</c:v>
                </c:pt>
                <c:pt idx="508">
                  <c:v>1465</c:v>
                </c:pt>
                <c:pt idx="509">
                  <c:v>1462</c:v>
                </c:pt>
                <c:pt idx="510">
                  <c:v>1457</c:v>
                </c:pt>
                <c:pt idx="511">
                  <c:v>1453</c:v>
                </c:pt>
                <c:pt idx="512">
                  <c:v>1445</c:v>
                </c:pt>
                <c:pt idx="513">
                  <c:v>1440</c:v>
                </c:pt>
                <c:pt idx="514">
                  <c:v>1437</c:v>
                </c:pt>
                <c:pt idx="515">
                  <c:v>1432</c:v>
                </c:pt>
                <c:pt idx="516">
                  <c:v>1429</c:v>
                </c:pt>
                <c:pt idx="517">
                  <c:v>1423</c:v>
                </c:pt>
                <c:pt idx="518">
                  <c:v>1418</c:v>
                </c:pt>
                <c:pt idx="519">
                  <c:v>1413</c:v>
                </c:pt>
                <c:pt idx="520">
                  <c:v>1411</c:v>
                </c:pt>
                <c:pt idx="521">
                  <c:v>1406</c:v>
                </c:pt>
                <c:pt idx="522">
                  <c:v>1403</c:v>
                </c:pt>
                <c:pt idx="523">
                  <c:v>1399</c:v>
                </c:pt>
                <c:pt idx="524">
                  <c:v>1395</c:v>
                </c:pt>
                <c:pt idx="525">
                  <c:v>1391</c:v>
                </c:pt>
                <c:pt idx="526">
                  <c:v>1387</c:v>
                </c:pt>
                <c:pt idx="527">
                  <c:v>1384</c:v>
                </c:pt>
                <c:pt idx="528">
                  <c:v>1379</c:v>
                </c:pt>
                <c:pt idx="529">
                  <c:v>1373</c:v>
                </c:pt>
                <c:pt idx="530">
                  <c:v>1368</c:v>
                </c:pt>
                <c:pt idx="531">
                  <c:v>1365</c:v>
                </c:pt>
                <c:pt idx="532">
                  <c:v>1361</c:v>
                </c:pt>
                <c:pt idx="533">
                  <c:v>1357</c:v>
                </c:pt>
                <c:pt idx="534">
                  <c:v>1353</c:v>
                </c:pt>
                <c:pt idx="535">
                  <c:v>1349</c:v>
                </c:pt>
                <c:pt idx="536">
                  <c:v>1346</c:v>
                </c:pt>
                <c:pt idx="537">
                  <c:v>1342</c:v>
                </c:pt>
                <c:pt idx="538">
                  <c:v>1338</c:v>
                </c:pt>
                <c:pt idx="539">
                  <c:v>1335</c:v>
                </c:pt>
                <c:pt idx="540">
                  <c:v>1331</c:v>
                </c:pt>
                <c:pt idx="541">
                  <c:v>1323</c:v>
                </c:pt>
                <c:pt idx="542">
                  <c:v>1319</c:v>
                </c:pt>
                <c:pt idx="543">
                  <c:v>1316</c:v>
                </c:pt>
                <c:pt idx="544">
                  <c:v>1312</c:v>
                </c:pt>
                <c:pt idx="545">
                  <c:v>1307</c:v>
                </c:pt>
                <c:pt idx="546">
                  <c:v>1302</c:v>
                </c:pt>
                <c:pt idx="547">
                  <c:v>1298</c:v>
                </c:pt>
                <c:pt idx="548">
                  <c:v>1295</c:v>
                </c:pt>
                <c:pt idx="549">
                  <c:v>1292</c:v>
                </c:pt>
                <c:pt idx="550">
                  <c:v>1288</c:v>
                </c:pt>
                <c:pt idx="551">
                  <c:v>1285</c:v>
                </c:pt>
                <c:pt idx="552">
                  <c:v>1280</c:v>
                </c:pt>
                <c:pt idx="553">
                  <c:v>1277</c:v>
                </c:pt>
                <c:pt idx="554">
                  <c:v>1274</c:v>
                </c:pt>
                <c:pt idx="555">
                  <c:v>1271</c:v>
                </c:pt>
                <c:pt idx="556">
                  <c:v>1267</c:v>
                </c:pt>
                <c:pt idx="557">
                  <c:v>1264</c:v>
                </c:pt>
                <c:pt idx="558">
                  <c:v>1257</c:v>
                </c:pt>
                <c:pt idx="559">
                  <c:v>1253</c:v>
                </c:pt>
                <c:pt idx="560">
                  <c:v>1250</c:v>
                </c:pt>
                <c:pt idx="561">
                  <c:v>1247</c:v>
                </c:pt>
                <c:pt idx="562">
                  <c:v>1243</c:v>
                </c:pt>
                <c:pt idx="563">
                  <c:v>1240</c:v>
                </c:pt>
                <c:pt idx="564">
                  <c:v>1237</c:v>
                </c:pt>
                <c:pt idx="565">
                  <c:v>1234</c:v>
                </c:pt>
                <c:pt idx="566">
                  <c:v>1231</c:v>
                </c:pt>
                <c:pt idx="567">
                  <c:v>1227</c:v>
                </c:pt>
                <c:pt idx="568">
                  <c:v>1224</c:v>
                </c:pt>
                <c:pt idx="569">
                  <c:v>1221</c:v>
                </c:pt>
                <c:pt idx="570">
                  <c:v>1214</c:v>
                </c:pt>
                <c:pt idx="571">
                  <c:v>1211</c:v>
                </c:pt>
                <c:pt idx="572">
                  <c:v>1208</c:v>
                </c:pt>
                <c:pt idx="573">
                  <c:v>1205</c:v>
                </c:pt>
                <c:pt idx="574">
                  <c:v>1202</c:v>
                </c:pt>
                <c:pt idx="575">
                  <c:v>1198</c:v>
                </c:pt>
                <c:pt idx="576">
                  <c:v>1196</c:v>
                </c:pt>
                <c:pt idx="577">
                  <c:v>1193</c:v>
                </c:pt>
                <c:pt idx="578">
                  <c:v>1189</c:v>
                </c:pt>
                <c:pt idx="579">
                  <c:v>1186</c:v>
                </c:pt>
                <c:pt idx="580">
                  <c:v>1183</c:v>
                </c:pt>
                <c:pt idx="581">
                  <c:v>1180</c:v>
                </c:pt>
                <c:pt idx="582">
                  <c:v>1174</c:v>
                </c:pt>
                <c:pt idx="583">
                  <c:v>1171</c:v>
                </c:pt>
                <c:pt idx="584">
                  <c:v>1168</c:v>
                </c:pt>
                <c:pt idx="585">
                  <c:v>1165</c:v>
                </c:pt>
                <c:pt idx="586">
                  <c:v>1161</c:v>
                </c:pt>
                <c:pt idx="587">
                  <c:v>1154</c:v>
                </c:pt>
                <c:pt idx="588">
                  <c:v>1152</c:v>
                </c:pt>
                <c:pt idx="589">
                  <c:v>1149</c:v>
                </c:pt>
                <c:pt idx="590">
                  <c:v>1146</c:v>
                </c:pt>
                <c:pt idx="591">
                  <c:v>1143</c:v>
                </c:pt>
                <c:pt idx="592">
                  <c:v>1139</c:v>
                </c:pt>
                <c:pt idx="593">
                  <c:v>1135</c:v>
                </c:pt>
                <c:pt idx="594">
                  <c:v>1132</c:v>
                </c:pt>
                <c:pt idx="595">
                  <c:v>1129</c:v>
                </c:pt>
                <c:pt idx="596">
                  <c:v>1126</c:v>
                </c:pt>
                <c:pt idx="597">
                  <c:v>1124</c:v>
                </c:pt>
                <c:pt idx="598">
                  <c:v>1121</c:v>
                </c:pt>
                <c:pt idx="599">
                  <c:v>1115</c:v>
                </c:pt>
                <c:pt idx="600">
                  <c:v>1113</c:v>
                </c:pt>
                <c:pt idx="601">
                  <c:v>1110</c:v>
                </c:pt>
                <c:pt idx="602">
                  <c:v>1107</c:v>
                </c:pt>
                <c:pt idx="603">
                  <c:v>1104</c:v>
                </c:pt>
                <c:pt idx="604">
                  <c:v>1102</c:v>
                </c:pt>
                <c:pt idx="605">
                  <c:v>1099</c:v>
                </c:pt>
                <c:pt idx="606">
                  <c:v>1096</c:v>
                </c:pt>
                <c:pt idx="607">
                  <c:v>1092</c:v>
                </c:pt>
                <c:pt idx="608">
                  <c:v>1090</c:v>
                </c:pt>
                <c:pt idx="609">
                  <c:v>1087</c:v>
                </c:pt>
                <c:pt idx="610">
                  <c:v>1085</c:v>
                </c:pt>
                <c:pt idx="611">
                  <c:v>1079</c:v>
                </c:pt>
                <c:pt idx="612">
                  <c:v>1076</c:v>
                </c:pt>
                <c:pt idx="613">
                  <c:v>1074</c:v>
                </c:pt>
                <c:pt idx="614">
                  <c:v>1071</c:v>
                </c:pt>
                <c:pt idx="615">
                  <c:v>1069</c:v>
                </c:pt>
                <c:pt idx="616">
                  <c:v>1064</c:v>
                </c:pt>
                <c:pt idx="617">
                  <c:v>1062</c:v>
                </c:pt>
                <c:pt idx="618">
                  <c:v>1058</c:v>
                </c:pt>
                <c:pt idx="619">
                  <c:v>1055</c:v>
                </c:pt>
                <c:pt idx="620">
                  <c:v>1053</c:v>
                </c:pt>
                <c:pt idx="621">
                  <c:v>1050</c:v>
                </c:pt>
                <c:pt idx="622">
                  <c:v>1047</c:v>
                </c:pt>
                <c:pt idx="623">
                  <c:v>1045</c:v>
                </c:pt>
                <c:pt idx="624">
                  <c:v>1043</c:v>
                </c:pt>
                <c:pt idx="625">
                  <c:v>1040</c:v>
                </c:pt>
                <c:pt idx="626">
                  <c:v>1037</c:v>
                </c:pt>
                <c:pt idx="627">
                  <c:v>1034</c:v>
                </c:pt>
                <c:pt idx="628">
                  <c:v>1029</c:v>
                </c:pt>
                <c:pt idx="629">
                  <c:v>1026</c:v>
                </c:pt>
                <c:pt idx="630">
                  <c:v>1024</c:v>
                </c:pt>
                <c:pt idx="631">
                  <c:v>1021</c:v>
                </c:pt>
                <c:pt idx="632">
                  <c:v>1018</c:v>
                </c:pt>
                <c:pt idx="633">
                  <c:v>1016</c:v>
                </c:pt>
                <c:pt idx="634">
                  <c:v>1013</c:v>
                </c:pt>
                <c:pt idx="635">
                  <c:v>1011</c:v>
                </c:pt>
                <c:pt idx="636">
                  <c:v>1009</c:v>
                </c:pt>
                <c:pt idx="637">
                  <c:v>1006</c:v>
                </c:pt>
                <c:pt idx="638">
                  <c:v>1003</c:v>
                </c:pt>
                <c:pt idx="639">
                  <c:v>1001</c:v>
                </c:pt>
                <c:pt idx="640">
                  <c:v>999</c:v>
                </c:pt>
                <c:pt idx="641">
                  <c:v>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3C-4CF8-BF68-39EEEFFE8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2345600"/>
        <c:axId val="472348160"/>
      </c:scatterChart>
      <c:valAx>
        <c:axId val="472345600"/>
        <c:scaling>
          <c:orientation val="minMax"/>
          <c:max val="5.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Energy Consumption [Wh]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2348160"/>
        <c:crosses val="autoZero"/>
        <c:crossBetween val="midCat"/>
        <c:majorUnit val="1"/>
      </c:valAx>
      <c:valAx>
        <c:axId val="472348160"/>
        <c:scaling>
          <c:orientation val="minMax"/>
          <c:max val="100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EC [</a:t>
                </a:r>
                <a:r>
                  <a:rPr lang="el-GR">
                    <a:latin typeface="Tahoma"/>
                    <a:ea typeface="Tahoma"/>
                    <a:cs typeface="Tahoma"/>
                  </a:rPr>
                  <a:t>μ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S/cm</a:t>
                </a:r>
                <a:r>
                  <a:rPr lang="nl-NL"/>
                  <a:t>]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2345600"/>
        <c:crosses val="autoZero"/>
        <c:crossBetween val="midCat"/>
        <c:majorUnit val="200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'AEEMs-2'!$M$34:$M$2003</c:f>
              <c:numCache>
                <c:formatCode>General</c:formatCode>
                <c:ptCount val="1970"/>
                <c:pt idx="0">
                  <c:v>7930</c:v>
                </c:pt>
                <c:pt idx="1">
                  <c:v>7920</c:v>
                </c:pt>
                <c:pt idx="2">
                  <c:v>7860</c:v>
                </c:pt>
                <c:pt idx="3">
                  <c:v>7890</c:v>
                </c:pt>
                <c:pt idx="4">
                  <c:v>7890</c:v>
                </c:pt>
                <c:pt idx="5">
                  <c:v>7870</c:v>
                </c:pt>
                <c:pt idx="6">
                  <c:v>7940</c:v>
                </c:pt>
                <c:pt idx="7">
                  <c:v>7910</c:v>
                </c:pt>
                <c:pt idx="8">
                  <c:v>7830</c:v>
                </c:pt>
                <c:pt idx="9">
                  <c:v>7840</c:v>
                </c:pt>
                <c:pt idx="10">
                  <c:v>7800</c:v>
                </c:pt>
                <c:pt idx="11">
                  <c:v>7750</c:v>
                </c:pt>
                <c:pt idx="12">
                  <c:v>7710</c:v>
                </c:pt>
                <c:pt idx="13">
                  <c:v>7660</c:v>
                </c:pt>
                <c:pt idx="14">
                  <c:v>7600</c:v>
                </c:pt>
                <c:pt idx="15">
                  <c:v>7630</c:v>
                </c:pt>
                <c:pt idx="16">
                  <c:v>7610</c:v>
                </c:pt>
                <c:pt idx="17">
                  <c:v>7540</c:v>
                </c:pt>
                <c:pt idx="18">
                  <c:v>7460</c:v>
                </c:pt>
                <c:pt idx="19">
                  <c:v>7540</c:v>
                </c:pt>
                <c:pt idx="20">
                  <c:v>7440</c:v>
                </c:pt>
                <c:pt idx="21">
                  <c:v>7410</c:v>
                </c:pt>
                <c:pt idx="22">
                  <c:v>7480</c:v>
                </c:pt>
                <c:pt idx="23">
                  <c:v>7430</c:v>
                </c:pt>
                <c:pt idx="24">
                  <c:v>7450</c:v>
                </c:pt>
                <c:pt idx="25">
                  <c:v>7310</c:v>
                </c:pt>
                <c:pt idx="26">
                  <c:v>7310</c:v>
                </c:pt>
                <c:pt idx="27">
                  <c:v>7330</c:v>
                </c:pt>
                <c:pt idx="28">
                  <c:v>7280</c:v>
                </c:pt>
                <c:pt idx="29">
                  <c:v>7270</c:v>
                </c:pt>
                <c:pt idx="30">
                  <c:v>7210</c:v>
                </c:pt>
                <c:pt idx="31">
                  <c:v>7230</c:v>
                </c:pt>
                <c:pt idx="32">
                  <c:v>7270</c:v>
                </c:pt>
                <c:pt idx="33">
                  <c:v>7130</c:v>
                </c:pt>
                <c:pt idx="34">
                  <c:v>7190</c:v>
                </c:pt>
                <c:pt idx="35">
                  <c:v>7160</c:v>
                </c:pt>
                <c:pt idx="36">
                  <c:v>7110</c:v>
                </c:pt>
                <c:pt idx="37">
                  <c:v>7110</c:v>
                </c:pt>
                <c:pt idx="38">
                  <c:v>7010</c:v>
                </c:pt>
                <c:pt idx="39">
                  <c:v>6990</c:v>
                </c:pt>
                <c:pt idx="40">
                  <c:v>7020</c:v>
                </c:pt>
                <c:pt idx="41">
                  <c:v>6960</c:v>
                </c:pt>
                <c:pt idx="42">
                  <c:v>6970</c:v>
                </c:pt>
                <c:pt idx="43">
                  <c:v>6910</c:v>
                </c:pt>
                <c:pt idx="44">
                  <c:v>6940</c:v>
                </c:pt>
                <c:pt idx="45">
                  <c:v>6860</c:v>
                </c:pt>
                <c:pt idx="46">
                  <c:v>6840</c:v>
                </c:pt>
                <c:pt idx="47">
                  <c:v>6850</c:v>
                </c:pt>
                <c:pt idx="48">
                  <c:v>6810</c:v>
                </c:pt>
                <c:pt idx="49">
                  <c:v>6790</c:v>
                </c:pt>
                <c:pt idx="50">
                  <c:v>6780</c:v>
                </c:pt>
                <c:pt idx="51">
                  <c:v>6720</c:v>
                </c:pt>
                <c:pt idx="52">
                  <c:v>6700</c:v>
                </c:pt>
                <c:pt idx="53">
                  <c:v>6670</c:v>
                </c:pt>
                <c:pt idx="54">
                  <c:v>6690</c:v>
                </c:pt>
                <c:pt idx="55">
                  <c:v>6670</c:v>
                </c:pt>
                <c:pt idx="56">
                  <c:v>6640</c:v>
                </c:pt>
                <c:pt idx="57">
                  <c:v>6590</c:v>
                </c:pt>
                <c:pt idx="58">
                  <c:v>6570</c:v>
                </c:pt>
                <c:pt idx="59">
                  <c:v>6570</c:v>
                </c:pt>
                <c:pt idx="60">
                  <c:v>6550</c:v>
                </c:pt>
                <c:pt idx="61">
                  <c:v>6500</c:v>
                </c:pt>
                <c:pt idx="62">
                  <c:v>6460</c:v>
                </c:pt>
                <c:pt idx="63">
                  <c:v>6450</c:v>
                </c:pt>
                <c:pt idx="64">
                  <c:v>6450</c:v>
                </c:pt>
                <c:pt idx="65">
                  <c:v>6400</c:v>
                </c:pt>
                <c:pt idx="66">
                  <c:v>6420</c:v>
                </c:pt>
                <c:pt idx="67">
                  <c:v>6380</c:v>
                </c:pt>
                <c:pt idx="68">
                  <c:v>6400</c:v>
                </c:pt>
                <c:pt idx="69">
                  <c:v>6400</c:v>
                </c:pt>
                <c:pt idx="70">
                  <c:v>6320</c:v>
                </c:pt>
                <c:pt idx="71">
                  <c:v>6270</c:v>
                </c:pt>
                <c:pt idx="72">
                  <c:v>6290</c:v>
                </c:pt>
                <c:pt idx="73">
                  <c:v>6270</c:v>
                </c:pt>
                <c:pt idx="74">
                  <c:v>6290</c:v>
                </c:pt>
                <c:pt idx="75">
                  <c:v>6230</c:v>
                </c:pt>
                <c:pt idx="76">
                  <c:v>6210</c:v>
                </c:pt>
                <c:pt idx="77">
                  <c:v>6160</c:v>
                </c:pt>
                <c:pt idx="78">
                  <c:v>6120</c:v>
                </c:pt>
                <c:pt idx="79">
                  <c:v>6110</c:v>
                </c:pt>
                <c:pt idx="80">
                  <c:v>6120</c:v>
                </c:pt>
                <c:pt idx="81">
                  <c:v>6070</c:v>
                </c:pt>
                <c:pt idx="82">
                  <c:v>6060</c:v>
                </c:pt>
                <c:pt idx="83">
                  <c:v>6060</c:v>
                </c:pt>
                <c:pt idx="84">
                  <c:v>6000</c:v>
                </c:pt>
                <c:pt idx="85">
                  <c:v>5990</c:v>
                </c:pt>
                <c:pt idx="86">
                  <c:v>5980</c:v>
                </c:pt>
                <c:pt idx="87">
                  <c:v>5980</c:v>
                </c:pt>
                <c:pt idx="88">
                  <c:v>5960</c:v>
                </c:pt>
                <c:pt idx="89">
                  <c:v>5920</c:v>
                </c:pt>
                <c:pt idx="90">
                  <c:v>5880</c:v>
                </c:pt>
                <c:pt idx="91">
                  <c:v>5850</c:v>
                </c:pt>
                <c:pt idx="92">
                  <c:v>5820</c:v>
                </c:pt>
                <c:pt idx="93">
                  <c:v>5830</c:v>
                </c:pt>
                <c:pt idx="94">
                  <c:v>5810</c:v>
                </c:pt>
                <c:pt idx="95">
                  <c:v>5800</c:v>
                </c:pt>
                <c:pt idx="96">
                  <c:v>5770</c:v>
                </c:pt>
                <c:pt idx="97">
                  <c:v>5750</c:v>
                </c:pt>
                <c:pt idx="98">
                  <c:v>5760</c:v>
                </c:pt>
                <c:pt idx="99">
                  <c:v>5690</c:v>
                </c:pt>
                <c:pt idx="100">
                  <c:v>5730</c:v>
                </c:pt>
                <c:pt idx="101">
                  <c:v>5680</c:v>
                </c:pt>
                <c:pt idx="102">
                  <c:v>5640</c:v>
                </c:pt>
                <c:pt idx="103">
                  <c:v>5650</c:v>
                </c:pt>
                <c:pt idx="104">
                  <c:v>5610</c:v>
                </c:pt>
                <c:pt idx="105">
                  <c:v>5610</c:v>
                </c:pt>
                <c:pt idx="106">
                  <c:v>5600</c:v>
                </c:pt>
                <c:pt idx="107">
                  <c:v>5550</c:v>
                </c:pt>
                <c:pt idx="108">
                  <c:v>5530</c:v>
                </c:pt>
                <c:pt idx="109">
                  <c:v>5520</c:v>
                </c:pt>
                <c:pt idx="110">
                  <c:v>5480</c:v>
                </c:pt>
                <c:pt idx="111">
                  <c:v>5470</c:v>
                </c:pt>
                <c:pt idx="112">
                  <c:v>5430</c:v>
                </c:pt>
                <c:pt idx="113">
                  <c:v>5440</c:v>
                </c:pt>
                <c:pt idx="114">
                  <c:v>5400</c:v>
                </c:pt>
                <c:pt idx="115">
                  <c:v>5400</c:v>
                </c:pt>
                <c:pt idx="116">
                  <c:v>5420</c:v>
                </c:pt>
                <c:pt idx="117">
                  <c:v>5350</c:v>
                </c:pt>
                <c:pt idx="118">
                  <c:v>5340</c:v>
                </c:pt>
                <c:pt idx="119">
                  <c:v>5320</c:v>
                </c:pt>
                <c:pt idx="120">
                  <c:v>5310</c:v>
                </c:pt>
                <c:pt idx="121">
                  <c:v>5300</c:v>
                </c:pt>
                <c:pt idx="122">
                  <c:v>5280</c:v>
                </c:pt>
                <c:pt idx="123">
                  <c:v>5260</c:v>
                </c:pt>
                <c:pt idx="124">
                  <c:v>5220</c:v>
                </c:pt>
                <c:pt idx="125">
                  <c:v>5220</c:v>
                </c:pt>
                <c:pt idx="126">
                  <c:v>5200</c:v>
                </c:pt>
                <c:pt idx="127">
                  <c:v>5180</c:v>
                </c:pt>
                <c:pt idx="128">
                  <c:v>5170</c:v>
                </c:pt>
                <c:pt idx="129">
                  <c:v>5170</c:v>
                </c:pt>
                <c:pt idx="130">
                  <c:v>5140</c:v>
                </c:pt>
                <c:pt idx="131">
                  <c:v>5130</c:v>
                </c:pt>
                <c:pt idx="132">
                  <c:v>5080</c:v>
                </c:pt>
                <c:pt idx="133">
                  <c:v>5100</c:v>
                </c:pt>
                <c:pt idx="134">
                  <c:v>5050</c:v>
                </c:pt>
                <c:pt idx="135">
                  <c:v>5030</c:v>
                </c:pt>
                <c:pt idx="136">
                  <c:v>5020</c:v>
                </c:pt>
                <c:pt idx="137">
                  <c:v>5010</c:v>
                </c:pt>
                <c:pt idx="138">
                  <c:v>4990</c:v>
                </c:pt>
                <c:pt idx="139">
                  <c:v>4990</c:v>
                </c:pt>
                <c:pt idx="140">
                  <c:v>4940</c:v>
                </c:pt>
                <c:pt idx="141">
                  <c:v>4930</c:v>
                </c:pt>
                <c:pt idx="142">
                  <c:v>4920</c:v>
                </c:pt>
                <c:pt idx="143">
                  <c:v>4900</c:v>
                </c:pt>
                <c:pt idx="144">
                  <c:v>4890</c:v>
                </c:pt>
                <c:pt idx="145">
                  <c:v>4860</c:v>
                </c:pt>
                <c:pt idx="146">
                  <c:v>4860</c:v>
                </c:pt>
                <c:pt idx="147">
                  <c:v>4840</c:v>
                </c:pt>
                <c:pt idx="148">
                  <c:v>4810</c:v>
                </c:pt>
                <c:pt idx="149">
                  <c:v>4800</c:v>
                </c:pt>
                <c:pt idx="150">
                  <c:v>4810</c:v>
                </c:pt>
                <c:pt idx="151">
                  <c:v>4770</c:v>
                </c:pt>
                <c:pt idx="152">
                  <c:v>4740</c:v>
                </c:pt>
                <c:pt idx="153">
                  <c:v>4740</c:v>
                </c:pt>
                <c:pt idx="154">
                  <c:v>4730</c:v>
                </c:pt>
                <c:pt idx="155">
                  <c:v>4720</c:v>
                </c:pt>
                <c:pt idx="156">
                  <c:v>4700</c:v>
                </c:pt>
                <c:pt idx="157">
                  <c:v>4680</c:v>
                </c:pt>
                <c:pt idx="158">
                  <c:v>4680</c:v>
                </c:pt>
                <c:pt idx="159">
                  <c:v>4650</c:v>
                </c:pt>
                <c:pt idx="160">
                  <c:v>4640</c:v>
                </c:pt>
                <c:pt idx="161">
                  <c:v>4620</c:v>
                </c:pt>
                <c:pt idx="162">
                  <c:v>4610</c:v>
                </c:pt>
                <c:pt idx="163">
                  <c:v>4600</c:v>
                </c:pt>
                <c:pt idx="164">
                  <c:v>4560</c:v>
                </c:pt>
                <c:pt idx="165">
                  <c:v>4550</c:v>
                </c:pt>
                <c:pt idx="166">
                  <c:v>4540</c:v>
                </c:pt>
                <c:pt idx="167">
                  <c:v>4520</c:v>
                </c:pt>
                <c:pt idx="168">
                  <c:v>4510</c:v>
                </c:pt>
                <c:pt idx="169">
                  <c:v>4500</c:v>
                </c:pt>
                <c:pt idx="170">
                  <c:v>4480</c:v>
                </c:pt>
                <c:pt idx="171">
                  <c:v>4470</c:v>
                </c:pt>
                <c:pt idx="172">
                  <c:v>4460</c:v>
                </c:pt>
                <c:pt idx="173">
                  <c:v>4440</c:v>
                </c:pt>
                <c:pt idx="174">
                  <c:v>4420</c:v>
                </c:pt>
                <c:pt idx="175">
                  <c:v>4420</c:v>
                </c:pt>
                <c:pt idx="176">
                  <c:v>4390</c:v>
                </c:pt>
                <c:pt idx="177">
                  <c:v>4370</c:v>
                </c:pt>
                <c:pt idx="178">
                  <c:v>4360</c:v>
                </c:pt>
                <c:pt idx="179">
                  <c:v>4350</c:v>
                </c:pt>
                <c:pt idx="180">
                  <c:v>4330</c:v>
                </c:pt>
                <c:pt idx="181">
                  <c:v>4300</c:v>
                </c:pt>
                <c:pt idx="182">
                  <c:v>4290</c:v>
                </c:pt>
                <c:pt idx="183">
                  <c:v>4290</c:v>
                </c:pt>
                <c:pt idx="184">
                  <c:v>4260</c:v>
                </c:pt>
                <c:pt idx="185">
                  <c:v>4250</c:v>
                </c:pt>
                <c:pt idx="186">
                  <c:v>4240</c:v>
                </c:pt>
                <c:pt idx="187">
                  <c:v>4230</c:v>
                </c:pt>
                <c:pt idx="188">
                  <c:v>4210</c:v>
                </c:pt>
                <c:pt idx="189">
                  <c:v>4200</c:v>
                </c:pt>
                <c:pt idx="190">
                  <c:v>4190</c:v>
                </c:pt>
                <c:pt idx="191">
                  <c:v>4170</c:v>
                </c:pt>
                <c:pt idx="192">
                  <c:v>4150</c:v>
                </c:pt>
                <c:pt idx="193">
                  <c:v>4130</c:v>
                </c:pt>
                <c:pt idx="194">
                  <c:v>4120</c:v>
                </c:pt>
                <c:pt idx="195">
                  <c:v>4110</c:v>
                </c:pt>
                <c:pt idx="196">
                  <c:v>4100</c:v>
                </c:pt>
                <c:pt idx="197">
                  <c:v>4080</c:v>
                </c:pt>
                <c:pt idx="198">
                  <c:v>4070</c:v>
                </c:pt>
                <c:pt idx="199">
                  <c:v>4050</c:v>
                </c:pt>
                <c:pt idx="200">
                  <c:v>4040</c:v>
                </c:pt>
                <c:pt idx="201">
                  <c:v>4030</c:v>
                </c:pt>
                <c:pt idx="202">
                  <c:v>4020</c:v>
                </c:pt>
                <c:pt idx="203">
                  <c:v>4010</c:v>
                </c:pt>
                <c:pt idx="204">
                  <c:v>4000</c:v>
                </c:pt>
                <c:pt idx="205">
                  <c:v>3970</c:v>
                </c:pt>
                <c:pt idx="206">
                  <c:v>3960</c:v>
                </c:pt>
                <c:pt idx="207">
                  <c:v>3940</c:v>
                </c:pt>
                <c:pt idx="208">
                  <c:v>3930</c:v>
                </c:pt>
                <c:pt idx="209">
                  <c:v>3910</c:v>
                </c:pt>
                <c:pt idx="210">
                  <c:v>3890</c:v>
                </c:pt>
                <c:pt idx="211">
                  <c:v>3880</c:v>
                </c:pt>
                <c:pt idx="212">
                  <c:v>3870</c:v>
                </c:pt>
                <c:pt idx="213">
                  <c:v>3860</c:v>
                </c:pt>
                <c:pt idx="214">
                  <c:v>3840</c:v>
                </c:pt>
                <c:pt idx="215">
                  <c:v>3830</c:v>
                </c:pt>
                <c:pt idx="216">
                  <c:v>3820</c:v>
                </c:pt>
                <c:pt idx="217">
                  <c:v>3810</c:v>
                </c:pt>
                <c:pt idx="218">
                  <c:v>3800</c:v>
                </c:pt>
                <c:pt idx="219">
                  <c:v>3790</c:v>
                </c:pt>
                <c:pt idx="220">
                  <c:v>3780</c:v>
                </c:pt>
                <c:pt idx="221">
                  <c:v>3760</c:v>
                </c:pt>
                <c:pt idx="222">
                  <c:v>3740</c:v>
                </c:pt>
                <c:pt idx="223">
                  <c:v>3730</c:v>
                </c:pt>
                <c:pt idx="224">
                  <c:v>3720</c:v>
                </c:pt>
                <c:pt idx="225">
                  <c:v>3710</c:v>
                </c:pt>
                <c:pt idx="226">
                  <c:v>3700</c:v>
                </c:pt>
                <c:pt idx="227">
                  <c:v>3690</c:v>
                </c:pt>
                <c:pt idx="228">
                  <c:v>3670</c:v>
                </c:pt>
                <c:pt idx="229">
                  <c:v>3660</c:v>
                </c:pt>
                <c:pt idx="230">
                  <c:v>3650</c:v>
                </c:pt>
                <c:pt idx="231">
                  <c:v>3630</c:v>
                </c:pt>
                <c:pt idx="232">
                  <c:v>3620</c:v>
                </c:pt>
                <c:pt idx="233">
                  <c:v>3610</c:v>
                </c:pt>
                <c:pt idx="234">
                  <c:v>3590</c:v>
                </c:pt>
                <c:pt idx="235">
                  <c:v>3580</c:v>
                </c:pt>
                <c:pt idx="236">
                  <c:v>3570</c:v>
                </c:pt>
                <c:pt idx="237">
                  <c:v>3560</c:v>
                </c:pt>
                <c:pt idx="238">
                  <c:v>3550</c:v>
                </c:pt>
                <c:pt idx="239">
                  <c:v>3540</c:v>
                </c:pt>
                <c:pt idx="240">
                  <c:v>3530</c:v>
                </c:pt>
                <c:pt idx="241">
                  <c:v>3520</c:v>
                </c:pt>
                <c:pt idx="242">
                  <c:v>3500</c:v>
                </c:pt>
                <c:pt idx="243">
                  <c:v>3500</c:v>
                </c:pt>
                <c:pt idx="244">
                  <c:v>3490</c:v>
                </c:pt>
                <c:pt idx="245">
                  <c:v>3470</c:v>
                </c:pt>
                <c:pt idx="246">
                  <c:v>3460</c:v>
                </c:pt>
                <c:pt idx="247">
                  <c:v>3440</c:v>
                </c:pt>
                <c:pt idx="248">
                  <c:v>3430</c:v>
                </c:pt>
                <c:pt idx="249">
                  <c:v>3420</c:v>
                </c:pt>
                <c:pt idx="250">
                  <c:v>3410</c:v>
                </c:pt>
                <c:pt idx="251">
                  <c:v>3390</c:v>
                </c:pt>
                <c:pt idx="252">
                  <c:v>3370</c:v>
                </c:pt>
                <c:pt idx="253">
                  <c:v>3370</c:v>
                </c:pt>
                <c:pt idx="254">
                  <c:v>3360</c:v>
                </c:pt>
                <c:pt idx="255">
                  <c:v>3350</c:v>
                </c:pt>
                <c:pt idx="256">
                  <c:v>3330</c:v>
                </c:pt>
                <c:pt idx="257">
                  <c:v>3330</c:v>
                </c:pt>
                <c:pt idx="258">
                  <c:v>3320</c:v>
                </c:pt>
                <c:pt idx="259">
                  <c:v>3300</c:v>
                </c:pt>
                <c:pt idx="260">
                  <c:v>3300</c:v>
                </c:pt>
                <c:pt idx="261">
                  <c:v>3290</c:v>
                </c:pt>
                <c:pt idx="262">
                  <c:v>3270</c:v>
                </c:pt>
                <c:pt idx="263">
                  <c:v>3260</c:v>
                </c:pt>
                <c:pt idx="264">
                  <c:v>3250</c:v>
                </c:pt>
                <c:pt idx="265">
                  <c:v>3230</c:v>
                </c:pt>
                <c:pt idx="266">
                  <c:v>3230</c:v>
                </c:pt>
                <c:pt idx="267">
                  <c:v>3220</c:v>
                </c:pt>
                <c:pt idx="268">
                  <c:v>3200</c:v>
                </c:pt>
                <c:pt idx="269">
                  <c:v>3190</c:v>
                </c:pt>
                <c:pt idx="270">
                  <c:v>3190</c:v>
                </c:pt>
                <c:pt idx="271">
                  <c:v>3180</c:v>
                </c:pt>
                <c:pt idx="272">
                  <c:v>3170</c:v>
                </c:pt>
                <c:pt idx="273">
                  <c:v>3160</c:v>
                </c:pt>
                <c:pt idx="274">
                  <c:v>3150</c:v>
                </c:pt>
                <c:pt idx="275">
                  <c:v>3130</c:v>
                </c:pt>
                <c:pt idx="276">
                  <c:v>3120</c:v>
                </c:pt>
                <c:pt idx="277">
                  <c:v>3110</c:v>
                </c:pt>
                <c:pt idx="278">
                  <c:v>3100</c:v>
                </c:pt>
                <c:pt idx="279">
                  <c:v>3090</c:v>
                </c:pt>
                <c:pt idx="280">
                  <c:v>3070</c:v>
                </c:pt>
                <c:pt idx="281">
                  <c:v>3060</c:v>
                </c:pt>
                <c:pt idx="282">
                  <c:v>3050</c:v>
                </c:pt>
                <c:pt idx="283">
                  <c:v>3040</c:v>
                </c:pt>
                <c:pt idx="284">
                  <c:v>3030</c:v>
                </c:pt>
                <c:pt idx="285">
                  <c:v>3020</c:v>
                </c:pt>
                <c:pt idx="286">
                  <c:v>3010</c:v>
                </c:pt>
                <c:pt idx="287">
                  <c:v>3010</c:v>
                </c:pt>
                <c:pt idx="288">
                  <c:v>3000</c:v>
                </c:pt>
                <c:pt idx="289">
                  <c:v>2990</c:v>
                </c:pt>
                <c:pt idx="290">
                  <c:v>2980</c:v>
                </c:pt>
                <c:pt idx="291">
                  <c:v>2970</c:v>
                </c:pt>
                <c:pt idx="292">
                  <c:v>2950</c:v>
                </c:pt>
                <c:pt idx="293">
                  <c:v>2940</c:v>
                </c:pt>
                <c:pt idx="294">
                  <c:v>2930</c:v>
                </c:pt>
                <c:pt idx="295">
                  <c:v>2920</c:v>
                </c:pt>
                <c:pt idx="296">
                  <c:v>2920</c:v>
                </c:pt>
                <c:pt idx="297">
                  <c:v>2900</c:v>
                </c:pt>
                <c:pt idx="298">
                  <c:v>2890</c:v>
                </c:pt>
                <c:pt idx="299">
                  <c:v>2880</c:v>
                </c:pt>
                <c:pt idx="300">
                  <c:v>2870</c:v>
                </c:pt>
                <c:pt idx="301">
                  <c:v>2860</c:v>
                </c:pt>
                <c:pt idx="302">
                  <c:v>2860</c:v>
                </c:pt>
                <c:pt idx="303">
                  <c:v>2850</c:v>
                </c:pt>
                <c:pt idx="304">
                  <c:v>2840</c:v>
                </c:pt>
                <c:pt idx="305">
                  <c:v>2830</c:v>
                </c:pt>
                <c:pt idx="306">
                  <c:v>2820</c:v>
                </c:pt>
                <c:pt idx="307">
                  <c:v>2810</c:v>
                </c:pt>
                <c:pt idx="308">
                  <c:v>2800</c:v>
                </c:pt>
                <c:pt idx="309">
                  <c:v>2790</c:v>
                </c:pt>
                <c:pt idx="310">
                  <c:v>2780</c:v>
                </c:pt>
                <c:pt idx="311">
                  <c:v>2770</c:v>
                </c:pt>
                <c:pt idx="312">
                  <c:v>2760</c:v>
                </c:pt>
                <c:pt idx="313">
                  <c:v>2750</c:v>
                </c:pt>
                <c:pt idx="314">
                  <c:v>2740</c:v>
                </c:pt>
                <c:pt idx="315">
                  <c:v>2740</c:v>
                </c:pt>
                <c:pt idx="316">
                  <c:v>2730</c:v>
                </c:pt>
                <c:pt idx="317">
                  <c:v>2720</c:v>
                </c:pt>
                <c:pt idx="318">
                  <c:v>2710</c:v>
                </c:pt>
                <c:pt idx="319">
                  <c:v>2700</c:v>
                </c:pt>
                <c:pt idx="320">
                  <c:v>2700</c:v>
                </c:pt>
                <c:pt idx="321">
                  <c:v>2680</c:v>
                </c:pt>
                <c:pt idx="322">
                  <c:v>2670</c:v>
                </c:pt>
                <c:pt idx="323">
                  <c:v>2670</c:v>
                </c:pt>
                <c:pt idx="324">
                  <c:v>2660</c:v>
                </c:pt>
                <c:pt idx="325">
                  <c:v>2650</c:v>
                </c:pt>
                <c:pt idx="326">
                  <c:v>2640</c:v>
                </c:pt>
                <c:pt idx="327">
                  <c:v>2630</c:v>
                </c:pt>
                <c:pt idx="328">
                  <c:v>2630</c:v>
                </c:pt>
                <c:pt idx="329">
                  <c:v>2620</c:v>
                </c:pt>
                <c:pt idx="330">
                  <c:v>2610</c:v>
                </c:pt>
                <c:pt idx="331">
                  <c:v>2600</c:v>
                </c:pt>
                <c:pt idx="332">
                  <c:v>2590</c:v>
                </c:pt>
                <c:pt idx="333">
                  <c:v>2580</c:v>
                </c:pt>
                <c:pt idx="334">
                  <c:v>2570</c:v>
                </c:pt>
                <c:pt idx="335">
                  <c:v>2560</c:v>
                </c:pt>
                <c:pt idx="336">
                  <c:v>2560</c:v>
                </c:pt>
                <c:pt idx="337">
                  <c:v>2550</c:v>
                </c:pt>
                <c:pt idx="338">
                  <c:v>2530</c:v>
                </c:pt>
                <c:pt idx="339">
                  <c:v>2520</c:v>
                </c:pt>
                <c:pt idx="340">
                  <c:v>2520</c:v>
                </c:pt>
                <c:pt idx="341">
                  <c:v>2510</c:v>
                </c:pt>
                <c:pt idx="342">
                  <c:v>2500</c:v>
                </c:pt>
                <c:pt idx="343">
                  <c:v>2500</c:v>
                </c:pt>
                <c:pt idx="344">
                  <c:v>2490</c:v>
                </c:pt>
                <c:pt idx="345">
                  <c:v>2480</c:v>
                </c:pt>
                <c:pt idx="346">
                  <c:v>2470</c:v>
                </c:pt>
                <c:pt idx="347">
                  <c:v>2470</c:v>
                </c:pt>
                <c:pt idx="348">
                  <c:v>2460</c:v>
                </c:pt>
                <c:pt idx="349">
                  <c:v>2450</c:v>
                </c:pt>
                <c:pt idx="350">
                  <c:v>2440</c:v>
                </c:pt>
                <c:pt idx="351">
                  <c:v>2430</c:v>
                </c:pt>
                <c:pt idx="352">
                  <c:v>2420</c:v>
                </c:pt>
                <c:pt idx="353">
                  <c:v>2410</c:v>
                </c:pt>
                <c:pt idx="354">
                  <c:v>2410</c:v>
                </c:pt>
                <c:pt idx="355">
                  <c:v>2400</c:v>
                </c:pt>
                <c:pt idx="356">
                  <c:v>2390</c:v>
                </c:pt>
                <c:pt idx="357">
                  <c:v>2390</c:v>
                </c:pt>
                <c:pt idx="358">
                  <c:v>2380</c:v>
                </c:pt>
                <c:pt idx="359">
                  <c:v>2370</c:v>
                </c:pt>
                <c:pt idx="360">
                  <c:v>2360</c:v>
                </c:pt>
                <c:pt idx="361">
                  <c:v>2360</c:v>
                </c:pt>
                <c:pt idx="362">
                  <c:v>2340</c:v>
                </c:pt>
                <c:pt idx="363">
                  <c:v>2330</c:v>
                </c:pt>
                <c:pt idx="364">
                  <c:v>2320</c:v>
                </c:pt>
                <c:pt idx="365">
                  <c:v>2320</c:v>
                </c:pt>
                <c:pt idx="366">
                  <c:v>2310</c:v>
                </c:pt>
                <c:pt idx="367">
                  <c:v>2300</c:v>
                </c:pt>
                <c:pt idx="368">
                  <c:v>2290</c:v>
                </c:pt>
                <c:pt idx="369">
                  <c:v>2280</c:v>
                </c:pt>
                <c:pt idx="370">
                  <c:v>2270</c:v>
                </c:pt>
                <c:pt idx="371">
                  <c:v>2270</c:v>
                </c:pt>
                <c:pt idx="372">
                  <c:v>2260</c:v>
                </c:pt>
                <c:pt idx="373">
                  <c:v>2250</c:v>
                </c:pt>
                <c:pt idx="374">
                  <c:v>2250</c:v>
                </c:pt>
                <c:pt idx="375">
                  <c:v>2240</c:v>
                </c:pt>
                <c:pt idx="376">
                  <c:v>2240</c:v>
                </c:pt>
                <c:pt idx="377">
                  <c:v>2230</c:v>
                </c:pt>
                <c:pt idx="378">
                  <c:v>2220</c:v>
                </c:pt>
                <c:pt idx="379">
                  <c:v>2210</c:v>
                </c:pt>
                <c:pt idx="380">
                  <c:v>2200</c:v>
                </c:pt>
                <c:pt idx="381">
                  <c:v>2200</c:v>
                </c:pt>
                <c:pt idx="382">
                  <c:v>2190</c:v>
                </c:pt>
                <c:pt idx="383">
                  <c:v>2180</c:v>
                </c:pt>
                <c:pt idx="384">
                  <c:v>2170</c:v>
                </c:pt>
                <c:pt idx="385">
                  <c:v>2160</c:v>
                </c:pt>
                <c:pt idx="386">
                  <c:v>2160</c:v>
                </c:pt>
                <c:pt idx="387">
                  <c:v>2150</c:v>
                </c:pt>
                <c:pt idx="388">
                  <c:v>2150</c:v>
                </c:pt>
                <c:pt idx="389">
                  <c:v>2140</c:v>
                </c:pt>
                <c:pt idx="390">
                  <c:v>2130</c:v>
                </c:pt>
                <c:pt idx="391">
                  <c:v>2130</c:v>
                </c:pt>
                <c:pt idx="392">
                  <c:v>2120</c:v>
                </c:pt>
                <c:pt idx="393">
                  <c:v>2110</c:v>
                </c:pt>
                <c:pt idx="394">
                  <c:v>2110</c:v>
                </c:pt>
                <c:pt idx="395">
                  <c:v>2100</c:v>
                </c:pt>
                <c:pt idx="396">
                  <c:v>2090</c:v>
                </c:pt>
                <c:pt idx="397">
                  <c:v>2080</c:v>
                </c:pt>
                <c:pt idx="398">
                  <c:v>2080</c:v>
                </c:pt>
                <c:pt idx="399">
                  <c:v>2070</c:v>
                </c:pt>
                <c:pt idx="400">
                  <c:v>2070</c:v>
                </c:pt>
                <c:pt idx="401">
                  <c:v>2060</c:v>
                </c:pt>
                <c:pt idx="402">
                  <c:v>2050</c:v>
                </c:pt>
                <c:pt idx="403">
                  <c:v>2050</c:v>
                </c:pt>
                <c:pt idx="404">
                  <c:v>2040</c:v>
                </c:pt>
                <c:pt idx="405">
                  <c:v>2030</c:v>
                </c:pt>
                <c:pt idx="406">
                  <c:v>2030</c:v>
                </c:pt>
                <c:pt idx="407">
                  <c:v>2020</c:v>
                </c:pt>
                <c:pt idx="408">
                  <c:v>2010</c:v>
                </c:pt>
                <c:pt idx="409">
                  <c:v>2010</c:v>
                </c:pt>
                <c:pt idx="410">
                  <c:v>1998</c:v>
                </c:pt>
                <c:pt idx="411">
                  <c:v>1993</c:v>
                </c:pt>
                <c:pt idx="412">
                  <c:v>1988</c:v>
                </c:pt>
                <c:pt idx="413">
                  <c:v>1974</c:v>
                </c:pt>
                <c:pt idx="414">
                  <c:v>1969</c:v>
                </c:pt>
                <c:pt idx="415">
                  <c:v>1964</c:v>
                </c:pt>
                <c:pt idx="416">
                  <c:v>1958</c:v>
                </c:pt>
                <c:pt idx="417">
                  <c:v>1952</c:v>
                </c:pt>
                <c:pt idx="418">
                  <c:v>1949</c:v>
                </c:pt>
                <c:pt idx="419">
                  <c:v>1942</c:v>
                </c:pt>
                <c:pt idx="420">
                  <c:v>1936</c:v>
                </c:pt>
                <c:pt idx="421">
                  <c:v>1931</c:v>
                </c:pt>
                <c:pt idx="422">
                  <c:v>1925</c:v>
                </c:pt>
                <c:pt idx="423">
                  <c:v>1920</c:v>
                </c:pt>
                <c:pt idx="424">
                  <c:v>1914</c:v>
                </c:pt>
                <c:pt idx="425">
                  <c:v>1902</c:v>
                </c:pt>
                <c:pt idx="426">
                  <c:v>1896</c:v>
                </c:pt>
                <c:pt idx="427">
                  <c:v>1892</c:v>
                </c:pt>
                <c:pt idx="428">
                  <c:v>1886</c:v>
                </c:pt>
                <c:pt idx="429">
                  <c:v>1882</c:v>
                </c:pt>
                <c:pt idx="430">
                  <c:v>1875</c:v>
                </c:pt>
                <c:pt idx="431">
                  <c:v>1869</c:v>
                </c:pt>
                <c:pt idx="432">
                  <c:v>1865</c:v>
                </c:pt>
                <c:pt idx="433">
                  <c:v>1858</c:v>
                </c:pt>
                <c:pt idx="434">
                  <c:v>1853</c:v>
                </c:pt>
                <c:pt idx="435">
                  <c:v>1847</c:v>
                </c:pt>
                <c:pt idx="436">
                  <c:v>1842</c:v>
                </c:pt>
                <c:pt idx="437">
                  <c:v>1832</c:v>
                </c:pt>
                <c:pt idx="438">
                  <c:v>1827</c:v>
                </c:pt>
                <c:pt idx="439">
                  <c:v>1821</c:v>
                </c:pt>
                <c:pt idx="440">
                  <c:v>1816</c:v>
                </c:pt>
                <c:pt idx="441">
                  <c:v>1811</c:v>
                </c:pt>
                <c:pt idx="442">
                  <c:v>1800</c:v>
                </c:pt>
                <c:pt idx="443">
                  <c:v>1795</c:v>
                </c:pt>
                <c:pt idx="444">
                  <c:v>1789</c:v>
                </c:pt>
                <c:pt idx="445">
                  <c:v>1783</c:v>
                </c:pt>
                <c:pt idx="446">
                  <c:v>1779</c:v>
                </c:pt>
                <c:pt idx="447">
                  <c:v>1775</c:v>
                </c:pt>
                <c:pt idx="448">
                  <c:v>1768</c:v>
                </c:pt>
                <c:pt idx="449">
                  <c:v>1764</c:v>
                </c:pt>
                <c:pt idx="450">
                  <c:v>1759</c:v>
                </c:pt>
                <c:pt idx="451">
                  <c:v>1753</c:v>
                </c:pt>
                <c:pt idx="452">
                  <c:v>1747</c:v>
                </c:pt>
                <c:pt idx="453">
                  <c:v>1742</c:v>
                </c:pt>
                <c:pt idx="454">
                  <c:v>1733</c:v>
                </c:pt>
                <c:pt idx="455">
                  <c:v>1728</c:v>
                </c:pt>
                <c:pt idx="456">
                  <c:v>1723</c:v>
                </c:pt>
                <c:pt idx="457">
                  <c:v>1717</c:v>
                </c:pt>
                <c:pt idx="458">
                  <c:v>1712</c:v>
                </c:pt>
                <c:pt idx="459">
                  <c:v>1707</c:v>
                </c:pt>
                <c:pt idx="460">
                  <c:v>1703</c:v>
                </c:pt>
                <c:pt idx="461">
                  <c:v>1697</c:v>
                </c:pt>
                <c:pt idx="462">
                  <c:v>1693</c:v>
                </c:pt>
                <c:pt idx="463">
                  <c:v>1687</c:v>
                </c:pt>
                <c:pt idx="464">
                  <c:v>1684</c:v>
                </c:pt>
                <c:pt idx="465">
                  <c:v>1678</c:v>
                </c:pt>
                <c:pt idx="466">
                  <c:v>1669</c:v>
                </c:pt>
                <c:pt idx="467">
                  <c:v>1664</c:v>
                </c:pt>
                <c:pt idx="468">
                  <c:v>1659</c:v>
                </c:pt>
                <c:pt idx="469">
                  <c:v>1655</c:v>
                </c:pt>
                <c:pt idx="470">
                  <c:v>1650</c:v>
                </c:pt>
                <c:pt idx="471">
                  <c:v>1640</c:v>
                </c:pt>
                <c:pt idx="472">
                  <c:v>1636</c:v>
                </c:pt>
                <c:pt idx="473">
                  <c:v>1632</c:v>
                </c:pt>
                <c:pt idx="474">
                  <c:v>1627</c:v>
                </c:pt>
                <c:pt idx="475">
                  <c:v>1622</c:v>
                </c:pt>
                <c:pt idx="476">
                  <c:v>1617</c:v>
                </c:pt>
                <c:pt idx="477">
                  <c:v>1612</c:v>
                </c:pt>
                <c:pt idx="478">
                  <c:v>1608</c:v>
                </c:pt>
                <c:pt idx="479">
                  <c:v>1603</c:v>
                </c:pt>
                <c:pt idx="480">
                  <c:v>1599</c:v>
                </c:pt>
                <c:pt idx="481">
                  <c:v>1595</c:v>
                </c:pt>
                <c:pt idx="482">
                  <c:v>1590</c:v>
                </c:pt>
                <c:pt idx="483">
                  <c:v>1580</c:v>
                </c:pt>
                <c:pt idx="484">
                  <c:v>1577</c:v>
                </c:pt>
                <c:pt idx="485">
                  <c:v>1573</c:v>
                </c:pt>
                <c:pt idx="486">
                  <c:v>1567</c:v>
                </c:pt>
                <c:pt idx="487">
                  <c:v>1563</c:v>
                </c:pt>
                <c:pt idx="488">
                  <c:v>1559</c:v>
                </c:pt>
                <c:pt idx="489">
                  <c:v>1553</c:v>
                </c:pt>
                <c:pt idx="490">
                  <c:v>1550</c:v>
                </c:pt>
                <c:pt idx="491">
                  <c:v>1546</c:v>
                </c:pt>
                <c:pt idx="492">
                  <c:v>1541</c:v>
                </c:pt>
                <c:pt idx="493">
                  <c:v>1537</c:v>
                </c:pt>
                <c:pt idx="494">
                  <c:v>1533</c:v>
                </c:pt>
                <c:pt idx="495">
                  <c:v>1525</c:v>
                </c:pt>
                <c:pt idx="496">
                  <c:v>1521</c:v>
                </c:pt>
                <c:pt idx="497">
                  <c:v>1517</c:v>
                </c:pt>
                <c:pt idx="498">
                  <c:v>1511</c:v>
                </c:pt>
                <c:pt idx="499">
                  <c:v>1507</c:v>
                </c:pt>
                <c:pt idx="500">
                  <c:v>1499</c:v>
                </c:pt>
                <c:pt idx="501">
                  <c:v>1495</c:v>
                </c:pt>
                <c:pt idx="502">
                  <c:v>1490</c:v>
                </c:pt>
                <c:pt idx="503">
                  <c:v>1486</c:v>
                </c:pt>
                <c:pt idx="504">
                  <c:v>1483</c:v>
                </c:pt>
                <c:pt idx="505">
                  <c:v>1479</c:v>
                </c:pt>
                <c:pt idx="506">
                  <c:v>1474</c:v>
                </c:pt>
                <c:pt idx="507">
                  <c:v>1469</c:v>
                </c:pt>
                <c:pt idx="508">
                  <c:v>1465</c:v>
                </c:pt>
                <c:pt idx="509">
                  <c:v>1462</c:v>
                </c:pt>
                <c:pt idx="510">
                  <c:v>1457</c:v>
                </c:pt>
                <c:pt idx="511">
                  <c:v>1453</c:v>
                </c:pt>
                <c:pt idx="512">
                  <c:v>1445</c:v>
                </c:pt>
                <c:pt idx="513">
                  <c:v>1440</c:v>
                </c:pt>
                <c:pt idx="514">
                  <c:v>1437</c:v>
                </c:pt>
                <c:pt idx="515">
                  <c:v>1432</c:v>
                </c:pt>
                <c:pt idx="516">
                  <c:v>1429</c:v>
                </c:pt>
                <c:pt idx="517">
                  <c:v>1423</c:v>
                </c:pt>
                <c:pt idx="518">
                  <c:v>1418</c:v>
                </c:pt>
                <c:pt idx="519">
                  <c:v>1413</c:v>
                </c:pt>
                <c:pt idx="520">
                  <c:v>1411</c:v>
                </c:pt>
                <c:pt idx="521">
                  <c:v>1406</c:v>
                </c:pt>
                <c:pt idx="522">
                  <c:v>1403</c:v>
                </c:pt>
                <c:pt idx="523">
                  <c:v>1399</c:v>
                </c:pt>
                <c:pt idx="524">
                  <c:v>1395</c:v>
                </c:pt>
                <c:pt idx="525">
                  <c:v>1391</c:v>
                </c:pt>
                <c:pt idx="526">
                  <c:v>1387</c:v>
                </c:pt>
                <c:pt idx="527">
                  <c:v>1384</c:v>
                </c:pt>
                <c:pt idx="528">
                  <c:v>1379</c:v>
                </c:pt>
                <c:pt idx="529">
                  <c:v>1373</c:v>
                </c:pt>
                <c:pt idx="530">
                  <c:v>1368</c:v>
                </c:pt>
                <c:pt idx="531">
                  <c:v>1365</c:v>
                </c:pt>
                <c:pt idx="532">
                  <c:v>1361</c:v>
                </c:pt>
                <c:pt idx="533">
                  <c:v>1357</c:v>
                </c:pt>
                <c:pt idx="534">
                  <c:v>1353</c:v>
                </c:pt>
                <c:pt idx="535">
                  <c:v>1349</c:v>
                </c:pt>
                <c:pt idx="536">
                  <c:v>1346</c:v>
                </c:pt>
                <c:pt idx="537">
                  <c:v>1342</c:v>
                </c:pt>
                <c:pt idx="538">
                  <c:v>1338</c:v>
                </c:pt>
                <c:pt idx="539">
                  <c:v>1335</c:v>
                </c:pt>
                <c:pt idx="540">
                  <c:v>1331</c:v>
                </c:pt>
                <c:pt idx="541">
                  <c:v>1323</c:v>
                </c:pt>
                <c:pt idx="542">
                  <c:v>1319</c:v>
                </c:pt>
                <c:pt idx="543">
                  <c:v>1316</c:v>
                </c:pt>
                <c:pt idx="544">
                  <c:v>1312</c:v>
                </c:pt>
                <c:pt idx="545">
                  <c:v>1307</c:v>
                </c:pt>
                <c:pt idx="546">
                  <c:v>1302</c:v>
                </c:pt>
                <c:pt idx="547">
                  <c:v>1298</c:v>
                </c:pt>
                <c:pt idx="548">
                  <c:v>1295</c:v>
                </c:pt>
                <c:pt idx="549">
                  <c:v>1292</c:v>
                </c:pt>
                <c:pt idx="550">
                  <c:v>1288</c:v>
                </c:pt>
                <c:pt idx="551">
                  <c:v>1285</c:v>
                </c:pt>
                <c:pt idx="552">
                  <c:v>1280</c:v>
                </c:pt>
                <c:pt idx="553">
                  <c:v>1277</c:v>
                </c:pt>
                <c:pt idx="554">
                  <c:v>1274</c:v>
                </c:pt>
                <c:pt idx="555">
                  <c:v>1271</c:v>
                </c:pt>
                <c:pt idx="556">
                  <c:v>1267</c:v>
                </c:pt>
                <c:pt idx="557">
                  <c:v>1264</c:v>
                </c:pt>
                <c:pt idx="558">
                  <c:v>1257</c:v>
                </c:pt>
                <c:pt idx="559">
                  <c:v>1253</c:v>
                </c:pt>
                <c:pt idx="560">
                  <c:v>1250</c:v>
                </c:pt>
                <c:pt idx="561">
                  <c:v>1247</c:v>
                </c:pt>
                <c:pt idx="562">
                  <c:v>1243</c:v>
                </c:pt>
                <c:pt idx="563">
                  <c:v>1240</c:v>
                </c:pt>
                <c:pt idx="564">
                  <c:v>1237</c:v>
                </c:pt>
                <c:pt idx="565">
                  <c:v>1234</c:v>
                </c:pt>
                <c:pt idx="566">
                  <c:v>1231</c:v>
                </c:pt>
                <c:pt idx="567">
                  <c:v>1227</c:v>
                </c:pt>
                <c:pt idx="568">
                  <c:v>1224</c:v>
                </c:pt>
                <c:pt idx="569">
                  <c:v>1221</c:v>
                </c:pt>
                <c:pt idx="570">
                  <c:v>1214</c:v>
                </c:pt>
                <c:pt idx="571">
                  <c:v>1211</c:v>
                </c:pt>
                <c:pt idx="572">
                  <c:v>1208</c:v>
                </c:pt>
                <c:pt idx="573">
                  <c:v>1205</c:v>
                </c:pt>
                <c:pt idx="574">
                  <c:v>1202</c:v>
                </c:pt>
                <c:pt idx="575">
                  <c:v>1198</c:v>
                </c:pt>
                <c:pt idx="576">
                  <c:v>1196</c:v>
                </c:pt>
                <c:pt idx="577">
                  <c:v>1193</c:v>
                </c:pt>
                <c:pt idx="578">
                  <c:v>1189</c:v>
                </c:pt>
                <c:pt idx="579">
                  <c:v>1186</c:v>
                </c:pt>
                <c:pt idx="580">
                  <c:v>1183</c:v>
                </c:pt>
                <c:pt idx="581">
                  <c:v>1180</c:v>
                </c:pt>
                <c:pt idx="582">
                  <c:v>1174</c:v>
                </c:pt>
                <c:pt idx="583">
                  <c:v>1171</c:v>
                </c:pt>
                <c:pt idx="584">
                  <c:v>1168</c:v>
                </c:pt>
                <c:pt idx="585">
                  <c:v>1165</c:v>
                </c:pt>
                <c:pt idx="586">
                  <c:v>1161</c:v>
                </c:pt>
                <c:pt idx="587">
                  <c:v>1154</c:v>
                </c:pt>
                <c:pt idx="588">
                  <c:v>1152</c:v>
                </c:pt>
                <c:pt idx="589">
                  <c:v>1149</c:v>
                </c:pt>
                <c:pt idx="590">
                  <c:v>1146</c:v>
                </c:pt>
                <c:pt idx="591">
                  <c:v>1143</c:v>
                </c:pt>
                <c:pt idx="592">
                  <c:v>1139</c:v>
                </c:pt>
                <c:pt idx="593">
                  <c:v>1135</c:v>
                </c:pt>
                <c:pt idx="594">
                  <c:v>1132</c:v>
                </c:pt>
                <c:pt idx="595">
                  <c:v>1129</c:v>
                </c:pt>
                <c:pt idx="596">
                  <c:v>1126</c:v>
                </c:pt>
                <c:pt idx="597">
                  <c:v>1124</c:v>
                </c:pt>
                <c:pt idx="598">
                  <c:v>1121</c:v>
                </c:pt>
                <c:pt idx="599">
                  <c:v>1115</c:v>
                </c:pt>
                <c:pt idx="600">
                  <c:v>1113</c:v>
                </c:pt>
                <c:pt idx="601">
                  <c:v>1110</c:v>
                </c:pt>
                <c:pt idx="602">
                  <c:v>1107</c:v>
                </c:pt>
                <c:pt idx="603">
                  <c:v>1104</c:v>
                </c:pt>
                <c:pt idx="604">
                  <c:v>1102</c:v>
                </c:pt>
                <c:pt idx="605">
                  <c:v>1099</c:v>
                </c:pt>
                <c:pt idx="606">
                  <c:v>1096</c:v>
                </c:pt>
                <c:pt idx="607">
                  <c:v>1092</c:v>
                </c:pt>
                <c:pt idx="608">
                  <c:v>1090</c:v>
                </c:pt>
                <c:pt idx="609">
                  <c:v>1087</c:v>
                </c:pt>
                <c:pt idx="610">
                  <c:v>1085</c:v>
                </c:pt>
                <c:pt idx="611">
                  <c:v>1079</c:v>
                </c:pt>
                <c:pt idx="612">
                  <c:v>1076</c:v>
                </c:pt>
                <c:pt idx="613">
                  <c:v>1074</c:v>
                </c:pt>
                <c:pt idx="614">
                  <c:v>1071</c:v>
                </c:pt>
                <c:pt idx="615">
                  <c:v>1069</c:v>
                </c:pt>
                <c:pt idx="616">
                  <c:v>1064</c:v>
                </c:pt>
                <c:pt idx="617">
                  <c:v>1062</c:v>
                </c:pt>
                <c:pt idx="618">
                  <c:v>1058</c:v>
                </c:pt>
                <c:pt idx="619">
                  <c:v>1055</c:v>
                </c:pt>
                <c:pt idx="620">
                  <c:v>1053</c:v>
                </c:pt>
                <c:pt idx="621">
                  <c:v>1050</c:v>
                </c:pt>
                <c:pt idx="622">
                  <c:v>1047</c:v>
                </c:pt>
                <c:pt idx="623">
                  <c:v>1045</c:v>
                </c:pt>
                <c:pt idx="624">
                  <c:v>1043</c:v>
                </c:pt>
                <c:pt idx="625">
                  <c:v>1040</c:v>
                </c:pt>
                <c:pt idx="626">
                  <c:v>1037</c:v>
                </c:pt>
                <c:pt idx="627">
                  <c:v>1034</c:v>
                </c:pt>
                <c:pt idx="628">
                  <c:v>1029</c:v>
                </c:pt>
                <c:pt idx="629">
                  <c:v>1026</c:v>
                </c:pt>
                <c:pt idx="630">
                  <c:v>1024</c:v>
                </c:pt>
                <c:pt idx="631">
                  <c:v>1021</c:v>
                </c:pt>
                <c:pt idx="632">
                  <c:v>1018</c:v>
                </c:pt>
                <c:pt idx="633">
                  <c:v>1016</c:v>
                </c:pt>
                <c:pt idx="634">
                  <c:v>1013</c:v>
                </c:pt>
                <c:pt idx="635">
                  <c:v>1011</c:v>
                </c:pt>
                <c:pt idx="636">
                  <c:v>1009</c:v>
                </c:pt>
                <c:pt idx="637">
                  <c:v>1006</c:v>
                </c:pt>
                <c:pt idx="638">
                  <c:v>1003</c:v>
                </c:pt>
                <c:pt idx="639">
                  <c:v>1001</c:v>
                </c:pt>
                <c:pt idx="640">
                  <c:v>999</c:v>
                </c:pt>
                <c:pt idx="641">
                  <c:v>996</c:v>
                </c:pt>
              </c:numCache>
            </c:numRef>
          </c:xVal>
          <c:yVal>
            <c:numRef>
              <c:f>'AEEMs-2'!$P$34:$P$2003</c:f>
              <c:numCache>
                <c:formatCode>0.00</c:formatCode>
                <c:ptCount val="1970"/>
                <c:pt idx="0">
                  <c:v>21.862418663302233</c:v>
                </c:pt>
                <c:pt idx="1">
                  <c:v>26.390174242442118</c:v>
                </c:pt>
                <c:pt idx="2">
                  <c:v>33.652496183218993</c:v>
                </c:pt>
                <c:pt idx="3">
                  <c:v>35.315311787062491</c:v>
                </c:pt>
                <c:pt idx="4">
                  <c:v>35.460509505693629</c:v>
                </c:pt>
                <c:pt idx="5">
                  <c:v>35.712365946619336</c:v>
                </c:pt>
                <c:pt idx="6">
                  <c:v>35.686088161236711</c:v>
                </c:pt>
                <c:pt idx="7">
                  <c:v>35.757064475341366</c:v>
                </c:pt>
                <c:pt idx="8">
                  <c:v>35.943574712622869</c:v>
                </c:pt>
                <c:pt idx="9">
                  <c:v>35.832784438785673</c:v>
                </c:pt>
                <c:pt idx="10">
                  <c:v>35.9023076923107</c:v>
                </c:pt>
                <c:pt idx="11">
                  <c:v>35.903992258087939</c:v>
                </c:pt>
                <c:pt idx="12">
                  <c:v>36.073754863829542</c:v>
                </c:pt>
                <c:pt idx="13">
                  <c:v>36.176283289794362</c:v>
                </c:pt>
                <c:pt idx="14">
                  <c:v>36.327896052658033</c:v>
                </c:pt>
                <c:pt idx="15">
                  <c:v>36.40193709043416</c:v>
                </c:pt>
                <c:pt idx="16">
                  <c:v>36.464152431009722</c:v>
                </c:pt>
                <c:pt idx="17">
                  <c:v>36.600095490731604</c:v>
                </c:pt>
                <c:pt idx="18">
                  <c:v>36.702518766756221</c:v>
                </c:pt>
                <c:pt idx="19">
                  <c:v>36.481921750678502</c:v>
                </c:pt>
                <c:pt idx="20">
                  <c:v>36.732745967738239</c:v>
                </c:pt>
                <c:pt idx="21">
                  <c:v>36.881461538483642</c:v>
                </c:pt>
                <c:pt idx="22">
                  <c:v>36.859644385030791</c:v>
                </c:pt>
                <c:pt idx="23">
                  <c:v>37.05629475103548</c:v>
                </c:pt>
                <c:pt idx="24">
                  <c:v>37.093502013452742</c:v>
                </c:pt>
                <c:pt idx="25">
                  <c:v>37.333756497950652</c:v>
                </c:pt>
                <c:pt idx="26">
                  <c:v>37.351169630645586</c:v>
                </c:pt>
                <c:pt idx="27">
                  <c:v>37.3534502046451</c:v>
                </c:pt>
                <c:pt idx="28">
                  <c:v>37.48760439563376</c:v>
                </c:pt>
                <c:pt idx="29">
                  <c:v>37.679240715262758</c:v>
                </c:pt>
                <c:pt idx="30">
                  <c:v>37.869216366140208</c:v>
                </c:pt>
                <c:pt idx="31">
                  <c:v>37.958124481314016</c:v>
                </c:pt>
                <c:pt idx="32">
                  <c:v>37.889348005496565</c:v>
                </c:pt>
                <c:pt idx="33">
                  <c:v>38.13344179526446</c:v>
                </c:pt>
                <c:pt idx="34">
                  <c:v>38.151592489546587</c:v>
                </c:pt>
                <c:pt idx="35">
                  <c:v>38.258111731848871</c:v>
                </c:pt>
                <c:pt idx="36">
                  <c:v>38.562962025345712</c:v>
                </c:pt>
                <c:pt idx="37">
                  <c:v>38.759894514797338</c:v>
                </c:pt>
                <c:pt idx="38">
                  <c:v>39.022283880179359</c:v>
                </c:pt>
                <c:pt idx="39">
                  <c:v>39.115725321892242</c:v>
                </c:pt>
                <c:pt idx="40">
                  <c:v>39.184286324761189</c:v>
                </c:pt>
                <c:pt idx="41">
                  <c:v>39.412349137964284</c:v>
                </c:pt>
                <c:pt idx="42">
                  <c:v>39.501903873744041</c:v>
                </c:pt>
                <c:pt idx="43">
                  <c:v>39.808059334283968</c:v>
                </c:pt>
                <c:pt idx="44">
                  <c:v>39.819393371787108</c:v>
                </c:pt>
                <c:pt idx="45">
                  <c:v>40.172427113714022</c:v>
                </c:pt>
                <c:pt idx="46">
                  <c:v>40.401548245620887</c:v>
                </c:pt>
                <c:pt idx="47">
                  <c:v>40.361150364935156</c:v>
                </c:pt>
                <c:pt idx="48">
                  <c:v>40.448687224707307</c:v>
                </c:pt>
                <c:pt idx="49">
                  <c:v>40.511589101653222</c:v>
                </c:pt>
                <c:pt idx="50">
                  <c:v>40.740309734506098</c:v>
                </c:pt>
                <c:pt idx="51">
                  <c:v>40.971468749978357</c:v>
                </c:pt>
                <c:pt idx="52">
                  <c:v>41.112770149227138</c:v>
                </c:pt>
                <c:pt idx="53">
                  <c:v>41.545776611699466</c:v>
                </c:pt>
                <c:pt idx="54">
                  <c:v>41.687950672655944</c:v>
                </c:pt>
                <c:pt idx="55">
                  <c:v>41.755700149930377</c:v>
                </c:pt>
                <c:pt idx="56">
                  <c:v>41.906015060279081</c:v>
                </c:pt>
                <c:pt idx="57">
                  <c:v>41.972863429423974</c:v>
                </c:pt>
                <c:pt idx="58">
                  <c:v>42.178132420071606</c:v>
                </c:pt>
                <c:pt idx="59">
                  <c:v>42.371876712308961</c:v>
                </c:pt>
                <c:pt idx="60">
                  <c:v>42.734459541959559</c:v>
                </c:pt>
                <c:pt idx="61">
                  <c:v>42.965270769234372</c:v>
                </c:pt>
                <c:pt idx="62">
                  <c:v>42.935744582036527</c:v>
                </c:pt>
                <c:pt idx="63">
                  <c:v>43.100986046544691</c:v>
                </c:pt>
                <c:pt idx="64">
                  <c:v>43.08125116282374</c:v>
                </c:pt>
                <c:pt idx="65">
                  <c:v>43.238821874977162</c:v>
                </c:pt>
                <c:pt idx="66">
                  <c:v>43.401528037365637</c:v>
                </c:pt>
                <c:pt idx="67">
                  <c:v>43.613783699031089</c:v>
                </c:pt>
                <c:pt idx="68">
                  <c:v>43.85538281247684</c:v>
                </c:pt>
                <c:pt idx="69">
                  <c:v>43.895160937476817</c:v>
                </c:pt>
                <c:pt idx="70">
                  <c:v>44.108401898777508</c:v>
                </c:pt>
                <c:pt idx="71">
                  <c:v>44.175923444961157</c:v>
                </c:pt>
                <c:pt idx="72">
                  <c:v>44.136643879163934</c:v>
                </c:pt>
                <c:pt idx="73">
                  <c:v>44.378937799028073</c:v>
                </c:pt>
                <c:pt idx="74">
                  <c:v>44.460434022248123</c:v>
                </c:pt>
                <c:pt idx="75">
                  <c:v>44.786465489540106</c:v>
                </c:pt>
                <c:pt idx="76">
                  <c:v>44.971700483059394</c:v>
                </c:pt>
                <c:pt idx="77">
                  <c:v>45.150754870129354</c:v>
                </c:pt>
                <c:pt idx="78">
                  <c:v>45.237867647046691</c:v>
                </c:pt>
                <c:pt idx="79">
                  <c:v>45.228574468117166</c:v>
                </c:pt>
                <c:pt idx="80">
                  <c:v>45.300264705870205</c:v>
                </c:pt>
                <c:pt idx="81">
                  <c:v>45.547591433299132</c:v>
                </c:pt>
                <c:pt idx="82">
                  <c:v>45.72777722769262</c:v>
                </c:pt>
                <c:pt idx="83">
                  <c:v>45.874811881157868</c:v>
                </c:pt>
                <c:pt idx="84">
                  <c:v>46.163839999951144</c:v>
                </c:pt>
                <c:pt idx="85">
                  <c:v>46.113405676123953</c:v>
                </c:pt>
                <c:pt idx="86">
                  <c:v>45.998944816096532</c:v>
                </c:pt>
                <c:pt idx="87">
                  <c:v>46.084088628805638</c:v>
                </c:pt>
                <c:pt idx="88">
                  <c:v>46.366877516815926</c:v>
                </c:pt>
                <c:pt idx="89">
                  <c:v>46.57265878380926</c:v>
                </c:pt>
                <c:pt idx="90">
                  <c:v>46.824535714298996</c:v>
                </c:pt>
                <c:pt idx="91">
                  <c:v>46.934107692260568</c:v>
                </c:pt>
                <c:pt idx="92">
                  <c:v>46.891711340200651</c:v>
                </c:pt>
                <c:pt idx="93">
                  <c:v>46.65844425390793</c:v>
                </c:pt>
                <c:pt idx="94">
                  <c:v>47.0162375215574</c:v>
                </c:pt>
                <c:pt idx="95">
                  <c:v>47.272872413781101</c:v>
                </c:pt>
                <c:pt idx="96">
                  <c:v>47.342173310255781</c:v>
                </c:pt>
                <c:pt idx="97">
                  <c:v>47.639666086980796</c:v>
                </c:pt>
                <c:pt idx="98">
                  <c:v>47.733749999974798</c:v>
                </c:pt>
                <c:pt idx="99">
                  <c:v>47.940680140602382</c:v>
                </c:pt>
                <c:pt idx="100">
                  <c:v>47.606015706824103</c:v>
                </c:pt>
                <c:pt idx="101">
                  <c:v>47.666519366145302</c:v>
                </c:pt>
                <c:pt idx="102">
                  <c:v>47.778888297914506</c:v>
                </c:pt>
                <c:pt idx="103">
                  <c:v>47.96467433627474</c:v>
                </c:pt>
                <c:pt idx="104">
                  <c:v>48.374737967892322</c:v>
                </c:pt>
                <c:pt idx="105">
                  <c:v>48.488187165753232</c:v>
                </c:pt>
                <c:pt idx="106">
                  <c:v>48.574773214315272</c:v>
                </c:pt>
                <c:pt idx="107">
                  <c:v>48.714227026983842</c:v>
                </c:pt>
                <c:pt idx="108">
                  <c:v>48.591173598503211</c:v>
                </c:pt>
                <c:pt idx="109">
                  <c:v>48.817559782611063</c:v>
                </c:pt>
                <c:pt idx="110">
                  <c:v>48.96483941604675</c:v>
                </c:pt>
                <c:pt idx="111">
                  <c:v>49.124166362016332</c:v>
                </c:pt>
                <c:pt idx="112">
                  <c:v>49.345386740359658</c:v>
                </c:pt>
                <c:pt idx="113">
                  <c:v>49.371672794091573</c:v>
                </c:pt>
                <c:pt idx="114">
                  <c:v>49.407377777737125</c:v>
                </c:pt>
                <c:pt idx="115">
                  <c:v>49.383805555514918</c:v>
                </c:pt>
                <c:pt idx="116">
                  <c:v>49.272033210298851</c:v>
                </c:pt>
                <c:pt idx="117">
                  <c:v>49.559826168223914</c:v>
                </c:pt>
                <c:pt idx="118">
                  <c:v>49.819494382077806</c:v>
                </c:pt>
                <c:pt idx="119">
                  <c:v>49.791445488769966</c:v>
                </c:pt>
                <c:pt idx="120">
                  <c:v>50.076988700549776</c:v>
                </c:pt>
                <c:pt idx="121">
                  <c:v>50.075405660418568</c:v>
                </c:pt>
                <c:pt idx="122">
                  <c:v>50.072221590943002</c:v>
                </c:pt>
                <c:pt idx="123">
                  <c:v>50.044813688239486</c:v>
                </c:pt>
                <c:pt idx="124">
                  <c:v>50.013752873574923</c:v>
                </c:pt>
                <c:pt idx="125">
                  <c:v>50.257603448287618</c:v>
                </c:pt>
                <c:pt idx="126">
                  <c:v>50.597775000004248</c:v>
                </c:pt>
                <c:pt idx="127">
                  <c:v>50.793133204629783</c:v>
                </c:pt>
                <c:pt idx="128">
                  <c:v>50.842137330809642</c:v>
                </c:pt>
                <c:pt idx="129">
                  <c:v>50.891379110306801</c:v>
                </c:pt>
                <c:pt idx="130">
                  <c:v>50.891235408541313</c:v>
                </c:pt>
                <c:pt idx="131">
                  <c:v>50.866374269046034</c:v>
                </c:pt>
                <c:pt idx="132">
                  <c:v>51.341970472397747</c:v>
                </c:pt>
                <c:pt idx="133">
                  <c:v>51.165588235259115</c:v>
                </c:pt>
                <c:pt idx="134">
                  <c:v>51.596560396048929</c:v>
                </c:pt>
                <c:pt idx="135">
                  <c:v>51.827021868788599</c:v>
                </c:pt>
                <c:pt idx="136">
                  <c:v>51.727410358628589</c:v>
                </c:pt>
                <c:pt idx="137">
                  <c:v>51.906880239514152</c:v>
                </c:pt>
                <c:pt idx="138">
                  <c:v>51.961869739463943</c:v>
                </c:pt>
                <c:pt idx="139">
                  <c:v>51.910851703391813</c:v>
                </c:pt>
                <c:pt idx="140">
                  <c:v>52.049757085051432</c:v>
                </c:pt>
                <c:pt idx="141">
                  <c:v>52.258612576024653</c:v>
                </c:pt>
                <c:pt idx="142">
                  <c:v>52.545932926852494</c:v>
                </c:pt>
                <c:pt idx="143">
                  <c:v>52.708451020423112</c:v>
                </c:pt>
                <c:pt idx="144">
                  <c:v>52.42577914104676</c:v>
                </c:pt>
                <c:pt idx="145">
                  <c:v>52.723203703701749</c:v>
                </c:pt>
                <c:pt idx="146">
                  <c:v>52.644629629627687</c:v>
                </c:pt>
                <c:pt idx="147">
                  <c:v>52.651772727262227</c:v>
                </c:pt>
                <c:pt idx="148">
                  <c:v>52.980162162208664</c:v>
                </c:pt>
                <c:pt idx="149">
                  <c:v>53.090537499971958</c:v>
                </c:pt>
                <c:pt idx="150">
                  <c:v>53.059553014599594</c:v>
                </c:pt>
                <c:pt idx="151">
                  <c:v>53.317698113237185</c:v>
                </c:pt>
                <c:pt idx="152">
                  <c:v>53.49402531640051</c:v>
                </c:pt>
                <c:pt idx="153">
                  <c:v>53.279189873362753</c:v>
                </c:pt>
                <c:pt idx="154">
                  <c:v>53.526386892189834</c:v>
                </c:pt>
                <c:pt idx="155">
                  <c:v>53.639790254172794</c:v>
                </c:pt>
                <c:pt idx="156">
                  <c:v>53.868044680922914</c:v>
                </c:pt>
                <c:pt idx="157">
                  <c:v>54.016653846217139</c:v>
                </c:pt>
                <c:pt idx="158">
                  <c:v>54.071051282114638</c:v>
                </c:pt>
                <c:pt idx="159">
                  <c:v>53.981909677395464</c:v>
                </c:pt>
                <c:pt idx="160">
                  <c:v>54.153116379356021</c:v>
                </c:pt>
                <c:pt idx="161">
                  <c:v>54.277337662374421</c:v>
                </c:pt>
                <c:pt idx="162">
                  <c:v>54.257017353536469</c:v>
                </c:pt>
                <c:pt idx="163">
                  <c:v>54.402639130462504</c:v>
                </c:pt>
                <c:pt idx="164">
                  <c:v>54.628625000009279</c:v>
                </c:pt>
                <c:pt idx="165">
                  <c:v>54.832615384543288</c:v>
                </c:pt>
                <c:pt idx="166">
                  <c:v>55.149654185021902</c:v>
                </c:pt>
                <c:pt idx="167">
                  <c:v>54.914933628308916</c:v>
                </c:pt>
                <c:pt idx="168">
                  <c:v>54.839128603167154</c:v>
                </c:pt>
                <c:pt idx="169">
                  <c:v>55.045853333313993</c:v>
                </c:pt>
                <c:pt idx="170">
                  <c:v>55.121116071399463</c:v>
                </c:pt>
                <c:pt idx="171">
                  <c:v>55.272906040313046</c:v>
                </c:pt>
                <c:pt idx="172">
                  <c:v>55.510997757808312</c:v>
                </c:pt>
                <c:pt idx="173">
                  <c:v>55.646371621572293</c:v>
                </c:pt>
                <c:pt idx="174">
                  <c:v>55.523782805370558</c:v>
                </c:pt>
                <c:pt idx="175">
                  <c:v>55.581380090438373</c:v>
                </c:pt>
                <c:pt idx="176">
                  <c:v>55.787234624151701</c:v>
                </c:pt>
                <c:pt idx="177">
                  <c:v>55.780400457661834</c:v>
                </c:pt>
                <c:pt idx="178">
                  <c:v>56.141896789063615</c:v>
                </c:pt>
                <c:pt idx="179">
                  <c:v>56.358744827571911</c:v>
                </c:pt>
                <c:pt idx="180">
                  <c:v>56.442678983809095</c:v>
                </c:pt>
                <c:pt idx="181">
                  <c:v>56.688453488415568</c:v>
                </c:pt>
                <c:pt idx="182">
                  <c:v>56.61289510484945</c:v>
                </c:pt>
                <c:pt idx="183">
                  <c:v>56.52388111883554</c:v>
                </c:pt>
                <c:pt idx="184">
                  <c:v>56.772535211290638</c:v>
                </c:pt>
                <c:pt idx="185">
                  <c:v>56.936068235226749</c:v>
                </c:pt>
                <c:pt idx="186">
                  <c:v>57.100372641522135</c:v>
                </c:pt>
                <c:pt idx="187">
                  <c:v>57.235361702048991</c:v>
                </c:pt>
                <c:pt idx="188">
                  <c:v>57.386323040463608</c:v>
                </c:pt>
                <c:pt idx="189">
                  <c:v>57.371421428562861</c:v>
                </c:pt>
                <c:pt idx="190">
                  <c:v>57.386828162364374</c:v>
                </c:pt>
                <c:pt idx="191">
                  <c:v>57.417863309415303</c:v>
                </c:pt>
                <c:pt idx="192">
                  <c:v>57.541214457883676</c:v>
                </c:pt>
                <c:pt idx="193">
                  <c:v>57.634939467354073</c:v>
                </c:pt>
                <c:pt idx="194">
                  <c:v>57.836621359170415</c:v>
                </c:pt>
                <c:pt idx="195">
                  <c:v>58.070255474483709</c:v>
                </c:pt>
                <c:pt idx="196">
                  <c:v>57.932473170667386</c:v>
                </c:pt>
                <c:pt idx="197">
                  <c:v>58.27885294110024</c:v>
                </c:pt>
                <c:pt idx="198">
                  <c:v>57.952916461925504</c:v>
                </c:pt>
                <c:pt idx="199">
                  <c:v>58.050525925923779</c:v>
                </c:pt>
                <c:pt idx="200">
                  <c:v>58.036678217905425</c:v>
                </c:pt>
                <c:pt idx="201">
                  <c:v>58.528131513634065</c:v>
                </c:pt>
                <c:pt idx="202">
                  <c:v>58.642059701566019</c:v>
                </c:pt>
                <c:pt idx="203">
                  <c:v>58.820042393989738</c:v>
                </c:pt>
                <c:pt idx="204">
                  <c:v>58.648867500062345</c:v>
                </c:pt>
                <c:pt idx="205">
                  <c:v>58.995869017583352</c:v>
                </c:pt>
                <c:pt idx="206">
                  <c:v>58.694833333373083</c:v>
                </c:pt>
                <c:pt idx="207">
                  <c:v>59.348154822363604</c:v>
                </c:pt>
                <c:pt idx="208">
                  <c:v>59.175274809087121</c:v>
                </c:pt>
                <c:pt idx="209">
                  <c:v>59.347741687893858</c:v>
                </c:pt>
                <c:pt idx="210">
                  <c:v>59.718316195469448</c:v>
                </c:pt>
                <c:pt idx="211">
                  <c:v>59.77380927834345</c:v>
                </c:pt>
                <c:pt idx="212">
                  <c:v>59.796697674503797</c:v>
                </c:pt>
                <c:pt idx="213">
                  <c:v>59.78672797925536</c:v>
                </c:pt>
                <c:pt idx="214">
                  <c:v>59.932374999968346</c:v>
                </c:pt>
                <c:pt idx="215">
                  <c:v>60.088856396928719</c:v>
                </c:pt>
                <c:pt idx="216">
                  <c:v>60.412767015662311</c:v>
                </c:pt>
                <c:pt idx="217">
                  <c:v>60.638149606349486</c:v>
                </c:pt>
                <c:pt idx="218">
                  <c:v>60.730728947310908</c:v>
                </c:pt>
                <c:pt idx="219">
                  <c:v>60.320010554127492</c:v>
                </c:pt>
                <c:pt idx="220">
                  <c:v>60.580611111040866</c:v>
                </c:pt>
                <c:pt idx="221">
                  <c:v>60.632018616937941</c:v>
                </c:pt>
                <c:pt idx="222">
                  <c:v>60.922219251239923</c:v>
                </c:pt>
                <c:pt idx="223">
                  <c:v>60.949045576407819</c:v>
                </c:pt>
                <c:pt idx="224">
                  <c:v>61.078669354937084</c:v>
                </c:pt>
                <c:pt idx="225">
                  <c:v>61.414851752008879</c:v>
                </c:pt>
                <c:pt idx="226">
                  <c:v>61.546435135221735</c:v>
                </c:pt>
                <c:pt idx="227">
                  <c:v>61.471756097535135</c:v>
                </c:pt>
                <c:pt idx="228">
                  <c:v>61.425228882794698</c:v>
                </c:pt>
                <c:pt idx="229">
                  <c:v>61.59305737711037</c:v>
                </c:pt>
                <c:pt idx="230">
                  <c:v>61.76180547939925</c:v>
                </c:pt>
                <c:pt idx="231">
                  <c:v>61.786495867702115</c:v>
                </c:pt>
                <c:pt idx="232">
                  <c:v>61.992339779040904</c:v>
                </c:pt>
                <c:pt idx="233">
                  <c:v>61.987761772772629</c:v>
                </c:pt>
                <c:pt idx="234">
                  <c:v>62.19127019489121</c:v>
                </c:pt>
                <c:pt idx="235">
                  <c:v>62.187209497215314</c:v>
                </c:pt>
                <c:pt idx="236">
                  <c:v>62.432714285604803</c:v>
                </c:pt>
                <c:pt idx="237">
                  <c:v>62.28628651684889</c:v>
                </c:pt>
                <c:pt idx="238">
                  <c:v>62.533453521226868</c:v>
                </c:pt>
                <c:pt idx="239">
                  <c:v>62.710101694896238</c:v>
                </c:pt>
                <c:pt idx="240">
                  <c:v>62.923810198387592</c:v>
                </c:pt>
                <c:pt idx="241">
                  <c:v>63.102571022693944</c:v>
                </c:pt>
                <c:pt idx="242">
                  <c:v>63.208577142809389</c:v>
                </c:pt>
                <c:pt idx="243">
                  <c:v>63.17220857138085</c:v>
                </c:pt>
                <c:pt idx="244">
                  <c:v>62.988489971406764</c:v>
                </c:pt>
                <c:pt idx="245">
                  <c:v>63.461585014455729</c:v>
                </c:pt>
                <c:pt idx="246">
                  <c:v>63.534632947899503</c:v>
                </c:pt>
                <c:pt idx="247">
                  <c:v>63.644999999907512</c:v>
                </c:pt>
                <c:pt idx="248">
                  <c:v>63.978997084566252</c:v>
                </c:pt>
                <c:pt idx="249">
                  <c:v>63.868315789365667</c:v>
                </c:pt>
                <c:pt idx="250">
                  <c:v>63.75698533724691</c:v>
                </c:pt>
                <c:pt idx="251">
                  <c:v>64.020486725652447</c:v>
                </c:pt>
                <c:pt idx="252">
                  <c:v>64.324887240329716</c:v>
                </c:pt>
                <c:pt idx="253">
                  <c:v>64.513744807095208</c:v>
                </c:pt>
                <c:pt idx="254">
                  <c:v>64.47844642865951</c:v>
                </c:pt>
                <c:pt idx="255">
                  <c:v>64.860904477569989</c:v>
                </c:pt>
                <c:pt idx="256">
                  <c:v>64.868207207149695</c:v>
                </c:pt>
                <c:pt idx="257">
                  <c:v>64.638855855798553</c:v>
                </c:pt>
                <c:pt idx="258">
                  <c:v>64.56516867475753</c:v>
                </c:pt>
                <c:pt idx="259">
                  <c:v>64.879327272771221</c:v>
                </c:pt>
                <c:pt idx="260">
                  <c:v>65.033618181862224</c:v>
                </c:pt>
                <c:pt idx="261">
                  <c:v>65.386048632128961</c:v>
                </c:pt>
                <c:pt idx="262">
                  <c:v>65.591330275122914</c:v>
                </c:pt>
                <c:pt idx="263">
                  <c:v>65.480162576700479</c:v>
                </c:pt>
                <c:pt idx="264">
                  <c:v>65.446643076800399</c:v>
                </c:pt>
                <c:pt idx="265">
                  <c:v>65.654842105382116</c:v>
                </c:pt>
                <c:pt idx="266">
                  <c:v>65.73365944284356</c:v>
                </c:pt>
                <c:pt idx="267">
                  <c:v>65.621552795012619</c:v>
                </c:pt>
                <c:pt idx="268">
                  <c:v>65.991909374965147</c:v>
                </c:pt>
                <c:pt idx="269">
                  <c:v>66.398294670935528</c:v>
                </c:pt>
                <c:pt idx="270">
                  <c:v>66.358391849618855</c:v>
                </c:pt>
                <c:pt idx="271">
                  <c:v>66.446981132023765</c:v>
                </c:pt>
                <c:pt idx="272">
                  <c:v>66.335356466950145</c:v>
                </c:pt>
                <c:pt idx="273">
                  <c:v>66.464715189804849</c:v>
                </c:pt>
                <c:pt idx="274">
                  <c:v>66.756533333390806</c:v>
                </c:pt>
                <c:pt idx="275">
                  <c:v>66.898418530392618</c:v>
                </c:pt>
                <c:pt idx="276">
                  <c:v>67.031240384511605</c:v>
                </c:pt>
                <c:pt idx="277">
                  <c:v>67.451421221889717</c:v>
                </c:pt>
                <c:pt idx="278">
                  <c:v>67.299454838587778</c:v>
                </c:pt>
                <c:pt idx="279">
                  <c:v>67.352475728163128</c:v>
                </c:pt>
                <c:pt idx="280">
                  <c:v>67.542478827352141</c:v>
                </c:pt>
                <c:pt idx="281">
                  <c:v>67.555215686396906</c:v>
                </c:pt>
                <c:pt idx="282">
                  <c:v>67.81844262292384</c:v>
                </c:pt>
                <c:pt idx="283">
                  <c:v>68.083401315896069</c:v>
                </c:pt>
                <c:pt idx="284">
                  <c:v>68.056039603915522</c:v>
                </c:pt>
                <c:pt idx="285">
                  <c:v>68.281390728566677</c:v>
                </c:pt>
                <c:pt idx="286">
                  <c:v>68.085348837146356</c:v>
                </c:pt>
                <c:pt idx="287">
                  <c:v>68.04305980060154</c:v>
                </c:pt>
                <c:pt idx="288">
                  <c:v>68.269870000072572</c:v>
                </c:pt>
                <c:pt idx="289">
                  <c:v>68.540769230687445</c:v>
                </c:pt>
                <c:pt idx="290">
                  <c:v>68.599912751733186</c:v>
                </c:pt>
                <c:pt idx="291">
                  <c:v>68.830888888787996</c:v>
                </c:pt>
                <c:pt idx="292">
                  <c:v>69.081793220218671</c:v>
                </c:pt>
                <c:pt idx="293">
                  <c:v>69.186877551040027</c:v>
                </c:pt>
                <c:pt idx="294">
                  <c:v>69.118904436720342</c:v>
                </c:pt>
                <c:pt idx="295">
                  <c:v>69.355613013699795</c:v>
                </c:pt>
                <c:pt idx="296">
                  <c:v>69.268428082192941</c:v>
                </c:pt>
                <c:pt idx="297">
                  <c:v>69.614462068947844</c:v>
                </c:pt>
                <c:pt idx="298">
                  <c:v>69.943432526078283</c:v>
                </c:pt>
                <c:pt idx="299">
                  <c:v>70.009499999963026</c:v>
                </c:pt>
                <c:pt idx="300">
                  <c:v>69.898620209167632</c:v>
                </c:pt>
                <c:pt idx="301">
                  <c:v>70.143020978964415</c:v>
                </c:pt>
                <c:pt idx="302">
                  <c:v>70.143020978964415</c:v>
                </c:pt>
                <c:pt idx="303">
                  <c:v>70.25514736851143</c:v>
                </c:pt>
                <c:pt idx="304">
                  <c:v>70.188781690064459</c:v>
                </c:pt>
                <c:pt idx="305">
                  <c:v>70.481777385230757</c:v>
                </c:pt>
                <c:pt idx="306">
                  <c:v>70.912265957349348</c:v>
                </c:pt>
                <c:pt idx="307">
                  <c:v>70.711633452010034</c:v>
                </c:pt>
                <c:pt idx="308">
                  <c:v>71.009635714167501</c:v>
                </c:pt>
                <c:pt idx="309">
                  <c:v>70.899161290355892</c:v>
                </c:pt>
                <c:pt idx="310">
                  <c:v>70.833679855976342</c:v>
                </c:pt>
                <c:pt idx="311">
                  <c:v>71.043444043334802</c:v>
                </c:pt>
                <c:pt idx="312">
                  <c:v>71.208608695491407</c:v>
                </c:pt>
                <c:pt idx="313">
                  <c:v>71.652698181811431</c:v>
                </c:pt>
                <c:pt idx="314">
                  <c:v>71.821291970952672</c:v>
                </c:pt>
                <c:pt idx="315">
                  <c:v>71.449642335915399</c:v>
                </c:pt>
                <c:pt idx="316">
                  <c:v>71.478230769203435</c:v>
                </c:pt>
                <c:pt idx="317">
                  <c:v>71.647422794247447</c:v>
                </c:pt>
                <c:pt idx="318">
                  <c:v>71.911804427995747</c:v>
                </c:pt>
                <c:pt idx="319">
                  <c:v>71.989566666777137</c:v>
                </c:pt>
                <c:pt idx="320">
                  <c:v>72.225288888999714</c:v>
                </c:pt>
                <c:pt idx="321">
                  <c:v>72.526802238896835</c:v>
                </c:pt>
                <c:pt idx="322">
                  <c:v>72.84611235945782</c:v>
                </c:pt>
                <c:pt idx="323">
                  <c:v>72.560067415637974</c:v>
                </c:pt>
                <c:pt idx="324">
                  <c:v>72.880703007589304</c:v>
                </c:pt>
                <c:pt idx="325">
                  <c:v>72.579316981017485</c:v>
                </c:pt>
                <c:pt idx="326">
                  <c:v>72.950670454594857</c:v>
                </c:pt>
                <c:pt idx="327">
                  <c:v>73.373247148150341</c:v>
                </c:pt>
                <c:pt idx="328">
                  <c:v>73.47004562723761</c:v>
                </c:pt>
                <c:pt idx="329">
                  <c:v>73.313209923692185</c:v>
                </c:pt>
                <c:pt idx="330">
                  <c:v>73.350252873401516</c:v>
                </c:pt>
                <c:pt idx="331">
                  <c:v>73.240707692313833</c:v>
                </c:pt>
                <c:pt idx="332">
                  <c:v>73.425196911372396</c:v>
                </c:pt>
                <c:pt idx="333">
                  <c:v>73.808465116262852</c:v>
                </c:pt>
                <c:pt idx="334">
                  <c:v>73.897540856186538</c:v>
                </c:pt>
                <c:pt idx="335">
                  <c:v>74.136480468710843</c:v>
                </c:pt>
                <c:pt idx="336">
                  <c:v>74.186203124960812</c:v>
                </c:pt>
                <c:pt idx="337">
                  <c:v>74.077788235428329</c:v>
                </c:pt>
                <c:pt idx="338">
                  <c:v>74.613071146358152</c:v>
                </c:pt>
                <c:pt idx="339">
                  <c:v>74.454547618961286</c:v>
                </c:pt>
                <c:pt idx="340">
                  <c:v>74.454547618961286</c:v>
                </c:pt>
                <c:pt idx="341">
                  <c:v>74.70046613554895</c:v>
                </c:pt>
                <c:pt idx="342">
                  <c:v>75.050183999888716</c:v>
                </c:pt>
                <c:pt idx="343">
                  <c:v>75.101099999888646</c:v>
                </c:pt>
                <c:pt idx="344">
                  <c:v>75.19822891573105</c:v>
                </c:pt>
                <c:pt idx="345">
                  <c:v>75.296141128895869</c:v>
                </c:pt>
                <c:pt idx="346">
                  <c:v>75.549449392757822</c:v>
                </c:pt>
                <c:pt idx="347">
                  <c:v>75.394846153891336</c:v>
                </c:pt>
                <c:pt idx="348">
                  <c:v>75.39086585349682</c:v>
                </c:pt>
                <c:pt idx="349">
                  <c:v>75.646628571450037</c:v>
                </c:pt>
                <c:pt idx="350">
                  <c:v>76.217495901449979</c:v>
                </c:pt>
                <c:pt idx="351">
                  <c:v>76.05970370370089</c:v>
                </c:pt>
                <c:pt idx="352">
                  <c:v>76.216202479524085</c:v>
                </c:pt>
                <c:pt idx="353">
                  <c:v>76.268365145200519</c:v>
                </c:pt>
                <c:pt idx="354">
                  <c:v>76.109912863042908</c:v>
                </c:pt>
                <c:pt idx="355">
                  <c:v>76.320962500162096</c:v>
                </c:pt>
                <c:pt idx="356">
                  <c:v>76.800075313754192</c:v>
                </c:pt>
                <c:pt idx="357">
                  <c:v>76.959853556431909</c:v>
                </c:pt>
                <c:pt idx="358">
                  <c:v>76.962315126189864</c:v>
                </c:pt>
                <c:pt idx="359">
                  <c:v>77.17963291131278</c:v>
                </c:pt>
                <c:pt idx="360">
                  <c:v>77.290919491640935</c:v>
                </c:pt>
                <c:pt idx="361">
                  <c:v>76.967300847572659</c:v>
                </c:pt>
                <c:pt idx="362">
                  <c:v>77.189961538551984</c:v>
                </c:pt>
                <c:pt idx="363">
                  <c:v>77.357356223042672</c:v>
                </c:pt>
                <c:pt idx="364">
                  <c:v>77.690793103513812</c:v>
                </c:pt>
                <c:pt idx="365">
                  <c:v>77.635926724203429</c:v>
                </c:pt>
                <c:pt idx="366">
                  <c:v>78.082220779058531</c:v>
                </c:pt>
                <c:pt idx="367">
                  <c:v>78.144991304387645</c:v>
                </c:pt>
                <c:pt idx="368">
                  <c:v>78.263895196315673</c:v>
                </c:pt>
                <c:pt idx="369">
                  <c:v>78.495500000013337</c:v>
                </c:pt>
                <c:pt idx="370">
                  <c:v>78.448770925329896</c:v>
                </c:pt>
                <c:pt idx="371">
                  <c:v>78.616995594933883</c:v>
                </c:pt>
                <c:pt idx="372">
                  <c:v>78.795889380517096</c:v>
                </c:pt>
                <c:pt idx="373">
                  <c:v>79.372386666863292</c:v>
                </c:pt>
                <c:pt idx="374">
                  <c:v>79.146093333529407</c:v>
                </c:pt>
                <c:pt idx="375">
                  <c:v>79.101642857101083</c:v>
                </c:pt>
                <c:pt idx="376">
                  <c:v>79.101642857101083</c:v>
                </c:pt>
                <c:pt idx="377">
                  <c:v>79.513439462054166</c:v>
                </c:pt>
                <c:pt idx="378">
                  <c:v>79.527581081010581</c:v>
                </c:pt>
                <c:pt idx="379">
                  <c:v>80.002628959420974</c:v>
                </c:pt>
                <c:pt idx="380">
                  <c:v>80.192699999899645</c:v>
                </c:pt>
                <c:pt idx="381">
                  <c:v>80.019122727172586</c:v>
                </c:pt>
                <c:pt idx="382">
                  <c:v>80.152013698747936</c:v>
                </c:pt>
                <c:pt idx="383">
                  <c:v>80.578073394364651</c:v>
                </c:pt>
                <c:pt idx="384">
                  <c:v>80.89074193557461</c:v>
                </c:pt>
                <c:pt idx="385">
                  <c:v>81.206305555393016</c:v>
                </c:pt>
                <c:pt idx="386">
                  <c:v>81.383097222059334</c:v>
                </c:pt>
                <c:pt idx="387">
                  <c:v>81.643213953550983</c:v>
                </c:pt>
                <c:pt idx="388">
                  <c:v>81.46560000006248</c:v>
                </c:pt>
                <c:pt idx="389">
                  <c:v>81.608355139992128</c:v>
                </c:pt>
                <c:pt idx="390">
                  <c:v>81.632929577497904</c:v>
                </c:pt>
                <c:pt idx="391">
                  <c:v>81.632929577497904</c:v>
                </c:pt>
                <c:pt idx="392">
                  <c:v>81.897905660149704</c:v>
                </c:pt>
                <c:pt idx="393">
                  <c:v>82.286047393368008</c:v>
                </c:pt>
                <c:pt idx="394">
                  <c:v>82.286047393368008</c:v>
                </c:pt>
                <c:pt idx="395">
                  <c:v>82.496042857380559</c:v>
                </c:pt>
                <c:pt idx="396">
                  <c:v>82.586239234421853</c:v>
                </c:pt>
                <c:pt idx="397">
                  <c:v>82.554908654055154</c:v>
                </c:pt>
                <c:pt idx="398">
                  <c:v>82.432514423285625</c:v>
                </c:pt>
                <c:pt idx="399">
                  <c:v>82.953724637621406</c:v>
                </c:pt>
                <c:pt idx="400">
                  <c:v>82.953724637621406</c:v>
                </c:pt>
                <c:pt idx="401">
                  <c:v>83.54178640794872</c:v>
                </c:pt>
                <c:pt idx="402">
                  <c:v>83.204195121858845</c:v>
                </c:pt>
                <c:pt idx="403">
                  <c:v>83.390473170639112</c:v>
                </c:pt>
                <c:pt idx="404">
                  <c:v>83.674455882504546</c:v>
                </c:pt>
                <c:pt idx="405">
                  <c:v>83.585009852090721</c:v>
                </c:pt>
                <c:pt idx="406">
                  <c:v>83.459600985095832</c:v>
                </c:pt>
                <c:pt idx="407">
                  <c:v>83.998797029824033</c:v>
                </c:pt>
                <c:pt idx="408">
                  <c:v>84.290044775958123</c:v>
                </c:pt>
                <c:pt idx="409">
                  <c:v>84.67001492521112</c:v>
                </c:pt>
                <c:pt idx="410">
                  <c:v>84.605165164982353</c:v>
                </c:pt>
                <c:pt idx="411">
                  <c:v>84.817420973350266</c:v>
                </c:pt>
                <c:pt idx="412">
                  <c:v>84.646569416569463</c:v>
                </c:pt>
                <c:pt idx="413">
                  <c:v>85.182416413146939</c:v>
                </c:pt>
                <c:pt idx="414">
                  <c:v>85.334078212191983</c:v>
                </c:pt>
                <c:pt idx="415">
                  <c:v>85.22726578414499</c:v>
                </c:pt>
                <c:pt idx="416">
                  <c:v>85.748472931305002</c:v>
                </c:pt>
                <c:pt idx="417">
                  <c:v>85.685993852469636</c:v>
                </c:pt>
                <c:pt idx="418">
                  <c:v>85.75257567970128</c:v>
                </c:pt>
                <c:pt idx="419">
                  <c:v>85.799490216546431</c:v>
                </c:pt>
                <c:pt idx="420">
                  <c:v>85.802401859487034</c:v>
                </c:pt>
                <c:pt idx="421">
                  <c:v>86.024572760343702</c:v>
                </c:pt>
                <c:pt idx="422">
                  <c:v>86.358825973846535</c:v>
                </c:pt>
                <c:pt idx="423">
                  <c:v>86.583718749954272</c:v>
                </c:pt>
                <c:pt idx="424">
                  <c:v>86.5891222572847</c:v>
                </c:pt>
                <c:pt idx="425">
                  <c:v>86.800804416615733</c:v>
                </c:pt>
                <c:pt idx="426">
                  <c:v>87.008354430289984</c:v>
                </c:pt>
                <c:pt idx="427">
                  <c:v>87.192304439648936</c:v>
                </c:pt>
                <c:pt idx="428">
                  <c:v>87.132232237725304</c:v>
                </c:pt>
                <c:pt idx="429">
                  <c:v>87.385058448638262</c:v>
                </c:pt>
                <c:pt idx="430">
                  <c:v>87.711296000018805</c:v>
                </c:pt>
                <c:pt idx="431">
                  <c:v>87.856661315920533</c:v>
                </c:pt>
                <c:pt idx="432">
                  <c:v>87.976841822756512</c:v>
                </c:pt>
                <c:pt idx="433">
                  <c:v>87.82872981714543</c:v>
                </c:pt>
                <c:pt idx="434">
                  <c:v>87.997026443885289</c:v>
                </c:pt>
                <c:pt idx="435">
                  <c:v>88.42072008659359</c:v>
                </c:pt>
                <c:pt idx="436">
                  <c:v>88.937149837244064</c:v>
                </c:pt>
                <c:pt idx="437">
                  <c:v>88.727800218124216</c:v>
                </c:pt>
                <c:pt idx="438">
                  <c:v>88.831280788105289</c:v>
                </c:pt>
                <c:pt idx="439">
                  <c:v>89.054069192978488</c:v>
                </c:pt>
                <c:pt idx="440">
                  <c:v>89.018887664948437</c:v>
                </c:pt>
                <c:pt idx="441">
                  <c:v>88.913224737610378</c:v>
                </c:pt>
                <c:pt idx="442">
                  <c:v>89.102999999716658</c:v>
                </c:pt>
                <c:pt idx="443">
                  <c:v>89.280284122426494</c:v>
                </c:pt>
                <c:pt idx="444">
                  <c:v>89.864320849807001</c:v>
                </c:pt>
                <c:pt idx="445">
                  <c:v>89.881160964504531</c:v>
                </c:pt>
                <c:pt idx="446">
                  <c:v>90.297908937434528</c:v>
                </c:pt>
                <c:pt idx="447">
                  <c:v>89.712557746300817</c:v>
                </c:pt>
                <c:pt idx="448">
                  <c:v>90.283744344184967</c:v>
                </c:pt>
                <c:pt idx="449">
                  <c:v>90.41630952409615</c:v>
                </c:pt>
                <c:pt idx="450">
                  <c:v>90.528590107802287</c:v>
                </c:pt>
                <c:pt idx="451">
                  <c:v>90.765830005806933</c:v>
                </c:pt>
                <c:pt idx="452">
                  <c:v>91.004699484590375</c:v>
                </c:pt>
                <c:pt idx="453">
                  <c:v>91.119764638261159</c:v>
                </c:pt>
                <c:pt idx="454">
                  <c:v>91.372625504967687</c:v>
                </c:pt>
                <c:pt idx="455">
                  <c:v>91.489687500221265</c:v>
                </c:pt>
                <c:pt idx="456">
                  <c:v>91.459674985195079</c:v>
                </c:pt>
                <c:pt idx="457">
                  <c:v>91.853412929558473</c:v>
                </c:pt>
                <c:pt idx="458">
                  <c:v>91.898621495517716</c:v>
                </c:pt>
                <c:pt idx="459">
                  <c:v>92.167803163110307</c:v>
                </c:pt>
                <c:pt idx="460">
                  <c:v>92.533775689613918</c:v>
                </c:pt>
                <c:pt idx="461">
                  <c:v>92.185863288143608</c:v>
                </c:pt>
                <c:pt idx="462">
                  <c:v>92.403668044870145</c:v>
                </c:pt>
                <c:pt idx="463">
                  <c:v>92.656858328709518</c:v>
                </c:pt>
                <c:pt idx="464">
                  <c:v>92.670748218662254</c:v>
                </c:pt>
                <c:pt idx="465">
                  <c:v>93.153825983083195</c:v>
                </c:pt>
                <c:pt idx="466">
                  <c:v>93.35108448165181</c:v>
                </c:pt>
                <c:pt idx="467">
                  <c:v>93.478593750093651</c:v>
                </c:pt>
                <c:pt idx="468">
                  <c:v>93.683598553608149</c:v>
                </c:pt>
                <c:pt idx="469">
                  <c:v>93.833111782732246</c:v>
                </c:pt>
                <c:pt idx="470">
                  <c:v>94.117454545155255</c:v>
                </c:pt>
                <c:pt idx="471">
                  <c:v>94.148030487846498</c:v>
                </c:pt>
                <c:pt idx="472">
                  <c:v>94.300415647954495</c:v>
                </c:pt>
                <c:pt idx="473">
                  <c:v>94.297555147082576</c:v>
                </c:pt>
                <c:pt idx="474">
                  <c:v>94.743816841009107</c:v>
                </c:pt>
                <c:pt idx="475">
                  <c:v>94.64348951874193</c:v>
                </c:pt>
                <c:pt idx="476">
                  <c:v>94.85742115008118</c:v>
                </c:pt>
                <c:pt idx="477">
                  <c:v>95.230607940424562</c:v>
                </c:pt>
                <c:pt idx="478">
                  <c:v>94.834216417879134</c:v>
                </c:pt>
                <c:pt idx="479">
                  <c:v>95.36824079864887</c:v>
                </c:pt>
                <c:pt idx="480">
                  <c:v>95.766022514208913</c:v>
                </c:pt>
                <c:pt idx="481">
                  <c:v>95.926382445269823</c:v>
                </c:pt>
                <c:pt idx="482">
                  <c:v>95.987867924837829</c:v>
                </c:pt>
                <c:pt idx="483">
                  <c:v>96.192569620153918</c:v>
                </c:pt>
                <c:pt idx="484">
                  <c:v>96.375561191835686</c:v>
                </c:pt>
                <c:pt idx="485">
                  <c:v>96.458792116661996</c:v>
                </c:pt>
                <c:pt idx="486">
                  <c:v>96.665666879451649</c:v>
                </c:pt>
                <c:pt idx="487">
                  <c:v>96.913051823471378</c:v>
                </c:pt>
                <c:pt idx="488">
                  <c:v>96.753463758864939</c:v>
                </c:pt>
                <c:pt idx="489">
                  <c:v>97.209233740778615</c:v>
                </c:pt>
                <c:pt idx="490">
                  <c:v>97.3973806453848</c:v>
                </c:pt>
                <c:pt idx="491">
                  <c:v>97.237703751830921</c:v>
                </c:pt>
                <c:pt idx="492">
                  <c:v>97.635807916535171</c:v>
                </c:pt>
                <c:pt idx="493">
                  <c:v>98.055536760319313</c:v>
                </c:pt>
                <c:pt idx="494">
                  <c:v>97.730156556160082</c:v>
                </c:pt>
                <c:pt idx="495">
                  <c:v>98.159370492173892</c:v>
                </c:pt>
                <c:pt idx="496">
                  <c:v>98.501203156181262</c:v>
                </c:pt>
                <c:pt idx="497">
                  <c:v>98.67702043542333</c:v>
                </c:pt>
                <c:pt idx="498">
                  <c:v>98.900370615410765</c:v>
                </c:pt>
                <c:pt idx="499">
                  <c:v>98.740550763019485</c:v>
                </c:pt>
                <c:pt idx="500">
                  <c:v>99.012768512234089</c:v>
                </c:pt>
                <c:pt idx="501">
                  <c:v>99.277685618610633</c:v>
                </c:pt>
                <c:pt idx="502">
                  <c:v>99.43997315444264</c:v>
                </c:pt>
                <c:pt idx="503">
                  <c:v>99.793304172344747</c:v>
                </c:pt>
                <c:pt idx="504">
                  <c:v>100.25267700591634</c:v>
                </c:pt>
                <c:pt idx="505">
                  <c:v>99.749229208762273</c:v>
                </c:pt>
                <c:pt idx="506">
                  <c:v>100.26030529176224</c:v>
                </c:pt>
                <c:pt idx="507">
                  <c:v>100.16830496960968</c:v>
                </c:pt>
                <c:pt idx="508">
                  <c:v>100.70246416405644</c:v>
                </c:pt>
                <c:pt idx="509">
                  <c:v>100.73497264022598</c:v>
                </c:pt>
                <c:pt idx="510">
                  <c:v>100.64384351428338</c:v>
                </c:pt>
                <c:pt idx="511">
                  <c:v>101.0085134207131</c:v>
                </c:pt>
                <c:pt idx="512">
                  <c:v>101.39155017319408</c:v>
                </c:pt>
                <c:pt idx="513">
                  <c:v>101.30162500039424</c:v>
                </c:pt>
                <c:pt idx="514">
                  <c:v>101.77885177469346</c:v>
                </c:pt>
                <c:pt idx="515">
                  <c:v>101.6008868718837</c:v>
                </c:pt>
                <c:pt idx="516">
                  <c:v>101.90326102183541</c:v>
                </c:pt>
                <c:pt idx="517">
                  <c:v>102.33293042834029</c:v>
                </c:pt>
                <c:pt idx="518">
                  <c:v>102.51423131158921</c:v>
                </c:pt>
                <c:pt idx="519">
                  <c:v>102.69681528672319</c:v>
                </c:pt>
                <c:pt idx="520">
                  <c:v>102.75216867432879</c:v>
                </c:pt>
                <c:pt idx="521">
                  <c:v>102.6649075389651</c:v>
                </c:pt>
                <c:pt idx="522">
                  <c:v>102.97516037023838</c:v>
                </c:pt>
                <c:pt idx="523">
                  <c:v>103.17859899887573</c:v>
                </c:pt>
                <c:pt idx="524">
                  <c:v>103.93068817161769</c:v>
                </c:pt>
                <c:pt idx="525">
                  <c:v>103.77200575082047</c:v>
                </c:pt>
                <c:pt idx="526">
                  <c:v>103.97950252298034</c:v>
                </c:pt>
                <c:pt idx="527">
                  <c:v>104.20489161875355</c:v>
                </c:pt>
                <c:pt idx="528">
                  <c:v>104.12118926710673</c:v>
                </c:pt>
                <c:pt idx="529">
                  <c:v>104.48348871083631</c:v>
                </c:pt>
                <c:pt idx="530">
                  <c:v>104.40013157915938</c:v>
                </c:pt>
                <c:pt idx="531">
                  <c:v>104.72283516479513</c:v>
                </c:pt>
                <c:pt idx="532">
                  <c:v>105.03061719318787</c:v>
                </c:pt>
                <c:pt idx="533">
                  <c:v>105.71542372874843</c:v>
                </c:pt>
                <c:pt idx="534">
                  <c:v>105.3694013302996</c:v>
                </c:pt>
                <c:pt idx="535">
                  <c:v>105.77619718300842</c:v>
                </c:pt>
                <c:pt idx="536">
                  <c:v>105.72824665641122</c:v>
                </c:pt>
                <c:pt idx="537">
                  <c:v>105.66397913525574</c:v>
                </c:pt>
                <c:pt idx="538">
                  <c:v>106.26526905791759</c:v>
                </c:pt>
                <c:pt idx="539">
                  <c:v>106.5040674161025</c:v>
                </c:pt>
                <c:pt idx="540">
                  <c:v>106.91977460592184</c:v>
                </c:pt>
                <c:pt idx="541">
                  <c:v>107.08523809557757</c:v>
                </c:pt>
                <c:pt idx="542">
                  <c:v>107.21697498137441</c:v>
                </c:pt>
                <c:pt idx="543">
                  <c:v>106.68759118547008</c:v>
                </c:pt>
                <c:pt idx="544">
                  <c:v>106.9158384146814</c:v>
                </c:pt>
                <c:pt idx="545">
                  <c:v>107.42224177535047</c:v>
                </c:pt>
                <c:pt idx="546">
                  <c:v>107.63923963082574</c:v>
                </c:pt>
                <c:pt idx="547">
                  <c:v>108.26514637851636</c:v>
                </c:pt>
                <c:pt idx="548">
                  <c:v>108.6142471045067</c:v>
                </c:pt>
                <c:pt idx="549">
                  <c:v>108.9649690402304</c:v>
                </c:pt>
                <c:pt idx="550">
                  <c:v>108.31509316767142</c:v>
                </c:pt>
                <c:pt idx="551">
                  <c:v>108.56796887128594</c:v>
                </c:pt>
                <c:pt idx="552">
                  <c:v>108.89261718744248</c:v>
                </c:pt>
                <c:pt idx="553">
                  <c:v>108.94907595894034</c:v>
                </c:pt>
                <c:pt idx="554">
                  <c:v>109.5053689172662</c:v>
                </c:pt>
                <c:pt idx="555">
                  <c:v>109.8639889850172</c:v>
                </c:pt>
                <c:pt idx="556">
                  <c:v>110.00990528803433</c:v>
                </c:pt>
                <c:pt idx="557">
                  <c:v>109.76748417721248</c:v>
                </c:pt>
                <c:pt idx="558">
                  <c:v>109.97369928403846</c:v>
                </c:pt>
                <c:pt idx="559">
                  <c:v>110.22318435755717</c:v>
                </c:pt>
                <c:pt idx="560">
                  <c:v>110.38588799994872</c:v>
                </c:pt>
                <c:pt idx="561">
                  <c:v>110.14106655973791</c:v>
                </c:pt>
                <c:pt idx="562">
                  <c:v>111.10993563956208</c:v>
                </c:pt>
                <c:pt idx="563">
                  <c:v>111.07079032260751</c:v>
                </c:pt>
                <c:pt idx="564">
                  <c:v>110.82565076794634</c:v>
                </c:pt>
                <c:pt idx="565">
                  <c:v>111.7139951377692</c:v>
                </c:pt>
                <c:pt idx="566">
                  <c:v>111.77943948015043</c:v>
                </c:pt>
                <c:pt idx="567">
                  <c:v>111.62513447436638</c:v>
                </c:pt>
                <c:pt idx="568">
                  <c:v>111.48274509800933</c:v>
                </c:pt>
                <c:pt idx="569">
                  <c:v>112.06941031942782</c:v>
                </c:pt>
                <c:pt idx="570">
                  <c:v>112.82046128505955</c:v>
                </c:pt>
                <c:pt idx="571">
                  <c:v>112.78461601979953</c:v>
                </c:pt>
                <c:pt idx="572">
                  <c:v>113.0647102649303</c:v>
                </c:pt>
                <c:pt idx="573">
                  <c:v>113.66310373439856</c:v>
                </c:pt>
                <c:pt idx="574">
                  <c:v>112.9937021630692</c:v>
                </c:pt>
                <c:pt idx="575">
                  <c:v>113.47722871451703</c:v>
                </c:pt>
                <c:pt idx="576">
                  <c:v>113.56056020065425</c:v>
                </c:pt>
                <c:pt idx="577">
                  <c:v>113.95282481143464</c:v>
                </c:pt>
                <c:pt idx="578">
                  <c:v>114.12206896553714</c:v>
                </c:pt>
                <c:pt idx="579">
                  <c:v>114.19608768966067</c:v>
                </c:pt>
                <c:pt idx="580">
                  <c:v>114.48568047337008</c:v>
                </c:pt>
                <c:pt idx="581">
                  <c:v>114.77674576275959</c:v>
                </c:pt>
                <c:pt idx="582">
                  <c:v>114.82121805794658</c:v>
                </c:pt>
                <c:pt idx="583">
                  <c:v>115.11538001703036</c:v>
                </c:pt>
                <c:pt idx="584">
                  <c:v>115.30207191781015</c:v>
                </c:pt>
                <c:pt idx="585">
                  <c:v>115.7082489270921</c:v>
                </c:pt>
                <c:pt idx="586">
                  <c:v>115.88762273905616</c:v>
                </c:pt>
                <c:pt idx="587">
                  <c:v>116.25967071051853</c:v>
                </c:pt>
                <c:pt idx="588">
                  <c:v>116.46151041660515</c:v>
                </c:pt>
                <c:pt idx="589">
                  <c:v>116.10088772845047</c:v>
                </c:pt>
                <c:pt idx="590">
                  <c:v>116.40481675397027</c:v>
                </c:pt>
                <c:pt idx="591">
                  <c:v>116.82170603671217</c:v>
                </c:pt>
                <c:pt idx="592">
                  <c:v>116.67318700609636</c:v>
                </c:pt>
                <c:pt idx="593">
                  <c:v>117.53296916306122</c:v>
                </c:pt>
                <c:pt idx="594">
                  <c:v>117.61955830387441</c:v>
                </c:pt>
                <c:pt idx="595">
                  <c:v>117.93209920287597</c:v>
                </c:pt>
                <c:pt idx="596">
                  <c:v>117.45498223797352</c:v>
                </c:pt>
                <c:pt idx="597">
                  <c:v>117.55072953732112</c:v>
                </c:pt>
                <c:pt idx="598">
                  <c:v>117.52466547726128</c:v>
                </c:pt>
                <c:pt idx="599">
                  <c:v>118.15708520177769</c:v>
                </c:pt>
                <c:pt idx="600">
                  <c:v>118.71250673851996</c:v>
                </c:pt>
                <c:pt idx="601">
                  <c:v>118.91867567570662</c:v>
                </c:pt>
                <c:pt idx="602">
                  <c:v>119.24094850943496</c:v>
                </c:pt>
                <c:pt idx="603">
                  <c:v>119.68027173913623</c:v>
                </c:pt>
                <c:pt idx="604">
                  <c:v>119.78196914700271</c:v>
                </c:pt>
                <c:pt idx="605">
                  <c:v>119.18235668795161</c:v>
                </c:pt>
                <c:pt idx="606">
                  <c:v>119.2763047444972</c:v>
                </c:pt>
                <c:pt idx="607">
                  <c:v>120.06291208786618</c:v>
                </c:pt>
                <c:pt idx="608">
                  <c:v>120.04965137609214</c:v>
                </c:pt>
                <c:pt idx="609">
                  <c:v>120.49807727691142</c:v>
                </c:pt>
                <c:pt idx="610">
                  <c:v>120.36823963133021</c:v>
                </c:pt>
                <c:pt idx="611">
                  <c:v>121.27351251155204</c:v>
                </c:pt>
                <c:pt idx="612">
                  <c:v>122.08483271378043</c:v>
                </c:pt>
                <c:pt idx="613">
                  <c:v>121.00846368716762</c:v>
                </c:pt>
                <c:pt idx="614">
                  <c:v>121.34742296911909</c:v>
                </c:pt>
                <c:pt idx="615">
                  <c:v>121.69352666049737</c:v>
                </c:pt>
                <c:pt idx="616">
                  <c:v>121.90649436087432</c:v>
                </c:pt>
                <c:pt idx="617">
                  <c:v>121.7764971751043</c:v>
                </c:pt>
                <c:pt idx="618">
                  <c:v>122.35721172017143</c:v>
                </c:pt>
                <c:pt idx="619">
                  <c:v>122.34318483412781</c:v>
                </c:pt>
                <c:pt idx="620">
                  <c:v>122.8173219373174</c:v>
                </c:pt>
                <c:pt idx="621">
                  <c:v>122.56208571434171</c:v>
                </c:pt>
                <c:pt idx="622">
                  <c:v>122.91326647561247</c:v>
                </c:pt>
                <c:pt idx="623">
                  <c:v>123.14850717699187</c:v>
                </c:pt>
                <c:pt idx="624">
                  <c:v>123.26260786188571</c:v>
                </c:pt>
                <c:pt idx="625">
                  <c:v>123.74056730770269</c:v>
                </c:pt>
                <c:pt idx="626">
                  <c:v>123.60755062688033</c:v>
                </c:pt>
                <c:pt idx="627">
                  <c:v>123.84307543518534</c:v>
                </c:pt>
                <c:pt idx="628">
                  <c:v>124.32113702627434</c:v>
                </c:pt>
                <c:pt idx="629">
                  <c:v>124.80871345023616</c:v>
                </c:pt>
                <c:pt idx="630">
                  <c:v>125.05248046868395</c:v>
                </c:pt>
                <c:pt idx="631">
                  <c:v>124.92123408422844</c:v>
                </c:pt>
                <c:pt idx="632">
                  <c:v>125.4144106090985</c:v>
                </c:pt>
                <c:pt idx="633">
                  <c:v>125.66128937013045</c:v>
                </c:pt>
                <c:pt idx="634">
                  <c:v>126.03343534053073</c:v>
                </c:pt>
                <c:pt idx="635">
                  <c:v>125.65323442131346</c:v>
                </c:pt>
                <c:pt idx="636">
                  <c:v>126.02845391470551</c:v>
                </c:pt>
                <c:pt idx="637">
                  <c:v>126.15122266401912</c:v>
                </c:pt>
                <c:pt idx="638">
                  <c:v>126.78236291133501</c:v>
                </c:pt>
                <c:pt idx="639">
                  <c:v>126.78134865140765</c:v>
                </c:pt>
                <c:pt idx="640">
                  <c:v>126.65291291296201</c:v>
                </c:pt>
                <c:pt idx="641">
                  <c:v>126.7787951806762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8A-4BA9-BA05-EF95ECEC0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2376064"/>
        <c:axId val="472378368"/>
      </c:scatterChart>
      <c:valAx>
        <c:axId val="472376064"/>
        <c:scaling>
          <c:orientation val="minMax"/>
          <c:max val="10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EC</a:t>
                </a:r>
                <a:r>
                  <a:rPr lang="nl-NL" baseline="0"/>
                  <a:t> [uS/cm]</a:t>
                </a:r>
                <a:endParaRPr lang="nl-NL"/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2378368"/>
        <c:crosses val="autoZero"/>
        <c:crossBetween val="midCat"/>
        <c:majorUnit val="2000"/>
      </c:valAx>
      <c:valAx>
        <c:axId val="472378368"/>
        <c:scaling>
          <c:orientation val="minMax"/>
          <c:max val="1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Elec.</a:t>
                </a:r>
                <a:r>
                  <a:rPr lang="en-GB" baseline="0"/>
                  <a:t> Resis. [Ohm]</a:t>
                </a:r>
                <a:endParaRPr lang="nl-NL"/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2376064"/>
        <c:crosses val="autoZero"/>
        <c:crossBetween val="midCat"/>
        <c:majorUnit val="3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2"/>
          <c:order val="2"/>
          <c:tx>
            <c:v>EC Conc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B050"/>
              </a:solidFill>
              <a:ln>
                <a:noFill/>
              </a:ln>
            </c:spPr>
          </c:marker>
          <c:xVal>
            <c:numRef>
              <c:f>'CEEMs-1'!$C$34:$C$2003</c:f>
              <c:numCache>
                <c:formatCode>0.00</c:formatCode>
                <c:ptCount val="1970"/>
                <c:pt idx="0">
                  <c:v>0</c:v>
                </c:pt>
                <c:pt idx="1">
                  <c:v>8.3333333333399651E-2</c:v>
                </c:pt>
                <c:pt idx="2">
                  <c:v>0.1666666666667993</c:v>
                </c:pt>
                <c:pt idx="3">
                  <c:v>0.25000000000003908</c:v>
                </c:pt>
                <c:pt idx="4">
                  <c:v>0.33333333333327886</c:v>
                </c:pt>
                <c:pt idx="5">
                  <c:v>0.41666666666667851</c:v>
                </c:pt>
                <c:pt idx="6">
                  <c:v>0.50000000000007816</c:v>
                </c:pt>
                <c:pt idx="7">
                  <c:v>0.58333333333347781</c:v>
                </c:pt>
                <c:pt idx="8">
                  <c:v>0.66666666666671759</c:v>
                </c:pt>
                <c:pt idx="9">
                  <c:v>0.74999999999995737</c:v>
                </c:pt>
                <c:pt idx="10">
                  <c:v>0.83333333333335702</c:v>
                </c:pt>
                <c:pt idx="11">
                  <c:v>0.91666666666675667</c:v>
                </c:pt>
                <c:pt idx="12">
                  <c:v>0.99999999999999645</c:v>
                </c:pt>
                <c:pt idx="13">
                  <c:v>1.0833333333333961</c:v>
                </c:pt>
                <c:pt idx="14">
                  <c:v>1.1666666666666359</c:v>
                </c:pt>
                <c:pt idx="15">
                  <c:v>1.2500000000000355</c:v>
                </c:pt>
                <c:pt idx="16">
                  <c:v>1.3333333333334352</c:v>
                </c:pt>
                <c:pt idx="17">
                  <c:v>1.416666666666675</c:v>
                </c:pt>
                <c:pt idx="18">
                  <c:v>1.5000000000000746</c:v>
                </c:pt>
                <c:pt idx="19">
                  <c:v>1.5833333333333144</c:v>
                </c:pt>
                <c:pt idx="20">
                  <c:v>1.666666666666714</c:v>
                </c:pt>
                <c:pt idx="21">
                  <c:v>1.7500000000001137</c:v>
                </c:pt>
                <c:pt idx="22">
                  <c:v>1.8333333333333535</c:v>
                </c:pt>
                <c:pt idx="23">
                  <c:v>1.9166666666667531</c:v>
                </c:pt>
                <c:pt idx="24">
                  <c:v>1.9999999999999929</c:v>
                </c:pt>
                <c:pt idx="25">
                  <c:v>2.0833333333333925</c:v>
                </c:pt>
                <c:pt idx="26">
                  <c:v>2.1666666666667922</c:v>
                </c:pt>
                <c:pt idx="27">
                  <c:v>2.250000000000032</c:v>
                </c:pt>
                <c:pt idx="28">
                  <c:v>2.3333333333334316</c:v>
                </c:pt>
                <c:pt idx="29">
                  <c:v>2.4166666666666714</c:v>
                </c:pt>
                <c:pt idx="30">
                  <c:v>2.5000000000000711</c:v>
                </c:pt>
                <c:pt idx="31">
                  <c:v>2.5833333333334707</c:v>
                </c:pt>
                <c:pt idx="32">
                  <c:v>2.6666666666667105</c:v>
                </c:pt>
                <c:pt idx="33">
                  <c:v>2.7499999999999503</c:v>
                </c:pt>
                <c:pt idx="34">
                  <c:v>2.8333333333333499</c:v>
                </c:pt>
                <c:pt idx="35">
                  <c:v>2.9166666666667496</c:v>
                </c:pt>
                <c:pt idx="36">
                  <c:v>3.0000000000001492</c:v>
                </c:pt>
                <c:pt idx="37">
                  <c:v>3.083333333333389</c:v>
                </c:pt>
                <c:pt idx="38">
                  <c:v>3.1666666666666288</c:v>
                </c:pt>
                <c:pt idx="39">
                  <c:v>3.2500000000000284</c:v>
                </c:pt>
                <c:pt idx="40">
                  <c:v>3.3333333333334281</c:v>
                </c:pt>
                <c:pt idx="41">
                  <c:v>3.4166666666666679</c:v>
                </c:pt>
                <c:pt idx="42">
                  <c:v>3.5000000000000675</c:v>
                </c:pt>
                <c:pt idx="43">
                  <c:v>3.5833333333333073</c:v>
                </c:pt>
                <c:pt idx="44">
                  <c:v>3.6666666666667069</c:v>
                </c:pt>
                <c:pt idx="45">
                  <c:v>3.7500000000001066</c:v>
                </c:pt>
                <c:pt idx="46">
                  <c:v>3.8333333333333464</c:v>
                </c:pt>
                <c:pt idx="47">
                  <c:v>3.916666666666746</c:v>
                </c:pt>
                <c:pt idx="48">
                  <c:v>3.9999999999999858</c:v>
                </c:pt>
                <c:pt idx="49">
                  <c:v>4.0833333333333854</c:v>
                </c:pt>
                <c:pt idx="50">
                  <c:v>4.1666666666667851</c:v>
                </c:pt>
                <c:pt idx="51">
                  <c:v>4.2500000000000249</c:v>
                </c:pt>
                <c:pt idx="52">
                  <c:v>4.3333333333334245</c:v>
                </c:pt>
                <c:pt idx="53">
                  <c:v>4.4166666666666643</c:v>
                </c:pt>
                <c:pt idx="54">
                  <c:v>4.5000000000000639</c:v>
                </c:pt>
                <c:pt idx="55">
                  <c:v>4.5833333333334636</c:v>
                </c:pt>
                <c:pt idx="56">
                  <c:v>4.6666666666667034</c:v>
                </c:pt>
                <c:pt idx="57">
                  <c:v>4.7499999999999432</c:v>
                </c:pt>
                <c:pt idx="58">
                  <c:v>4.8333333333333428</c:v>
                </c:pt>
                <c:pt idx="59">
                  <c:v>4.9166666666667425</c:v>
                </c:pt>
                <c:pt idx="60">
                  <c:v>5.0000000000001421</c:v>
                </c:pt>
                <c:pt idx="61">
                  <c:v>5.0833333333333819</c:v>
                </c:pt>
                <c:pt idx="62">
                  <c:v>5.1666666666666217</c:v>
                </c:pt>
                <c:pt idx="63">
                  <c:v>5.2500000000000213</c:v>
                </c:pt>
                <c:pt idx="64">
                  <c:v>5.333333333333421</c:v>
                </c:pt>
                <c:pt idx="65">
                  <c:v>5.4166666666668206</c:v>
                </c:pt>
                <c:pt idx="66">
                  <c:v>5.5000000000000604</c:v>
                </c:pt>
                <c:pt idx="67">
                  <c:v>5.5833333333333002</c:v>
                </c:pt>
                <c:pt idx="68">
                  <c:v>5.6666666666666998</c:v>
                </c:pt>
                <c:pt idx="69">
                  <c:v>5.7500000000000995</c:v>
                </c:pt>
                <c:pt idx="70">
                  <c:v>5.8333333333333393</c:v>
                </c:pt>
                <c:pt idx="71">
                  <c:v>5.9166666666667389</c:v>
                </c:pt>
                <c:pt idx="72">
                  <c:v>5.9999999999999787</c:v>
                </c:pt>
                <c:pt idx="73">
                  <c:v>6.0833333333333783</c:v>
                </c:pt>
                <c:pt idx="74">
                  <c:v>6.166666666666778</c:v>
                </c:pt>
                <c:pt idx="75">
                  <c:v>6.2500000000000178</c:v>
                </c:pt>
                <c:pt idx="76">
                  <c:v>6.3333333333334174</c:v>
                </c:pt>
                <c:pt idx="77">
                  <c:v>6.4166666666666572</c:v>
                </c:pt>
                <c:pt idx="78">
                  <c:v>6.5000000000000568</c:v>
                </c:pt>
                <c:pt idx="79">
                  <c:v>6.5833333333334565</c:v>
                </c:pt>
                <c:pt idx="80">
                  <c:v>6.6666666666666963</c:v>
                </c:pt>
                <c:pt idx="81">
                  <c:v>6.7500000000000959</c:v>
                </c:pt>
                <c:pt idx="82">
                  <c:v>6.8333333333333357</c:v>
                </c:pt>
                <c:pt idx="83">
                  <c:v>6.9166666666667354</c:v>
                </c:pt>
                <c:pt idx="84">
                  <c:v>7.000000000000135</c:v>
                </c:pt>
                <c:pt idx="85">
                  <c:v>7.0833333333333748</c:v>
                </c:pt>
                <c:pt idx="86">
                  <c:v>7.1666666666666146</c:v>
                </c:pt>
                <c:pt idx="87">
                  <c:v>7.2500000000000142</c:v>
                </c:pt>
                <c:pt idx="88">
                  <c:v>7.3333333333334139</c:v>
                </c:pt>
                <c:pt idx="89">
                  <c:v>7.4166666666668135</c:v>
                </c:pt>
                <c:pt idx="90">
                  <c:v>7.5000000000000533</c:v>
                </c:pt>
                <c:pt idx="91">
                  <c:v>7.5833333333332931</c:v>
                </c:pt>
                <c:pt idx="92">
                  <c:v>7.6666666666666927</c:v>
                </c:pt>
                <c:pt idx="93">
                  <c:v>7.7500000000000924</c:v>
                </c:pt>
                <c:pt idx="94">
                  <c:v>7.8333333333333321</c:v>
                </c:pt>
                <c:pt idx="95">
                  <c:v>7.9166666666667318</c:v>
                </c:pt>
                <c:pt idx="96">
                  <c:v>7.9999999999999716</c:v>
                </c:pt>
                <c:pt idx="97">
                  <c:v>8.0833333333333712</c:v>
                </c:pt>
                <c:pt idx="98">
                  <c:v>8.1666666666667709</c:v>
                </c:pt>
                <c:pt idx="99">
                  <c:v>8.2500000000000107</c:v>
                </c:pt>
                <c:pt idx="100">
                  <c:v>8.3333333333334103</c:v>
                </c:pt>
                <c:pt idx="101">
                  <c:v>8.4166666666666501</c:v>
                </c:pt>
                <c:pt idx="102">
                  <c:v>8.5000000000000497</c:v>
                </c:pt>
                <c:pt idx="103">
                  <c:v>8.5833333333334494</c:v>
                </c:pt>
                <c:pt idx="104">
                  <c:v>8.6666666666666892</c:v>
                </c:pt>
                <c:pt idx="105">
                  <c:v>8.7500000000000888</c:v>
                </c:pt>
                <c:pt idx="106">
                  <c:v>8.8333333333333286</c:v>
                </c:pt>
                <c:pt idx="107">
                  <c:v>8.9166666666667282</c:v>
                </c:pt>
                <c:pt idx="108">
                  <c:v>9.0000000000001279</c:v>
                </c:pt>
                <c:pt idx="109">
                  <c:v>9.0833333333333677</c:v>
                </c:pt>
                <c:pt idx="110">
                  <c:v>9.1666666666667673</c:v>
                </c:pt>
                <c:pt idx="111">
                  <c:v>9.2500000000000071</c:v>
                </c:pt>
                <c:pt idx="112">
                  <c:v>9.3333333333334068</c:v>
                </c:pt>
                <c:pt idx="113">
                  <c:v>9.4166666666668064</c:v>
                </c:pt>
                <c:pt idx="114">
                  <c:v>9.5000000000000462</c:v>
                </c:pt>
                <c:pt idx="115">
                  <c:v>9.583333333333286</c:v>
                </c:pt>
                <c:pt idx="116">
                  <c:v>9.6666666666666856</c:v>
                </c:pt>
                <c:pt idx="117">
                  <c:v>9.7500000000000853</c:v>
                </c:pt>
                <c:pt idx="118">
                  <c:v>9.8333333333334849</c:v>
                </c:pt>
                <c:pt idx="119">
                  <c:v>9.9166666666667247</c:v>
                </c:pt>
                <c:pt idx="120">
                  <c:v>9.9999999999999645</c:v>
                </c:pt>
                <c:pt idx="121">
                  <c:v>10.083333333333364</c:v>
                </c:pt>
                <c:pt idx="122">
                  <c:v>10.166666666666764</c:v>
                </c:pt>
                <c:pt idx="123">
                  <c:v>10.250000000000004</c:v>
                </c:pt>
                <c:pt idx="124">
                  <c:v>10.333333333333403</c:v>
                </c:pt>
                <c:pt idx="125">
                  <c:v>10.416666666666643</c:v>
                </c:pt>
                <c:pt idx="126">
                  <c:v>10.500000000000043</c:v>
                </c:pt>
                <c:pt idx="127">
                  <c:v>10.583333333333442</c:v>
                </c:pt>
                <c:pt idx="128">
                  <c:v>10.666666666666682</c:v>
                </c:pt>
                <c:pt idx="129">
                  <c:v>10.750000000000082</c:v>
                </c:pt>
                <c:pt idx="130">
                  <c:v>10.833333333333321</c:v>
                </c:pt>
                <c:pt idx="131">
                  <c:v>10.916666666666721</c:v>
                </c:pt>
                <c:pt idx="132">
                  <c:v>11.000000000000121</c:v>
                </c:pt>
                <c:pt idx="133">
                  <c:v>11.083333333333361</c:v>
                </c:pt>
                <c:pt idx="134">
                  <c:v>11.16666666666676</c:v>
                </c:pt>
                <c:pt idx="135">
                  <c:v>11.25</c:v>
                </c:pt>
                <c:pt idx="136">
                  <c:v>11.3333333333334</c:v>
                </c:pt>
                <c:pt idx="137">
                  <c:v>11.416666666666799</c:v>
                </c:pt>
                <c:pt idx="138">
                  <c:v>11.500000000000039</c:v>
                </c:pt>
                <c:pt idx="139">
                  <c:v>11.583333333333279</c:v>
                </c:pt>
                <c:pt idx="140">
                  <c:v>11.666666666666679</c:v>
                </c:pt>
                <c:pt idx="141">
                  <c:v>11.750000000000078</c:v>
                </c:pt>
                <c:pt idx="142">
                  <c:v>11.833333333333478</c:v>
                </c:pt>
                <c:pt idx="143">
                  <c:v>11.916666666666718</c:v>
                </c:pt>
                <c:pt idx="144">
                  <c:v>11.999999999999957</c:v>
                </c:pt>
                <c:pt idx="145">
                  <c:v>12.083333333333357</c:v>
                </c:pt>
                <c:pt idx="146">
                  <c:v>12.166666666666757</c:v>
                </c:pt>
                <c:pt idx="147">
                  <c:v>12.249999999999996</c:v>
                </c:pt>
                <c:pt idx="148">
                  <c:v>12.333333333333396</c:v>
                </c:pt>
                <c:pt idx="149">
                  <c:v>12.416666666666636</c:v>
                </c:pt>
                <c:pt idx="150">
                  <c:v>12.500000000000036</c:v>
                </c:pt>
                <c:pt idx="151">
                  <c:v>12.583333333333435</c:v>
                </c:pt>
                <c:pt idx="152">
                  <c:v>12.666666666666675</c:v>
                </c:pt>
                <c:pt idx="153">
                  <c:v>12.750000000000075</c:v>
                </c:pt>
                <c:pt idx="154">
                  <c:v>12.833333333333314</c:v>
                </c:pt>
                <c:pt idx="155">
                  <c:v>12.916666666666714</c:v>
                </c:pt>
                <c:pt idx="156">
                  <c:v>13.000000000000114</c:v>
                </c:pt>
                <c:pt idx="157">
                  <c:v>13.083333333333353</c:v>
                </c:pt>
                <c:pt idx="158">
                  <c:v>13.166666666666753</c:v>
                </c:pt>
                <c:pt idx="159">
                  <c:v>13.249999999999993</c:v>
                </c:pt>
                <c:pt idx="160">
                  <c:v>13.333333333333393</c:v>
                </c:pt>
                <c:pt idx="161">
                  <c:v>13.416666666666792</c:v>
                </c:pt>
                <c:pt idx="162">
                  <c:v>13.500000000000032</c:v>
                </c:pt>
                <c:pt idx="163">
                  <c:v>13.583333333333432</c:v>
                </c:pt>
                <c:pt idx="164">
                  <c:v>13.666666666666671</c:v>
                </c:pt>
                <c:pt idx="165">
                  <c:v>13.750000000000071</c:v>
                </c:pt>
                <c:pt idx="166">
                  <c:v>13.833333333333471</c:v>
                </c:pt>
                <c:pt idx="167">
                  <c:v>13.91666666666671</c:v>
                </c:pt>
                <c:pt idx="168">
                  <c:v>13.99999999999995</c:v>
                </c:pt>
                <c:pt idx="169">
                  <c:v>14.08333333333335</c:v>
                </c:pt>
                <c:pt idx="170">
                  <c:v>14.16666666666675</c:v>
                </c:pt>
                <c:pt idx="171">
                  <c:v>14.250000000000149</c:v>
                </c:pt>
                <c:pt idx="172">
                  <c:v>14.333333333333389</c:v>
                </c:pt>
                <c:pt idx="173">
                  <c:v>14.416666666666629</c:v>
                </c:pt>
                <c:pt idx="174">
                  <c:v>14.500000000000028</c:v>
                </c:pt>
                <c:pt idx="175">
                  <c:v>14.583333333333428</c:v>
                </c:pt>
                <c:pt idx="176">
                  <c:v>14.666666666666668</c:v>
                </c:pt>
                <c:pt idx="177">
                  <c:v>14.750000000000068</c:v>
                </c:pt>
                <c:pt idx="178">
                  <c:v>14.833333333333307</c:v>
                </c:pt>
                <c:pt idx="179">
                  <c:v>14.916666666666707</c:v>
                </c:pt>
                <c:pt idx="180">
                  <c:v>15.000000000000107</c:v>
                </c:pt>
                <c:pt idx="181">
                  <c:v>15.083333333333346</c:v>
                </c:pt>
                <c:pt idx="182">
                  <c:v>15.166666666666746</c:v>
                </c:pt>
                <c:pt idx="183">
                  <c:v>15.249999999999986</c:v>
                </c:pt>
                <c:pt idx="184">
                  <c:v>15.333333333333385</c:v>
                </c:pt>
                <c:pt idx="185">
                  <c:v>15.416666666666785</c:v>
                </c:pt>
                <c:pt idx="186">
                  <c:v>15.500000000000025</c:v>
                </c:pt>
                <c:pt idx="187">
                  <c:v>15.583333333333425</c:v>
                </c:pt>
                <c:pt idx="188">
                  <c:v>15.666666666666664</c:v>
                </c:pt>
                <c:pt idx="189">
                  <c:v>15.750000000000064</c:v>
                </c:pt>
                <c:pt idx="190">
                  <c:v>15.833333333333464</c:v>
                </c:pt>
                <c:pt idx="191">
                  <c:v>15.916666666666703</c:v>
                </c:pt>
                <c:pt idx="192">
                  <c:v>15.999999999999943</c:v>
                </c:pt>
                <c:pt idx="193">
                  <c:v>16.083333333333343</c:v>
                </c:pt>
                <c:pt idx="194">
                  <c:v>16.166666666666742</c:v>
                </c:pt>
                <c:pt idx="195">
                  <c:v>16.250000000000142</c:v>
                </c:pt>
                <c:pt idx="196">
                  <c:v>16.333333333333382</c:v>
                </c:pt>
                <c:pt idx="197">
                  <c:v>16.416666666666622</c:v>
                </c:pt>
                <c:pt idx="198">
                  <c:v>16.500000000000021</c:v>
                </c:pt>
                <c:pt idx="199">
                  <c:v>16.583333333333421</c:v>
                </c:pt>
                <c:pt idx="200">
                  <c:v>16.666666666666661</c:v>
                </c:pt>
                <c:pt idx="201">
                  <c:v>16.75000000000006</c:v>
                </c:pt>
                <c:pt idx="202">
                  <c:v>16.8333333333333</c:v>
                </c:pt>
                <c:pt idx="203">
                  <c:v>16.9166666666667</c:v>
                </c:pt>
                <c:pt idx="204">
                  <c:v>17.000000000000099</c:v>
                </c:pt>
                <c:pt idx="205">
                  <c:v>17.083333333333339</c:v>
                </c:pt>
                <c:pt idx="206">
                  <c:v>17.166666666666739</c:v>
                </c:pt>
                <c:pt idx="207">
                  <c:v>17.249999999999979</c:v>
                </c:pt>
                <c:pt idx="208">
                  <c:v>17.333333333333378</c:v>
                </c:pt>
                <c:pt idx="209">
                  <c:v>17.416666666666778</c:v>
                </c:pt>
                <c:pt idx="210">
                  <c:v>17.500000000000018</c:v>
                </c:pt>
                <c:pt idx="211">
                  <c:v>17.583333333333417</c:v>
                </c:pt>
                <c:pt idx="212">
                  <c:v>17.666666666666657</c:v>
                </c:pt>
                <c:pt idx="213">
                  <c:v>17.750000000000057</c:v>
                </c:pt>
                <c:pt idx="214">
                  <c:v>17.833333333333456</c:v>
                </c:pt>
                <c:pt idx="215">
                  <c:v>17.916666666666696</c:v>
                </c:pt>
                <c:pt idx="216">
                  <c:v>18.000000000000096</c:v>
                </c:pt>
                <c:pt idx="217">
                  <c:v>18.083333333333336</c:v>
                </c:pt>
                <c:pt idx="218">
                  <c:v>18.166666666666735</c:v>
                </c:pt>
                <c:pt idx="219">
                  <c:v>18.250000000000135</c:v>
                </c:pt>
                <c:pt idx="220">
                  <c:v>18.333333333333375</c:v>
                </c:pt>
                <c:pt idx="221">
                  <c:v>18.416666666666615</c:v>
                </c:pt>
                <c:pt idx="222">
                  <c:v>18.500000000000014</c:v>
                </c:pt>
                <c:pt idx="223">
                  <c:v>18.583333333333414</c:v>
                </c:pt>
                <c:pt idx="224">
                  <c:v>18.666666666666814</c:v>
                </c:pt>
                <c:pt idx="225">
                  <c:v>18.750000000000053</c:v>
                </c:pt>
                <c:pt idx="226">
                  <c:v>18.833333333333293</c:v>
                </c:pt>
                <c:pt idx="227">
                  <c:v>18.916666666666693</c:v>
                </c:pt>
                <c:pt idx="228">
                  <c:v>19.000000000000092</c:v>
                </c:pt>
                <c:pt idx="229">
                  <c:v>19.083333333333332</c:v>
                </c:pt>
                <c:pt idx="230">
                  <c:v>19.166666666666732</c:v>
                </c:pt>
                <c:pt idx="231">
                  <c:v>19.249999999999972</c:v>
                </c:pt>
                <c:pt idx="232">
                  <c:v>19.333333333333371</c:v>
                </c:pt>
                <c:pt idx="233">
                  <c:v>19.416666666666771</c:v>
                </c:pt>
                <c:pt idx="234">
                  <c:v>19.500000000000011</c:v>
                </c:pt>
                <c:pt idx="235">
                  <c:v>19.58333333333341</c:v>
                </c:pt>
                <c:pt idx="236">
                  <c:v>19.66666666666665</c:v>
                </c:pt>
                <c:pt idx="237">
                  <c:v>19.75000000000005</c:v>
                </c:pt>
                <c:pt idx="238">
                  <c:v>19.833333333333449</c:v>
                </c:pt>
                <c:pt idx="239">
                  <c:v>19.916666666666689</c:v>
                </c:pt>
                <c:pt idx="240">
                  <c:v>20.000000000000089</c:v>
                </c:pt>
                <c:pt idx="241">
                  <c:v>20.083333333333329</c:v>
                </c:pt>
                <c:pt idx="242">
                  <c:v>20.166666666666728</c:v>
                </c:pt>
                <c:pt idx="243">
                  <c:v>20.250000000000128</c:v>
                </c:pt>
                <c:pt idx="244">
                  <c:v>20.333333333333368</c:v>
                </c:pt>
                <c:pt idx="245">
                  <c:v>20.416666666666607</c:v>
                </c:pt>
                <c:pt idx="246">
                  <c:v>20.500000000000007</c:v>
                </c:pt>
                <c:pt idx="247">
                  <c:v>20.583333333333407</c:v>
                </c:pt>
                <c:pt idx="248">
                  <c:v>20.666666666666806</c:v>
                </c:pt>
                <c:pt idx="249">
                  <c:v>20.750000000000046</c:v>
                </c:pt>
                <c:pt idx="250">
                  <c:v>20.833333333333286</c:v>
                </c:pt>
                <c:pt idx="251">
                  <c:v>20.916666666666686</c:v>
                </c:pt>
                <c:pt idx="252">
                  <c:v>21.000000000000085</c:v>
                </c:pt>
                <c:pt idx="253">
                  <c:v>21.083333333333485</c:v>
                </c:pt>
                <c:pt idx="254">
                  <c:v>21.166666666666725</c:v>
                </c:pt>
                <c:pt idx="255">
                  <c:v>21.249999999999964</c:v>
                </c:pt>
                <c:pt idx="256">
                  <c:v>21.333333333333364</c:v>
                </c:pt>
                <c:pt idx="257">
                  <c:v>21.416666666666764</c:v>
                </c:pt>
                <c:pt idx="258">
                  <c:v>21.500000000000004</c:v>
                </c:pt>
                <c:pt idx="259">
                  <c:v>21.583333333333403</c:v>
                </c:pt>
                <c:pt idx="260">
                  <c:v>21.666666666666643</c:v>
                </c:pt>
                <c:pt idx="261">
                  <c:v>21.750000000000043</c:v>
                </c:pt>
                <c:pt idx="262">
                  <c:v>21.833333333333442</c:v>
                </c:pt>
                <c:pt idx="263">
                  <c:v>21.916666666666682</c:v>
                </c:pt>
                <c:pt idx="264">
                  <c:v>22.000000000000082</c:v>
                </c:pt>
                <c:pt idx="265">
                  <c:v>22.083333333333321</c:v>
                </c:pt>
                <c:pt idx="266">
                  <c:v>22.166666666666721</c:v>
                </c:pt>
                <c:pt idx="267">
                  <c:v>22.250000000000121</c:v>
                </c:pt>
                <c:pt idx="268">
                  <c:v>22.333333333333361</c:v>
                </c:pt>
                <c:pt idx="269">
                  <c:v>22.41666666666676</c:v>
                </c:pt>
                <c:pt idx="270">
                  <c:v>22.5</c:v>
                </c:pt>
                <c:pt idx="271">
                  <c:v>22.5833333333334</c:v>
                </c:pt>
                <c:pt idx="272">
                  <c:v>22.666666666666799</c:v>
                </c:pt>
                <c:pt idx="273">
                  <c:v>22.750000000000039</c:v>
                </c:pt>
                <c:pt idx="274">
                  <c:v>22.833333333333279</c:v>
                </c:pt>
                <c:pt idx="275">
                  <c:v>22.916666666666679</c:v>
                </c:pt>
                <c:pt idx="276">
                  <c:v>23.000000000000078</c:v>
                </c:pt>
                <c:pt idx="277">
                  <c:v>23.083333333333478</c:v>
                </c:pt>
                <c:pt idx="278">
                  <c:v>23.166666666666718</c:v>
                </c:pt>
                <c:pt idx="279">
                  <c:v>23.249999999999957</c:v>
                </c:pt>
                <c:pt idx="280">
                  <c:v>23.333333333333357</c:v>
                </c:pt>
                <c:pt idx="281">
                  <c:v>23.416666666666757</c:v>
                </c:pt>
                <c:pt idx="282">
                  <c:v>23.500000000000156</c:v>
                </c:pt>
                <c:pt idx="283">
                  <c:v>23.583333333333396</c:v>
                </c:pt>
                <c:pt idx="284">
                  <c:v>23.666666666666636</c:v>
                </c:pt>
                <c:pt idx="285">
                  <c:v>23.750000000000036</c:v>
                </c:pt>
                <c:pt idx="286">
                  <c:v>23.833333333333435</c:v>
                </c:pt>
                <c:pt idx="287">
                  <c:v>23.916666666666675</c:v>
                </c:pt>
                <c:pt idx="288">
                  <c:v>24.000000000000075</c:v>
                </c:pt>
                <c:pt idx="289">
                  <c:v>24.083333333333314</c:v>
                </c:pt>
                <c:pt idx="290">
                  <c:v>24.166666666666714</c:v>
                </c:pt>
                <c:pt idx="291">
                  <c:v>24.250000000000114</c:v>
                </c:pt>
                <c:pt idx="292">
                  <c:v>24.333333333333353</c:v>
                </c:pt>
                <c:pt idx="293">
                  <c:v>24.416666666666753</c:v>
                </c:pt>
                <c:pt idx="294">
                  <c:v>24.499999999999993</c:v>
                </c:pt>
                <c:pt idx="295">
                  <c:v>24.583333333333393</c:v>
                </c:pt>
                <c:pt idx="296">
                  <c:v>24.666666666666792</c:v>
                </c:pt>
                <c:pt idx="297">
                  <c:v>24.750000000000032</c:v>
                </c:pt>
                <c:pt idx="298">
                  <c:v>24.833333333333432</c:v>
                </c:pt>
                <c:pt idx="299">
                  <c:v>24.916666666666671</c:v>
                </c:pt>
                <c:pt idx="300">
                  <c:v>25.000000000000071</c:v>
                </c:pt>
                <c:pt idx="301">
                  <c:v>25.083333333333471</c:v>
                </c:pt>
                <c:pt idx="302">
                  <c:v>25.16666666666671</c:v>
                </c:pt>
                <c:pt idx="303">
                  <c:v>25.24999999999995</c:v>
                </c:pt>
                <c:pt idx="304">
                  <c:v>25.33333333333335</c:v>
                </c:pt>
                <c:pt idx="305">
                  <c:v>25.41666666666675</c:v>
                </c:pt>
                <c:pt idx="306">
                  <c:v>25.500000000000149</c:v>
                </c:pt>
                <c:pt idx="307">
                  <c:v>25.583333333333389</c:v>
                </c:pt>
                <c:pt idx="308">
                  <c:v>25.666666666666629</c:v>
                </c:pt>
                <c:pt idx="309">
                  <c:v>25.750000000000028</c:v>
                </c:pt>
                <c:pt idx="310">
                  <c:v>25.833333333333428</c:v>
                </c:pt>
                <c:pt idx="311">
                  <c:v>25.916666666666668</c:v>
                </c:pt>
                <c:pt idx="312">
                  <c:v>26.000000000000068</c:v>
                </c:pt>
                <c:pt idx="313">
                  <c:v>26.083333333333307</c:v>
                </c:pt>
                <c:pt idx="314">
                  <c:v>26.166666666666707</c:v>
                </c:pt>
                <c:pt idx="315">
                  <c:v>26.250000000000107</c:v>
                </c:pt>
                <c:pt idx="316">
                  <c:v>26.333333333333346</c:v>
                </c:pt>
                <c:pt idx="317">
                  <c:v>26.416666666666746</c:v>
                </c:pt>
                <c:pt idx="318">
                  <c:v>26.499999999999986</c:v>
                </c:pt>
                <c:pt idx="319">
                  <c:v>26.583333333333385</c:v>
                </c:pt>
                <c:pt idx="320">
                  <c:v>26.666666666666785</c:v>
                </c:pt>
                <c:pt idx="321">
                  <c:v>26.750000000000025</c:v>
                </c:pt>
                <c:pt idx="322">
                  <c:v>26.833333333333425</c:v>
                </c:pt>
                <c:pt idx="323">
                  <c:v>26.916666666666664</c:v>
                </c:pt>
                <c:pt idx="324">
                  <c:v>27.000000000000064</c:v>
                </c:pt>
                <c:pt idx="325">
                  <c:v>27.083333333333464</c:v>
                </c:pt>
                <c:pt idx="326">
                  <c:v>27.166666666666703</c:v>
                </c:pt>
                <c:pt idx="327">
                  <c:v>27.250000000000103</c:v>
                </c:pt>
                <c:pt idx="328">
                  <c:v>27.333333333333343</c:v>
                </c:pt>
                <c:pt idx="329">
                  <c:v>27.416666666666742</c:v>
                </c:pt>
                <c:pt idx="330">
                  <c:v>27.500000000000142</c:v>
                </c:pt>
                <c:pt idx="331">
                  <c:v>27.583333333333382</c:v>
                </c:pt>
                <c:pt idx="332">
                  <c:v>27.666666666666622</c:v>
                </c:pt>
                <c:pt idx="333">
                  <c:v>27.750000000000021</c:v>
                </c:pt>
                <c:pt idx="334">
                  <c:v>27.833333333333421</c:v>
                </c:pt>
                <c:pt idx="335">
                  <c:v>27.916666666666661</c:v>
                </c:pt>
                <c:pt idx="336">
                  <c:v>28.00000000000006</c:v>
                </c:pt>
                <c:pt idx="337">
                  <c:v>28.0833333333333</c:v>
                </c:pt>
                <c:pt idx="338">
                  <c:v>28.1666666666667</c:v>
                </c:pt>
                <c:pt idx="339">
                  <c:v>28.250000000000099</c:v>
                </c:pt>
                <c:pt idx="340">
                  <c:v>28.333333333333339</c:v>
                </c:pt>
                <c:pt idx="341">
                  <c:v>28.416666666666739</c:v>
                </c:pt>
                <c:pt idx="342">
                  <c:v>28.499999999999979</c:v>
                </c:pt>
                <c:pt idx="343">
                  <c:v>28.583333333333378</c:v>
                </c:pt>
                <c:pt idx="344">
                  <c:v>28.666666666666778</c:v>
                </c:pt>
                <c:pt idx="345">
                  <c:v>28.750000000000018</c:v>
                </c:pt>
                <c:pt idx="346">
                  <c:v>28.833333333333417</c:v>
                </c:pt>
                <c:pt idx="347">
                  <c:v>28.916666666666657</c:v>
                </c:pt>
                <c:pt idx="348">
                  <c:v>29.000000000000057</c:v>
                </c:pt>
                <c:pt idx="349">
                  <c:v>29.083333333333456</c:v>
                </c:pt>
                <c:pt idx="350">
                  <c:v>29.166666666666696</c:v>
                </c:pt>
                <c:pt idx="351">
                  <c:v>29.250000000000096</c:v>
                </c:pt>
                <c:pt idx="352">
                  <c:v>29.333333333333336</c:v>
                </c:pt>
                <c:pt idx="353">
                  <c:v>29.416666666666735</c:v>
                </c:pt>
                <c:pt idx="354">
                  <c:v>29.500000000000135</c:v>
                </c:pt>
                <c:pt idx="355">
                  <c:v>29.583333333333375</c:v>
                </c:pt>
                <c:pt idx="356">
                  <c:v>29.666666666666615</c:v>
                </c:pt>
                <c:pt idx="357">
                  <c:v>29.750000000000014</c:v>
                </c:pt>
                <c:pt idx="358">
                  <c:v>29.833333333333414</c:v>
                </c:pt>
                <c:pt idx="359">
                  <c:v>29.916666666666814</c:v>
                </c:pt>
                <c:pt idx="360">
                  <c:v>30.000000000000053</c:v>
                </c:pt>
                <c:pt idx="361">
                  <c:v>30.083333333333293</c:v>
                </c:pt>
                <c:pt idx="362">
                  <c:v>30.166666666666693</c:v>
                </c:pt>
                <c:pt idx="363">
                  <c:v>30.250000000000092</c:v>
                </c:pt>
                <c:pt idx="364">
                  <c:v>30.333333333333332</c:v>
                </c:pt>
                <c:pt idx="365">
                  <c:v>30.416666666666732</c:v>
                </c:pt>
                <c:pt idx="366">
                  <c:v>30.499999999999972</c:v>
                </c:pt>
                <c:pt idx="367">
                  <c:v>30.583333333333371</c:v>
                </c:pt>
                <c:pt idx="368">
                  <c:v>30.666666666666771</c:v>
                </c:pt>
                <c:pt idx="369">
                  <c:v>30.750000000000011</c:v>
                </c:pt>
                <c:pt idx="370">
                  <c:v>30.83333333333341</c:v>
                </c:pt>
                <c:pt idx="371">
                  <c:v>30.91666666666665</c:v>
                </c:pt>
                <c:pt idx="372">
                  <c:v>31.00000000000005</c:v>
                </c:pt>
                <c:pt idx="373">
                  <c:v>31.083333333333449</c:v>
                </c:pt>
                <c:pt idx="374">
                  <c:v>31.166666666666689</c:v>
                </c:pt>
                <c:pt idx="375">
                  <c:v>31.250000000000089</c:v>
                </c:pt>
                <c:pt idx="376">
                  <c:v>31.333333333333329</c:v>
                </c:pt>
                <c:pt idx="377">
                  <c:v>31.416666666666728</c:v>
                </c:pt>
                <c:pt idx="378">
                  <c:v>31.500000000000128</c:v>
                </c:pt>
                <c:pt idx="379">
                  <c:v>31.583333333333368</c:v>
                </c:pt>
                <c:pt idx="380">
                  <c:v>31.666666666666607</c:v>
                </c:pt>
                <c:pt idx="381">
                  <c:v>31.750000000000007</c:v>
                </c:pt>
                <c:pt idx="382">
                  <c:v>31.833333333333407</c:v>
                </c:pt>
                <c:pt idx="383">
                  <c:v>31.916666666666806</c:v>
                </c:pt>
                <c:pt idx="384">
                  <c:v>32.000000000000043</c:v>
                </c:pt>
                <c:pt idx="385">
                  <c:v>32.083333333333286</c:v>
                </c:pt>
                <c:pt idx="386">
                  <c:v>32.166666666666686</c:v>
                </c:pt>
                <c:pt idx="387">
                  <c:v>32.250000000000085</c:v>
                </c:pt>
                <c:pt idx="388">
                  <c:v>32.333333333333485</c:v>
                </c:pt>
                <c:pt idx="389">
                  <c:v>32.416666666666728</c:v>
                </c:pt>
                <c:pt idx="390">
                  <c:v>32.499999999999964</c:v>
                </c:pt>
                <c:pt idx="391">
                  <c:v>32.583333333333364</c:v>
                </c:pt>
                <c:pt idx="392">
                  <c:v>32.666666666666764</c:v>
                </c:pt>
                <c:pt idx="393">
                  <c:v>32.75</c:v>
                </c:pt>
                <c:pt idx="394">
                  <c:v>32.8333333333334</c:v>
                </c:pt>
                <c:pt idx="395">
                  <c:v>32.916666666666643</c:v>
                </c:pt>
                <c:pt idx="396">
                  <c:v>33.000000000000043</c:v>
                </c:pt>
                <c:pt idx="397">
                  <c:v>33.083333333333442</c:v>
                </c:pt>
                <c:pt idx="398">
                  <c:v>33.166666666666686</c:v>
                </c:pt>
                <c:pt idx="399">
                  <c:v>33.250000000000085</c:v>
                </c:pt>
                <c:pt idx="400">
                  <c:v>33.333333333333321</c:v>
                </c:pt>
                <c:pt idx="401">
                  <c:v>33.416666666666721</c:v>
                </c:pt>
                <c:pt idx="402">
                  <c:v>33.500000000000121</c:v>
                </c:pt>
                <c:pt idx="403">
                  <c:v>33.583333333333357</c:v>
                </c:pt>
                <c:pt idx="404">
                  <c:v>33.666666666666757</c:v>
                </c:pt>
                <c:pt idx="405">
                  <c:v>33.75</c:v>
                </c:pt>
                <c:pt idx="406">
                  <c:v>33.8333333333334</c:v>
                </c:pt>
                <c:pt idx="407">
                  <c:v>33.916666666666799</c:v>
                </c:pt>
                <c:pt idx="408">
                  <c:v>34.000000000000043</c:v>
                </c:pt>
                <c:pt idx="409">
                  <c:v>34.083333333333279</c:v>
                </c:pt>
                <c:pt idx="410">
                  <c:v>34.166666666666679</c:v>
                </c:pt>
                <c:pt idx="411">
                  <c:v>34.250000000000078</c:v>
                </c:pt>
                <c:pt idx="412">
                  <c:v>34.333333333333478</c:v>
                </c:pt>
                <c:pt idx="413">
                  <c:v>34.416666666666714</c:v>
                </c:pt>
                <c:pt idx="414">
                  <c:v>34.499999999999957</c:v>
                </c:pt>
                <c:pt idx="415">
                  <c:v>34.583333333333357</c:v>
                </c:pt>
                <c:pt idx="416">
                  <c:v>34.666666666666757</c:v>
                </c:pt>
                <c:pt idx="417">
                  <c:v>34.750000000000156</c:v>
                </c:pt>
                <c:pt idx="418">
                  <c:v>34.8333333333334</c:v>
                </c:pt>
                <c:pt idx="419">
                  <c:v>34.916666666666636</c:v>
                </c:pt>
                <c:pt idx="420">
                  <c:v>35.000000000000036</c:v>
                </c:pt>
                <c:pt idx="421">
                  <c:v>35.083333333333435</c:v>
                </c:pt>
                <c:pt idx="422">
                  <c:v>35.166666666666671</c:v>
                </c:pt>
                <c:pt idx="423">
                  <c:v>35.250000000000071</c:v>
                </c:pt>
                <c:pt idx="424">
                  <c:v>35.333333333333314</c:v>
                </c:pt>
                <c:pt idx="425">
                  <c:v>35.416666666666714</c:v>
                </c:pt>
                <c:pt idx="426">
                  <c:v>35.500000000000114</c:v>
                </c:pt>
                <c:pt idx="427">
                  <c:v>35.583333333333357</c:v>
                </c:pt>
                <c:pt idx="428">
                  <c:v>35.666666666666757</c:v>
                </c:pt>
                <c:pt idx="429">
                  <c:v>35.749999999999993</c:v>
                </c:pt>
                <c:pt idx="430">
                  <c:v>35.833333333333393</c:v>
                </c:pt>
                <c:pt idx="431">
                  <c:v>35.916666666666792</c:v>
                </c:pt>
                <c:pt idx="432">
                  <c:v>36.000000000000028</c:v>
                </c:pt>
                <c:pt idx="433">
                  <c:v>36.083333333333428</c:v>
                </c:pt>
                <c:pt idx="434">
                  <c:v>36.166666666666671</c:v>
                </c:pt>
                <c:pt idx="435">
                  <c:v>36.250000000000071</c:v>
                </c:pt>
                <c:pt idx="436">
                  <c:v>36.333333333333471</c:v>
                </c:pt>
                <c:pt idx="437">
                  <c:v>36.416666666666714</c:v>
                </c:pt>
                <c:pt idx="438">
                  <c:v>36.49999999999995</c:v>
                </c:pt>
                <c:pt idx="439">
                  <c:v>36.58333333333335</c:v>
                </c:pt>
                <c:pt idx="440">
                  <c:v>36.66666666666675</c:v>
                </c:pt>
                <c:pt idx="441">
                  <c:v>36.750000000000149</c:v>
                </c:pt>
                <c:pt idx="442">
                  <c:v>36.833333333333385</c:v>
                </c:pt>
                <c:pt idx="443">
                  <c:v>36.916666666666629</c:v>
                </c:pt>
                <c:pt idx="444">
                  <c:v>37.000000000000028</c:v>
                </c:pt>
                <c:pt idx="445">
                  <c:v>37.083333333333428</c:v>
                </c:pt>
                <c:pt idx="446">
                  <c:v>37.166666666666671</c:v>
                </c:pt>
                <c:pt idx="447">
                  <c:v>37.250000000000071</c:v>
                </c:pt>
                <c:pt idx="448">
                  <c:v>37.333333333333307</c:v>
                </c:pt>
                <c:pt idx="449">
                  <c:v>37.416666666666707</c:v>
                </c:pt>
                <c:pt idx="450">
                  <c:v>37.500000000000107</c:v>
                </c:pt>
                <c:pt idx="451">
                  <c:v>37.583333333333343</c:v>
                </c:pt>
                <c:pt idx="452">
                  <c:v>37.666666666666742</c:v>
                </c:pt>
                <c:pt idx="453">
                  <c:v>37.749999999999986</c:v>
                </c:pt>
                <c:pt idx="454">
                  <c:v>37.833333333333385</c:v>
                </c:pt>
                <c:pt idx="455">
                  <c:v>37.916666666666785</c:v>
                </c:pt>
                <c:pt idx="456">
                  <c:v>38.000000000000028</c:v>
                </c:pt>
                <c:pt idx="457">
                  <c:v>38.083333333333428</c:v>
                </c:pt>
                <c:pt idx="458">
                  <c:v>38.166666666666664</c:v>
                </c:pt>
                <c:pt idx="459">
                  <c:v>38.250000000000064</c:v>
                </c:pt>
                <c:pt idx="460">
                  <c:v>38.333333333333464</c:v>
                </c:pt>
                <c:pt idx="461">
                  <c:v>38.4166666666667</c:v>
                </c:pt>
                <c:pt idx="462">
                  <c:v>38.499999999999943</c:v>
                </c:pt>
                <c:pt idx="463">
                  <c:v>38.583333333333343</c:v>
                </c:pt>
                <c:pt idx="464">
                  <c:v>38.666666666666742</c:v>
                </c:pt>
                <c:pt idx="465">
                  <c:v>38.750000000000142</c:v>
                </c:pt>
                <c:pt idx="466">
                  <c:v>38.833333333333385</c:v>
                </c:pt>
                <c:pt idx="467">
                  <c:v>38.916666666666622</c:v>
                </c:pt>
                <c:pt idx="468">
                  <c:v>39.000000000000021</c:v>
                </c:pt>
                <c:pt idx="469">
                  <c:v>39.083333333333421</c:v>
                </c:pt>
                <c:pt idx="470">
                  <c:v>39.166666666666821</c:v>
                </c:pt>
                <c:pt idx="471">
                  <c:v>39.250000000000057</c:v>
                </c:pt>
                <c:pt idx="472">
                  <c:v>39.3333333333333</c:v>
                </c:pt>
                <c:pt idx="473">
                  <c:v>39.4166666666667</c:v>
                </c:pt>
                <c:pt idx="474">
                  <c:v>39.500000000000099</c:v>
                </c:pt>
                <c:pt idx="475">
                  <c:v>39.583333333333343</c:v>
                </c:pt>
                <c:pt idx="476">
                  <c:v>39.666666666666742</c:v>
                </c:pt>
                <c:pt idx="477">
                  <c:v>39.749999999999979</c:v>
                </c:pt>
                <c:pt idx="478">
                  <c:v>39.833333333333378</c:v>
                </c:pt>
                <c:pt idx="479">
                  <c:v>39.916666666666778</c:v>
                </c:pt>
                <c:pt idx="480">
                  <c:v>40.000000000000014</c:v>
                </c:pt>
                <c:pt idx="481">
                  <c:v>40.083333333333414</c:v>
                </c:pt>
                <c:pt idx="482">
                  <c:v>40.166666666666657</c:v>
                </c:pt>
                <c:pt idx="483">
                  <c:v>40.250000000000057</c:v>
                </c:pt>
                <c:pt idx="484">
                  <c:v>40.333333333333456</c:v>
                </c:pt>
                <c:pt idx="485">
                  <c:v>40.4166666666667</c:v>
                </c:pt>
                <c:pt idx="486">
                  <c:v>40.500000000000099</c:v>
                </c:pt>
                <c:pt idx="487">
                  <c:v>40.583333333333336</c:v>
                </c:pt>
                <c:pt idx="488">
                  <c:v>40.666666666666735</c:v>
                </c:pt>
                <c:pt idx="489">
                  <c:v>40.750000000000135</c:v>
                </c:pt>
                <c:pt idx="490">
                  <c:v>40.833333333333371</c:v>
                </c:pt>
                <c:pt idx="491">
                  <c:v>40.916666666666615</c:v>
                </c:pt>
                <c:pt idx="492">
                  <c:v>41.000000000000014</c:v>
                </c:pt>
                <c:pt idx="493">
                  <c:v>41.083333333333414</c:v>
                </c:pt>
                <c:pt idx="494">
                  <c:v>41.166666666666814</c:v>
                </c:pt>
                <c:pt idx="495">
                  <c:v>41.250000000000057</c:v>
                </c:pt>
                <c:pt idx="496">
                  <c:v>41.333333333333293</c:v>
                </c:pt>
                <c:pt idx="497">
                  <c:v>41.416666666666693</c:v>
                </c:pt>
                <c:pt idx="498">
                  <c:v>41.500000000000092</c:v>
                </c:pt>
                <c:pt idx="499">
                  <c:v>41.583333333333329</c:v>
                </c:pt>
                <c:pt idx="500">
                  <c:v>41.666666666666728</c:v>
                </c:pt>
                <c:pt idx="501">
                  <c:v>41.749999999999972</c:v>
                </c:pt>
                <c:pt idx="502">
                  <c:v>41.833333333333371</c:v>
                </c:pt>
                <c:pt idx="503">
                  <c:v>41.916666666666771</c:v>
                </c:pt>
                <c:pt idx="504">
                  <c:v>42.000000000000014</c:v>
                </c:pt>
                <c:pt idx="505">
                  <c:v>42.083333333333414</c:v>
                </c:pt>
                <c:pt idx="506">
                  <c:v>42.16666666666665</c:v>
                </c:pt>
                <c:pt idx="507">
                  <c:v>42.25000000000005</c:v>
                </c:pt>
                <c:pt idx="508">
                  <c:v>42.333333333333449</c:v>
                </c:pt>
                <c:pt idx="509">
                  <c:v>42.416666666666686</c:v>
                </c:pt>
                <c:pt idx="510">
                  <c:v>42.500000000000085</c:v>
                </c:pt>
                <c:pt idx="511">
                  <c:v>42.583333333333329</c:v>
                </c:pt>
                <c:pt idx="512">
                  <c:v>42.666666666666728</c:v>
                </c:pt>
                <c:pt idx="513">
                  <c:v>42.750000000000128</c:v>
                </c:pt>
                <c:pt idx="514">
                  <c:v>42.833333333333371</c:v>
                </c:pt>
                <c:pt idx="515">
                  <c:v>42.916666666666771</c:v>
                </c:pt>
                <c:pt idx="516">
                  <c:v>43.000000000000007</c:v>
                </c:pt>
                <c:pt idx="517">
                  <c:v>43.083333333333407</c:v>
                </c:pt>
                <c:pt idx="518">
                  <c:v>43.166666666666806</c:v>
                </c:pt>
                <c:pt idx="519">
                  <c:v>43.250000000000043</c:v>
                </c:pt>
                <c:pt idx="520">
                  <c:v>43.333333333333286</c:v>
                </c:pt>
                <c:pt idx="521">
                  <c:v>43.416666666666686</c:v>
                </c:pt>
                <c:pt idx="522">
                  <c:v>43.500000000000085</c:v>
                </c:pt>
                <c:pt idx="523">
                  <c:v>43.583333333333485</c:v>
                </c:pt>
                <c:pt idx="524">
                  <c:v>43.666666666666728</c:v>
                </c:pt>
                <c:pt idx="525">
                  <c:v>43.749999999999964</c:v>
                </c:pt>
                <c:pt idx="526">
                  <c:v>43.833333333333364</c:v>
                </c:pt>
                <c:pt idx="527">
                  <c:v>43.916666666666764</c:v>
                </c:pt>
                <c:pt idx="528">
                  <c:v>44</c:v>
                </c:pt>
                <c:pt idx="529">
                  <c:v>44.0833333333334</c:v>
                </c:pt>
                <c:pt idx="530">
                  <c:v>44.166666666666643</c:v>
                </c:pt>
                <c:pt idx="531">
                  <c:v>44.250000000000043</c:v>
                </c:pt>
                <c:pt idx="532">
                  <c:v>44.333333333333442</c:v>
                </c:pt>
                <c:pt idx="533">
                  <c:v>44.416666666666686</c:v>
                </c:pt>
                <c:pt idx="534">
                  <c:v>44.500000000000085</c:v>
                </c:pt>
                <c:pt idx="535">
                  <c:v>44.583333333333321</c:v>
                </c:pt>
                <c:pt idx="536">
                  <c:v>44.666666666666721</c:v>
                </c:pt>
                <c:pt idx="537">
                  <c:v>44.750000000000121</c:v>
                </c:pt>
                <c:pt idx="538">
                  <c:v>44.833333333333357</c:v>
                </c:pt>
                <c:pt idx="539">
                  <c:v>44.916666666666757</c:v>
                </c:pt>
                <c:pt idx="540">
                  <c:v>45</c:v>
                </c:pt>
                <c:pt idx="541">
                  <c:v>45.0833333333334</c:v>
                </c:pt>
                <c:pt idx="542">
                  <c:v>45.166666666666799</c:v>
                </c:pt>
                <c:pt idx="543">
                  <c:v>45.250000000000043</c:v>
                </c:pt>
                <c:pt idx="544">
                  <c:v>45.333333333333279</c:v>
                </c:pt>
                <c:pt idx="545">
                  <c:v>45.416666666666679</c:v>
                </c:pt>
                <c:pt idx="546">
                  <c:v>45.500000000000078</c:v>
                </c:pt>
                <c:pt idx="547">
                  <c:v>45.583333333333478</c:v>
                </c:pt>
                <c:pt idx="548">
                  <c:v>45.666666666666714</c:v>
                </c:pt>
                <c:pt idx="549">
                  <c:v>45.749999999999957</c:v>
                </c:pt>
                <c:pt idx="550">
                  <c:v>45.833333333333357</c:v>
                </c:pt>
                <c:pt idx="551">
                  <c:v>45.916666666666757</c:v>
                </c:pt>
                <c:pt idx="552">
                  <c:v>46</c:v>
                </c:pt>
                <c:pt idx="553">
                  <c:v>46.0833333333334</c:v>
                </c:pt>
                <c:pt idx="554">
                  <c:v>46.166666666666636</c:v>
                </c:pt>
                <c:pt idx="555">
                  <c:v>46.250000000000036</c:v>
                </c:pt>
                <c:pt idx="556">
                  <c:v>46.333333333333435</c:v>
                </c:pt>
                <c:pt idx="557">
                  <c:v>46.416666666666671</c:v>
                </c:pt>
                <c:pt idx="558">
                  <c:v>46.500000000000071</c:v>
                </c:pt>
                <c:pt idx="559">
                  <c:v>46.583333333333314</c:v>
                </c:pt>
                <c:pt idx="560">
                  <c:v>46.666666666666714</c:v>
                </c:pt>
                <c:pt idx="561">
                  <c:v>46.750000000000114</c:v>
                </c:pt>
                <c:pt idx="562">
                  <c:v>46.833333333333357</c:v>
                </c:pt>
                <c:pt idx="563">
                  <c:v>46.916666666666757</c:v>
                </c:pt>
                <c:pt idx="564">
                  <c:v>46.999999999999993</c:v>
                </c:pt>
                <c:pt idx="565">
                  <c:v>47.083333333333393</c:v>
                </c:pt>
                <c:pt idx="566">
                  <c:v>47.166666666666792</c:v>
                </c:pt>
                <c:pt idx="567">
                  <c:v>47.250000000000028</c:v>
                </c:pt>
                <c:pt idx="568">
                  <c:v>47.333333333333428</c:v>
                </c:pt>
                <c:pt idx="569">
                  <c:v>47.416666666666671</c:v>
                </c:pt>
                <c:pt idx="570">
                  <c:v>47.500000000000071</c:v>
                </c:pt>
                <c:pt idx="571">
                  <c:v>47.583333333333471</c:v>
                </c:pt>
                <c:pt idx="572">
                  <c:v>47.666666666666714</c:v>
                </c:pt>
                <c:pt idx="573">
                  <c:v>47.74999999999995</c:v>
                </c:pt>
                <c:pt idx="574">
                  <c:v>47.83333333333335</c:v>
                </c:pt>
                <c:pt idx="575">
                  <c:v>47.91666666666675</c:v>
                </c:pt>
                <c:pt idx="576">
                  <c:v>48.000000000000149</c:v>
                </c:pt>
                <c:pt idx="577">
                  <c:v>48.083333333333385</c:v>
                </c:pt>
                <c:pt idx="578">
                  <c:v>48.166666666666629</c:v>
                </c:pt>
                <c:pt idx="579">
                  <c:v>48.250000000000028</c:v>
                </c:pt>
                <c:pt idx="580">
                  <c:v>48.333333333333428</c:v>
                </c:pt>
                <c:pt idx="581">
                  <c:v>48.416666666666671</c:v>
                </c:pt>
                <c:pt idx="582">
                  <c:v>48.500000000000071</c:v>
                </c:pt>
                <c:pt idx="583">
                  <c:v>48.583333333333307</c:v>
                </c:pt>
                <c:pt idx="584">
                  <c:v>48.666666666666707</c:v>
                </c:pt>
                <c:pt idx="585">
                  <c:v>48.750000000000107</c:v>
                </c:pt>
                <c:pt idx="586">
                  <c:v>48.833333333333343</c:v>
                </c:pt>
                <c:pt idx="587">
                  <c:v>48.916666666666742</c:v>
                </c:pt>
                <c:pt idx="588">
                  <c:v>48.999999999999986</c:v>
                </c:pt>
                <c:pt idx="589">
                  <c:v>49.083333333333385</c:v>
                </c:pt>
                <c:pt idx="590">
                  <c:v>49.166666666666785</c:v>
                </c:pt>
                <c:pt idx="591">
                  <c:v>49.250000000000028</c:v>
                </c:pt>
                <c:pt idx="592">
                  <c:v>49.333333333333428</c:v>
                </c:pt>
                <c:pt idx="593">
                  <c:v>49.416666666666664</c:v>
                </c:pt>
                <c:pt idx="594">
                  <c:v>49.500000000000064</c:v>
                </c:pt>
                <c:pt idx="595">
                  <c:v>49.583333333333464</c:v>
                </c:pt>
                <c:pt idx="596">
                  <c:v>49.6666666666667</c:v>
                </c:pt>
                <c:pt idx="597">
                  <c:v>49.749999999999943</c:v>
                </c:pt>
                <c:pt idx="598">
                  <c:v>49.833333333333343</c:v>
                </c:pt>
                <c:pt idx="599">
                  <c:v>49.916666666666742</c:v>
                </c:pt>
                <c:pt idx="600">
                  <c:v>50.000000000000142</c:v>
                </c:pt>
                <c:pt idx="601">
                  <c:v>50.083333333333385</c:v>
                </c:pt>
                <c:pt idx="602">
                  <c:v>50.166666666666622</c:v>
                </c:pt>
                <c:pt idx="603">
                  <c:v>50.250000000000021</c:v>
                </c:pt>
                <c:pt idx="604">
                  <c:v>50.333333333333421</c:v>
                </c:pt>
                <c:pt idx="605">
                  <c:v>50.416666666666821</c:v>
                </c:pt>
                <c:pt idx="606">
                  <c:v>50.500000000000057</c:v>
                </c:pt>
                <c:pt idx="607">
                  <c:v>50.5833333333333</c:v>
                </c:pt>
                <c:pt idx="608">
                  <c:v>50.6666666666667</c:v>
                </c:pt>
                <c:pt idx="609">
                  <c:v>50.750000000000099</c:v>
                </c:pt>
                <c:pt idx="610">
                  <c:v>50.833333333333343</c:v>
                </c:pt>
                <c:pt idx="611">
                  <c:v>50.916666666666742</c:v>
                </c:pt>
                <c:pt idx="612">
                  <c:v>50.999999999999979</c:v>
                </c:pt>
                <c:pt idx="613">
                  <c:v>51.083333333333378</c:v>
                </c:pt>
                <c:pt idx="614">
                  <c:v>51.166666666666778</c:v>
                </c:pt>
                <c:pt idx="615">
                  <c:v>51.250000000000014</c:v>
                </c:pt>
                <c:pt idx="616">
                  <c:v>51.333333333333414</c:v>
                </c:pt>
                <c:pt idx="617">
                  <c:v>51.416666666666657</c:v>
                </c:pt>
                <c:pt idx="618">
                  <c:v>51.500000000000057</c:v>
                </c:pt>
                <c:pt idx="619">
                  <c:v>51.583333333333456</c:v>
                </c:pt>
                <c:pt idx="620">
                  <c:v>51.6666666666667</c:v>
                </c:pt>
                <c:pt idx="621">
                  <c:v>51.750000000000099</c:v>
                </c:pt>
                <c:pt idx="622">
                  <c:v>51.833333333333336</c:v>
                </c:pt>
                <c:pt idx="623">
                  <c:v>51.916666666666735</c:v>
                </c:pt>
                <c:pt idx="624">
                  <c:v>52.000000000000135</c:v>
                </c:pt>
                <c:pt idx="625">
                  <c:v>52.083333333333371</c:v>
                </c:pt>
                <c:pt idx="626">
                  <c:v>52.166666666666615</c:v>
                </c:pt>
                <c:pt idx="627">
                  <c:v>52.250000000000014</c:v>
                </c:pt>
                <c:pt idx="628">
                  <c:v>52.333333333333414</c:v>
                </c:pt>
                <c:pt idx="629">
                  <c:v>52.416666666666814</c:v>
                </c:pt>
                <c:pt idx="630">
                  <c:v>52.500000000000057</c:v>
                </c:pt>
                <c:pt idx="631">
                  <c:v>52.583333333333293</c:v>
                </c:pt>
                <c:pt idx="632">
                  <c:v>52.666666666666693</c:v>
                </c:pt>
                <c:pt idx="633">
                  <c:v>52.750000000000092</c:v>
                </c:pt>
                <c:pt idx="634">
                  <c:v>52.833333333333329</c:v>
                </c:pt>
                <c:pt idx="635">
                  <c:v>52.916666666666728</c:v>
                </c:pt>
                <c:pt idx="636">
                  <c:v>52.999999999999972</c:v>
                </c:pt>
                <c:pt idx="637">
                  <c:v>53.083333333333371</c:v>
                </c:pt>
                <c:pt idx="638">
                  <c:v>53.166666666666771</c:v>
                </c:pt>
                <c:pt idx="639">
                  <c:v>53.250000000000014</c:v>
                </c:pt>
                <c:pt idx="640">
                  <c:v>53.333333333333414</c:v>
                </c:pt>
                <c:pt idx="641">
                  <c:v>53.41666666666665</c:v>
                </c:pt>
                <c:pt idx="642">
                  <c:v>53.50000000000005</c:v>
                </c:pt>
                <c:pt idx="643">
                  <c:v>53.583333333333449</c:v>
                </c:pt>
                <c:pt idx="644">
                  <c:v>53.666666666666686</c:v>
                </c:pt>
                <c:pt idx="645">
                  <c:v>53.750000000000085</c:v>
                </c:pt>
                <c:pt idx="646">
                  <c:v>53.833333333333329</c:v>
                </c:pt>
                <c:pt idx="647">
                  <c:v>53.916666666666728</c:v>
                </c:pt>
                <c:pt idx="648">
                  <c:v>54.000000000000128</c:v>
                </c:pt>
                <c:pt idx="649">
                  <c:v>54.083333333333371</c:v>
                </c:pt>
                <c:pt idx="650">
                  <c:v>54.166666666666771</c:v>
                </c:pt>
                <c:pt idx="651">
                  <c:v>54.250000000000007</c:v>
                </c:pt>
                <c:pt idx="652">
                  <c:v>54.333333333333407</c:v>
                </c:pt>
                <c:pt idx="653">
                  <c:v>54.416666666666806</c:v>
                </c:pt>
                <c:pt idx="654">
                  <c:v>54.500000000000043</c:v>
                </c:pt>
                <c:pt idx="655">
                  <c:v>54.583333333333286</c:v>
                </c:pt>
                <c:pt idx="656">
                  <c:v>54.666666666666686</c:v>
                </c:pt>
                <c:pt idx="657">
                  <c:v>54.750000000000085</c:v>
                </c:pt>
                <c:pt idx="658">
                  <c:v>54.833333333333485</c:v>
                </c:pt>
                <c:pt idx="659">
                  <c:v>54.916666666666728</c:v>
                </c:pt>
                <c:pt idx="660">
                  <c:v>54.999999999999964</c:v>
                </c:pt>
                <c:pt idx="661">
                  <c:v>55.083333333333364</c:v>
                </c:pt>
                <c:pt idx="662">
                  <c:v>55.166666666666764</c:v>
                </c:pt>
                <c:pt idx="663">
                  <c:v>55.25</c:v>
                </c:pt>
                <c:pt idx="664">
                  <c:v>55.3333333333334</c:v>
                </c:pt>
                <c:pt idx="665">
                  <c:v>55.416666666666643</c:v>
                </c:pt>
                <c:pt idx="666">
                  <c:v>55.500000000000043</c:v>
                </c:pt>
                <c:pt idx="667">
                  <c:v>55.583333333333442</c:v>
                </c:pt>
                <c:pt idx="668">
                  <c:v>55.666666666666686</c:v>
                </c:pt>
                <c:pt idx="669">
                  <c:v>55.750000000000085</c:v>
                </c:pt>
                <c:pt idx="670">
                  <c:v>55.833333333333321</c:v>
                </c:pt>
                <c:pt idx="671">
                  <c:v>55.916666666666721</c:v>
                </c:pt>
                <c:pt idx="672">
                  <c:v>56.000000000000121</c:v>
                </c:pt>
                <c:pt idx="673">
                  <c:v>56.083333333333357</c:v>
                </c:pt>
                <c:pt idx="674">
                  <c:v>56.166666666666757</c:v>
                </c:pt>
                <c:pt idx="675">
                  <c:v>56.25</c:v>
                </c:pt>
                <c:pt idx="676">
                  <c:v>56.3333333333334</c:v>
                </c:pt>
                <c:pt idx="677">
                  <c:v>56.416666666666799</c:v>
                </c:pt>
                <c:pt idx="678">
                  <c:v>56.500000000000043</c:v>
                </c:pt>
                <c:pt idx="679">
                  <c:v>56.583333333333279</c:v>
                </c:pt>
                <c:pt idx="680">
                  <c:v>56.666666666666679</c:v>
                </c:pt>
                <c:pt idx="681">
                  <c:v>56.750000000000078</c:v>
                </c:pt>
                <c:pt idx="682">
                  <c:v>56.833333333333478</c:v>
                </c:pt>
                <c:pt idx="683">
                  <c:v>56.916666666666714</c:v>
                </c:pt>
                <c:pt idx="684">
                  <c:v>56.999999999999957</c:v>
                </c:pt>
                <c:pt idx="685">
                  <c:v>57.083333333333357</c:v>
                </c:pt>
                <c:pt idx="686">
                  <c:v>57.166666666666757</c:v>
                </c:pt>
                <c:pt idx="687">
                  <c:v>57.25</c:v>
                </c:pt>
                <c:pt idx="688">
                  <c:v>57.3333333333334</c:v>
                </c:pt>
                <c:pt idx="689">
                  <c:v>57.416666666666636</c:v>
                </c:pt>
                <c:pt idx="690">
                  <c:v>57.500000000000036</c:v>
                </c:pt>
                <c:pt idx="691">
                  <c:v>57.583333333333435</c:v>
                </c:pt>
                <c:pt idx="692">
                  <c:v>57.666666666666671</c:v>
                </c:pt>
                <c:pt idx="693">
                  <c:v>57.750000000000071</c:v>
                </c:pt>
                <c:pt idx="694">
                  <c:v>57.833333333333314</c:v>
                </c:pt>
                <c:pt idx="695">
                  <c:v>57.916666666666714</c:v>
                </c:pt>
                <c:pt idx="696">
                  <c:v>58.000000000000114</c:v>
                </c:pt>
                <c:pt idx="697">
                  <c:v>58.083333333333357</c:v>
                </c:pt>
                <c:pt idx="698">
                  <c:v>58.166666666666757</c:v>
                </c:pt>
                <c:pt idx="699">
                  <c:v>58.249999999999993</c:v>
                </c:pt>
                <c:pt idx="700">
                  <c:v>58.333333333333393</c:v>
                </c:pt>
                <c:pt idx="701">
                  <c:v>58.416666666666792</c:v>
                </c:pt>
                <c:pt idx="702">
                  <c:v>58.500000000000028</c:v>
                </c:pt>
                <c:pt idx="703">
                  <c:v>58.583333333333428</c:v>
                </c:pt>
                <c:pt idx="704">
                  <c:v>58.666666666666671</c:v>
                </c:pt>
                <c:pt idx="705">
                  <c:v>58.750000000000071</c:v>
                </c:pt>
                <c:pt idx="706">
                  <c:v>58.833333333333471</c:v>
                </c:pt>
                <c:pt idx="707">
                  <c:v>58.916666666666714</c:v>
                </c:pt>
                <c:pt idx="708">
                  <c:v>58.99999999999995</c:v>
                </c:pt>
                <c:pt idx="709">
                  <c:v>59.08333333333335</c:v>
                </c:pt>
                <c:pt idx="710">
                  <c:v>59.16666666666675</c:v>
                </c:pt>
                <c:pt idx="711">
                  <c:v>59.250000000000149</c:v>
                </c:pt>
                <c:pt idx="712">
                  <c:v>59.333333333333385</c:v>
                </c:pt>
                <c:pt idx="713">
                  <c:v>59.416666666666629</c:v>
                </c:pt>
                <c:pt idx="714">
                  <c:v>59.500000000000028</c:v>
                </c:pt>
                <c:pt idx="715">
                  <c:v>59.583333333333428</c:v>
                </c:pt>
                <c:pt idx="716">
                  <c:v>59.666666666666671</c:v>
                </c:pt>
                <c:pt idx="717">
                  <c:v>59.750000000000071</c:v>
                </c:pt>
                <c:pt idx="718">
                  <c:v>59.833333333333307</c:v>
                </c:pt>
                <c:pt idx="719">
                  <c:v>59.916666666666707</c:v>
                </c:pt>
                <c:pt idx="720">
                  <c:v>60.000000000000107</c:v>
                </c:pt>
                <c:pt idx="721">
                  <c:v>60.083333333333343</c:v>
                </c:pt>
                <c:pt idx="722">
                  <c:v>60.166666666666742</c:v>
                </c:pt>
                <c:pt idx="723">
                  <c:v>60.249999999999986</c:v>
                </c:pt>
                <c:pt idx="724">
                  <c:v>60.333333333333385</c:v>
                </c:pt>
                <c:pt idx="725">
                  <c:v>60.416666666666785</c:v>
                </c:pt>
                <c:pt idx="726">
                  <c:v>60.500000000000028</c:v>
                </c:pt>
                <c:pt idx="727">
                  <c:v>60.583333333333428</c:v>
                </c:pt>
                <c:pt idx="728">
                  <c:v>60.666666666666664</c:v>
                </c:pt>
                <c:pt idx="729">
                  <c:v>60.750000000000064</c:v>
                </c:pt>
                <c:pt idx="730">
                  <c:v>60.833333333333464</c:v>
                </c:pt>
                <c:pt idx="731">
                  <c:v>60.9166666666667</c:v>
                </c:pt>
                <c:pt idx="732">
                  <c:v>60.999999999999943</c:v>
                </c:pt>
                <c:pt idx="733">
                  <c:v>61.083333333333343</c:v>
                </c:pt>
                <c:pt idx="734">
                  <c:v>61.166666666666742</c:v>
                </c:pt>
                <c:pt idx="735">
                  <c:v>61.250000000000142</c:v>
                </c:pt>
                <c:pt idx="736">
                  <c:v>61.333333333333385</c:v>
                </c:pt>
                <c:pt idx="737">
                  <c:v>61.416666666666622</c:v>
                </c:pt>
                <c:pt idx="738">
                  <c:v>61.500000000000021</c:v>
                </c:pt>
                <c:pt idx="739">
                  <c:v>61.583333333333421</c:v>
                </c:pt>
                <c:pt idx="740">
                  <c:v>61.666666666666821</c:v>
                </c:pt>
                <c:pt idx="741">
                  <c:v>61.750000000000057</c:v>
                </c:pt>
                <c:pt idx="742">
                  <c:v>61.8333333333333</c:v>
                </c:pt>
                <c:pt idx="743">
                  <c:v>61.9166666666667</c:v>
                </c:pt>
                <c:pt idx="744">
                  <c:v>62.000000000000099</c:v>
                </c:pt>
                <c:pt idx="745">
                  <c:v>62.083333333333343</c:v>
                </c:pt>
                <c:pt idx="746">
                  <c:v>62.166666666666742</c:v>
                </c:pt>
                <c:pt idx="747">
                  <c:v>62.249999999999979</c:v>
                </c:pt>
                <c:pt idx="748">
                  <c:v>62.333333333333378</c:v>
                </c:pt>
                <c:pt idx="749">
                  <c:v>62.416666666666778</c:v>
                </c:pt>
                <c:pt idx="750">
                  <c:v>62.500000000000014</c:v>
                </c:pt>
                <c:pt idx="751">
                  <c:v>62.583333333333414</c:v>
                </c:pt>
                <c:pt idx="752">
                  <c:v>62.666666666666657</c:v>
                </c:pt>
                <c:pt idx="753">
                  <c:v>62.750000000000057</c:v>
                </c:pt>
                <c:pt idx="754">
                  <c:v>62.833333333333456</c:v>
                </c:pt>
                <c:pt idx="755">
                  <c:v>62.9166666666667</c:v>
                </c:pt>
                <c:pt idx="756">
                  <c:v>63.000000000000099</c:v>
                </c:pt>
                <c:pt idx="757">
                  <c:v>63.083333333333336</c:v>
                </c:pt>
                <c:pt idx="758">
                  <c:v>63.166666666666735</c:v>
                </c:pt>
                <c:pt idx="759">
                  <c:v>63.250000000000135</c:v>
                </c:pt>
                <c:pt idx="760">
                  <c:v>63.333333333333371</c:v>
                </c:pt>
                <c:pt idx="761">
                  <c:v>63.416666666666615</c:v>
                </c:pt>
                <c:pt idx="762">
                  <c:v>63.500000000000014</c:v>
                </c:pt>
                <c:pt idx="763">
                  <c:v>63.583333333333414</c:v>
                </c:pt>
                <c:pt idx="764">
                  <c:v>63.666666666666814</c:v>
                </c:pt>
                <c:pt idx="765">
                  <c:v>63.749999999999893</c:v>
                </c:pt>
                <c:pt idx="766">
                  <c:v>63.833333333333293</c:v>
                </c:pt>
                <c:pt idx="767">
                  <c:v>63.916666666666693</c:v>
                </c:pt>
                <c:pt idx="768">
                  <c:v>64.000000000000085</c:v>
                </c:pt>
                <c:pt idx="769">
                  <c:v>64.083333333333329</c:v>
                </c:pt>
                <c:pt idx="770">
                  <c:v>64.166666666666728</c:v>
                </c:pt>
                <c:pt idx="771">
                  <c:v>64.250000000000128</c:v>
                </c:pt>
                <c:pt idx="772">
                  <c:v>64.333333333333371</c:v>
                </c:pt>
                <c:pt idx="773">
                  <c:v>64.416666666666771</c:v>
                </c:pt>
                <c:pt idx="774">
                  <c:v>64.500000000000171</c:v>
                </c:pt>
                <c:pt idx="775">
                  <c:v>64.583333333333258</c:v>
                </c:pt>
                <c:pt idx="776">
                  <c:v>64.666666666666657</c:v>
                </c:pt>
                <c:pt idx="777">
                  <c:v>64.750000000000057</c:v>
                </c:pt>
                <c:pt idx="778">
                  <c:v>64.833333333333286</c:v>
                </c:pt>
              </c:numCache>
            </c:numRef>
          </c:xVal>
          <c:yVal>
            <c:numRef>
              <c:f>'CEEMs-1'!$F$34:$F$2003</c:f>
              <c:numCache>
                <c:formatCode>General</c:formatCode>
                <c:ptCount val="1970"/>
                <c:pt idx="0">
                  <c:v>7710</c:v>
                </c:pt>
                <c:pt idx="1">
                  <c:v>7710</c:v>
                </c:pt>
                <c:pt idx="2">
                  <c:v>7710</c:v>
                </c:pt>
                <c:pt idx="3">
                  <c:v>7710</c:v>
                </c:pt>
                <c:pt idx="4">
                  <c:v>7710</c:v>
                </c:pt>
                <c:pt idx="5">
                  <c:v>7730</c:v>
                </c:pt>
                <c:pt idx="6">
                  <c:v>7760</c:v>
                </c:pt>
                <c:pt idx="7">
                  <c:v>7780</c:v>
                </c:pt>
                <c:pt idx="8">
                  <c:v>7800</c:v>
                </c:pt>
                <c:pt idx="9">
                  <c:v>7820</c:v>
                </c:pt>
                <c:pt idx="10">
                  <c:v>7830</c:v>
                </c:pt>
                <c:pt idx="11">
                  <c:v>7850</c:v>
                </c:pt>
                <c:pt idx="12">
                  <c:v>7850</c:v>
                </c:pt>
                <c:pt idx="13">
                  <c:v>7870</c:v>
                </c:pt>
                <c:pt idx="14">
                  <c:v>7880</c:v>
                </c:pt>
                <c:pt idx="15">
                  <c:v>7890</c:v>
                </c:pt>
                <c:pt idx="16">
                  <c:v>7890</c:v>
                </c:pt>
                <c:pt idx="17">
                  <c:v>7900</c:v>
                </c:pt>
                <c:pt idx="18">
                  <c:v>7910</c:v>
                </c:pt>
                <c:pt idx="19">
                  <c:v>7910</c:v>
                </c:pt>
                <c:pt idx="20">
                  <c:v>7920</c:v>
                </c:pt>
                <c:pt idx="21">
                  <c:v>7930</c:v>
                </c:pt>
                <c:pt idx="22">
                  <c:v>7940</c:v>
                </c:pt>
                <c:pt idx="23">
                  <c:v>7940</c:v>
                </c:pt>
                <c:pt idx="24">
                  <c:v>7940</c:v>
                </c:pt>
                <c:pt idx="25">
                  <c:v>7950</c:v>
                </c:pt>
                <c:pt idx="26">
                  <c:v>7950</c:v>
                </c:pt>
                <c:pt idx="27">
                  <c:v>7960</c:v>
                </c:pt>
                <c:pt idx="28">
                  <c:v>7960</c:v>
                </c:pt>
                <c:pt idx="29">
                  <c:v>7970</c:v>
                </c:pt>
                <c:pt idx="30">
                  <c:v>7970</c:v>
                </c:pt>
                <c:pt idx="31">
                  <c:v>7980</c:v>
                </c:pt>
                <c:pt idx="32">
                  <c:v>7990</c:v>
                </c:pt>
                <c:pt idx="33">
                  <c:v>7990</c:v>
                </c:pt>
                <c:pt idx="34">
                  <c:v>8000</c:v>
                </c:pt>
                <c:pt idx="35">
                  <c:v>8000</c:v>
                </c:pt>
                <c:pt idx="36">
                  <c:v>8010</c:v>
                </c:pt>
                <c:pt idx="37">
                  <c:v>8000</c:v>
                </c:pt>
                <c:pt idx="38">
                  <c:v>8020</c:v>
                </c:pt>
                <c:pt idx="39">
                  <c:v>8020</c:v>
                </c:pt>
                <c:pt idx="40">
                  <c:v>8020</c:v>
                </c:pt>
                <c:pt idx="41">
                  <c:v>8020</c:v>
                </c:pt>
                <c:pt idx="42">
                  <c:v>8030</c:v>
                </c:pt>
                <c:pt idx="43">
                  <c:v>8030</c:v>
                </c:pt>
                <c:pt idx="44">
                  <c:v>8030</c:v>
                </c:pt>
                <c:pt idx="45">
                  <c:v>8040</c:v>
                </c:pt>
                <c:pt idx="46">
                  <c:v>8050</c:v>
                </c:pt>
                <c:pt idx="47">
                  <c:v>8050</c:v>
                </c:pt>
                <c:pt idx="48">
                  <c:v>8060</c:v>
                </c:pt>
                <c:pt idx="49">
                  <c:v>8050</c:v>
                </c:pt>
                <c:pt idx="50">
                  <c:v>8060</c:v>
                </c:pt>
                <c:pt idx="51">
                  <c:v>8060</c:v>
                </c:pt>
                <c:pt idx="52">
                  <c:v>8060</c:v>
                </c:pt>
                <c:pt idx="53">
                  <c:v>8070</c:v>
                </c:pt>
                <c:pt idx="54">
                  <c:v>8070</c:v>
                </c:pt>
                <c:pt idx="55">
                  <c:v>8080</c:v>
                </c:pt>
                <c:pt idx="56">
                  <c:v>8070</c:v>
                </c:pt>
                <c:pt idx="57">
                  <c:v>8090</c:v>
                </c:pt>
                <c:pt idx="58">
                  <c:v>8090</c:v>
                </c:pt>
                <c:pt idx="59">
                  <c:v>8090</c:v>
                </c:pt>
                <c:pt idx="60">
                  <c:v>8090</c:v>
                </c:pt>
                <c:pt idx="61">
                  <c:v>8090</c:v>
                </c:pt>
                <c:pt idx="62">
                  <c:v>8100</c:v>
                </c:pt>
                <c:pt idx="63">
                  <c:v>8100</c:v>
                </c:pt>
                <c:pt idx="64">
                  <c:v>8100</c:v>
                </c:pt>
                <c:pt idx="65">
                  <c:v>8110</c:v>
                </c:pt>
                <c:pt idx="66">
                  <c:v>8110</c:v>
                </c:pt>
                <c:pt idx="67">
                  <c:v>8110</c:v>
                </c:pt>
                <c:pt idx="68">
                  <c:v>8120</c:v>
                </c:pt>
                <c:pt idx="69">
                  <c:v>8120</c:v>
                </c:pt>
                <c:pt idx="70">
                  <c:v>8130</c:v>
                </c:pt>
                <c:pt idx="71">
                  <c:v>8120</c:v>
                </c:pt>
                <c:pt idx="72">
                  <c:v>8140</c:v>
                </c:pt>
                <c:pt idx="73">
                  <c:v>8130</c:v>
                </c:pt>
                <c:pt idx="74">
                  <c:v>8130</c:v>
                </c:pt>
                <c:pt idx="75">
                  <c:v>8140</c:v>
                </c:pt>
                <c:pt idx="76">
                  <c:v>8140</c:v>
                </c:pt>
                <c:pt idx="77">
                  <c:v>8150</c:v>
                </c:pt>
                <c:pt idx="78">
                  <c:v>8140</c:v>
                </c:pt>
                <c:pt idx="79">
                  <c:v>8140</c:v>
                </c:pt>
                <c:pt idx="80">
                  <c:v>8150</c:v>
                </c:pt>
                <c:pt idx="81">
                  <c:v>8150</c:v>
                </c:pt>
                <c:pt idx="82">
                  <c:v>8160</c:v>
                </c:pt>
                <c:pt idx="83">
                  <c:v>8150</c:v>
                </c:pt>
                <c:pt idx="84">
                  <c:v>8170</c:v>
                </c:pt>
                <c:pt idx="85">
                  <c:v>8160</c:v>
                </c:pt>
                <c:pt idx="86">
                  <c:v>8170</c:v>
                </c:pt>
                <c:pt idx="87">
                  <c:v>8170</c:v>
                </c:pt>
                <c:pt idx="88">
                  <c:v>8180</c:v>
                </c:pt>
                <c:pt idx="89">
                  <c:v>8180</c:v>
                </c:pt>
                <c:pt idx="90">
                  <c:v>8190</c:v>
                </c:pt>
                <c:pt idx="91">
                  <c:v>8180</c:v>
                </c:pt>
                <c:pt idx="92">
                  <c:v>8170</c:v>
                </c:pt>
                <c:pt idx="93">
                  <c:v>8190</c:v>
                </c:pt>
                <c:pt idx="94">
                  <c:v>8200</c:v>
                </c:pt>
                <c:pt idx="95">
                  <c:v>8200</c:v>
                </c:pt>
                <c:pt idx="96">
                  <c:v>8190</c:v>
                </c:pt>
                <c:pt idx="97">
                  <c:v>8200</c:v>
                </c:pt>
                <c:pt idx="98">
                  <c:v>8210</c:v>
                </c:pt>
                <c:pt idx="99">
                  <c:v>8210</c:v>
                </c:pt>
                <c:pt idx="100">
                  <c:v>8210</c:v>
                </c:pt>
                <c:pt idx="101">
                  <c:v>8200</c:v>
                </c:pt>
                <c:pt idx="102">
                  <c:v>8210</c:v>
                </c:pt>
                <c:pt idx="103">
                  <c:v>8210</c:v>
                </c:pt>
                <c:pt idx="104">
                  <c:v>8210</c:v>
                </c:pt>
                <c:pt idx="105">
                  <c:v>8220</c:v>
                </c:pt>
                <c:pt idx="106">
                  <c:v>8220</c:v>
                </c:pt>
                <c:pt idx="107">
                  <c:v>8220</c:v>
                </c:pt>
                <c:pt idx="108">
                  <c:v>8230</c:v>
                </c:pt>
                <c:pt idx="109">
                  <c:v>8220</c:v>
                </c:pt>
                <c:pt idx="110">
                  <c:v>8230</c:v>
                </c:pt>
                <c:pt idx="111">
                  <c:v>8240</c:v>
                </c:pt>
                <c:pt idx="112">
                  <c:v>8240</c:v>
                </c:pt>
                <c:pt idx="113">
                  <c:v>8230</c:v>
                </c:pt>
                <c:pt idx="114">
                  <c:v>8240</c:v>
                </c:pt>
                <c:pt idx="115">
                  <c:v>8240</c:v>
                </c:pt>
                <c:pt idx="116">
                  <c:v>8240</c:v>
                </c:pt>
                <c:pt idx="117">
                  <c:v>8240</c:v>
                </c:pt>
                <c:pt idx="118">
                  <c:v>8250</c:v>
                </c:pt>
                <c:pt idx="119">
                  <c:v>8250</c:v>
                </c:pt>
                <c:pt idx="120">
                  <c:v>8250</c:v>
                </c:pt>
                <c:pt idx="121">
                  <c:v>8240</c:v>
                </c:pt>
                <c:pt idx="122">
                  <c:v>8250</c:v>
                </c:pt>
                <c:pt idx="123">
                  <c:v>8260</c:v>
                </c:pt>
                <c:pt idx="124">
                  <c:v>8260</c:v>
                </c:pt>
                <c:pt idx="125">
                  <c:v>8260</c:v>
                </c:pt>
                <c:pt idx="126">
                  <c:v>8270</c:v>
                </c:pt>
                <c:pt idx="127">
                  <c:v>8260</c:v>
                </c:pt>
                <c:pt idx="128">
                  <c:v>8280</c:v>
                </c:pt>
                <c:pt idx="129">
                  <c:v>8270</c:v>
                </c:pt>
                <c:pt idx="130">
                  <c:v>8270</c:v>
                </c:pt>
                <c:pt idx="131">
                  <c:v>8270</c:v>
                </c:pt>
                <c:pt idx="132">
                  <c:v>8280</c:v>
                </c:pt>
                <c:pt idx="133">
                  <c:v>8280</c:v>
                </c:pt>
                <c:pt idx="134">
                  <c:v>8290</c:v>
                </c:pt>
                <c:pt idx="135">
                  <c:v>8280</c:v>
                </c:pt>
                <c:pt idx="136">
                  <c:v>8280</c:v>
                </c:pt>
                <c:pt idx="137">
                  <c:v>8290</c:v>
                </c:pt>
                <c:pt idx="138">
                  <c:v>8300</c:v>
                </c:pt>
                <c:pt idx="139">
                  <c:v>8290</c:v>
                </c:pt>
                <c:pt idx="140">
                  <c:v>8300</c:v>
                </c:pt>
                <c:pt idx="141">
                  <c:v>8300</c:v>
                </c:pt>
                <c:pt idx="142">
                  <c:v>8310</c:v>
                </c:pt>
                <c:pt idx="143">
                  <c:v>8300</c:v>
                </c:pt>
                <c:pt idx="144">
                  <c:v>8300</c:v>
                </c:pt>
                <c:pt idx="145">
                  <c:v>8300</c:v>
                </c:pt>
                <c:pt idx="146">
                  <c:v>8310</c:v>
                </c:pt>
                <c:pt idx="147">
                  <c:v>8310</c:v>
                </c:pt>
                <c:pt idx="148">
                  <c:v>8310</c:v>
                </c:pt>
                <c:pt idx="149">
                  <c:v>8310</c:v>
                </c:pt>
                <c:pt idx="150">
                  <c:v>8320</c:v>
                </c:pt>
                <c:pt idx="151">
                  <c:v>8320</c:v>
                </c:pt>
                <c:pt idx="152">
                  <c:v>8320</c:v>
                </c:pt>
                <c:pt idx="153">
                  <c:v>8330</c:v>
                </c:pt>
                <c:pt idx="154">
                  <c:v>8320</c:v>
                </c:pt>
                <c:pt idx="155">
                  <c:v>8330</c:v>
                </c:pt>
                <c:pt idx="156">
                  <c:v>8330</c:v>
                </c:pt>
                <c:pt idx="157">
                  <c:v>8330</c:v>
                </c:pt>
                <c:pt idx="158">
                  <c:v>8330</c:v>
                </c:pt>
                <c:pt idx="159">
                  <c:v>8330</c:v>
                </c:pt>
                <c:pt idx="160">
                  <c:v>8340</c:v>
                </c:pt>
                <c:pt idx="161">
                  <c:v>8350</c:v>
                </c:pt>
                <c:pt idx="162">
                  <c:v>8340</c:v>
                </c:pt>
                <c:pt idx="163">
                  <c:v>8340</c:v>
                </c:pt>
                <c:pt idx="164">
                  <c:v>8340</c:v>
                </c:pt>
                <c:pt idx="165">
                  <c:v>8350</c:v>
                </c:pt>
                <c:pt idx="166">
                  <c:v>8340</c:v>
                </c:pt>
                <c:pt idx="167">
                  <c:v>8350</c:v>
                </c:pt>
                <c:pt idx="168">
                  <c:v>8360</c:v>
                </c:pt>
                <c:pt idx="169">
                  <c:v>8350</c:v>
                </c:pt>
                <c:pt idx="170">
                  <c:v>8360</c:v>
                </c:pt>
                <c:pt idx="171">
                  <c:v>8360</c:v>
                </c:pt>
                <c:pt idx="172">
                  <c:v>8360</c:v>
                </c:pt>
                <c:pt idx="173">
                  <c:v>8360</c:v>
                </c:pt>
                <c:pt idx="174">
                  <c:v>8360</c:v>
                </c:pt>
                <c:pt idx="175">
                  <c:v>8370</c:v>
                </c:pt>
                <c:pt idx="176">
                  <c:v>8370</c:v>
                </c:pt>
                <c:pt idx="177">
                  <c:v>8370</c:v>
                </c:pt>
                <c:pt idx="178">
                  <c:v>8370</c:v>
                </c:pt>
                <c:pt idx="179">
                  <c:v>8390</c:v>
                </c:pt>
                <c:pt idx="180">
                  <c:v>8370</c:v>
                </c:pt>
                <c:pt idx="181">
                  <c:v>8380</c:v>
                </c:pt>
                <c:pt idx="182">
                  <c:v>8390</c:v>
                </c:pt>
                <c:pt idx="183">
                  <c:v>8380</c:v>
                </c:pt>
                <c:pt idx="184">
                  <c:v>8370</c:v>
                </c:pt>
                <c:pt idx="185">
                  <c:v>8380</c:v>
                </c:pt>
                <c:pt idx="186">
                  <c:v>8390</c:v>
                </c:pt>
                <c:pt idx="187">
                  <c:v>8390</c:v>
                </c:pt>
                <c:pt idx="188">
                  <c:v>8390</c:v>
                </c:pt>
                <c:pt idx="189">
                  <c:v>8390</c:v>
                </c:pt>
                <c:pt idx="190">
                  <c:v>8390</c:v>
                </c:pt>
                <c:pt idx="191">
                  <c:v>8400</c:v>
                </c:pt>
                <c:pt idx="192">
                  <c:v>8400</c:v>
                </c:pt>
                <c:pt idx="193">
                  <c:v>8390</c:v>
                </c:pt>
                <c:pt idx="194">
                  <c:v>8400</c:v>
                </c:pt>
                <c:pt idx="195">
                  <c:v>8410</c:v>
                </c:pt>
                <c:pt idx="196">
                  <c:v>8400</c:v>
                </c:pt>
                <c:pt idx="197">
                  <c:v>8410</c:v>
                </c:pt>
                <c:pt idx="198">
                  <c:v>8420</c:v>
                </c:pt>
                <c:pt idx="199">
                  <c:v>8410</c:v>
                </c:pt>
                <c:pt idx="200">
                  <c:v>8410</c:v>
                </c:pt>
                <c:pt idx="201">
                  <c:v>8410</c:v>
                </c:pt>
                <c:pt idx="202">
                  <c:v>8410</c:v>
                </c:pt>
                <c:pt idx="203">
                  <c:v>8420</c:v>
                </c:pt>
                <c:pt idx="204">
                  <c:v>8420</c:v>
                </c:pt>
                <c:pt idx="205">
                  <c:v>8420</c:v>
                </c:pt>
                <c:pt idx="206">
                  <c:v>8420</c:v>
                </c:pt>
                <c:pt idx="207">
                  <c:v>8430</c:v>
                </c:pt>
                <c:pt idx="208">
                  <c:v>8430</c:v>
                </c:pt>
                <c:pt idx="209">
                  <c:v>8430</c:v>
                </c:pt>
                <c:pt idx="210">
                  <c:v>8420</c:v>
                </c:pt>
                <c:pt idx="211">
                  <c:v>8440</c:v>
                </c:pt>
                <c:pt idx="212">
                  <c:v>8440</c:v>
                </c:pt>
                <c:pt idx="213">
                  <c:v>8430</c:v>
                </c:pt>
                <c:pt idx="214">
                  <c:v>8440</c:v>
                </c:pt>
                <c:pt idx="215">
                  <c:v>8450</c:v>
                </c:pt>
                <c:pt idx="216">
                  <c:v>8440</c:v>
                </c:pt>
                <c:pt idx="217">
                  <c:v>8440</c:v>
                </c:pt>
                <c:pt idx="218">
                  <c:v>8440</c:v>
                </c:pt>
                <c:pt idx="219">
                  <c:v>8440</c:v>
                </c:pt>
                <c:pt idx="220">
                  <c:v>8450</c:v>
                </c:pt>
                <c:pt idx="221">
                  <c:v>8450</c:v>
                </c:pt>
                <c:pt idx="222">
                  <c:v>8450</c:v>
                </c:pt>
                <c:pt idx="223">
                  <c:v>8450</c:v>
                </c:pt>
                <c:pt idx="224">
                  <c:v>8460</c:v>
                </c:pt>
                <c:pt idx="225">
                  <c:v>8460</c:v>
                </c:pt>
                <c:pt idx="226">
                  <c:v>8460</c:v>
                </c:pt>
                <c:pt idx="227">
                  <c:v>8460</c:v>
                </c:pt>
                <c:pt idx="228">
                  <c:v>8460</c:v>
                </c:pt>
                <c:pt idx="229">
                  <c:v>8460</c:v>
                </c:pt>
                <c:pt idx="230">
                  <c:v>8460</c:v>
                </c:pt>
                <c:pt idx="231">
                  <c:v>8450</c:v>
                </c:pt>
                <c:pt idx="232">
                  <c:v>8470</c:v>
                </c:pt>
                <c:pt idx="233">
                  <c:v>8470</c:v>
                </c:pt>
                <c:pt idx="234">
                  <c:v>8460</c:v>
                </c:pt>
                <c:pt idx="235">
                  <c:v>8470</c:v>
                </c:pt>
                <c:pt idx="236">
                  <c:v>8480</c:v>
                </c:pt>
                <c:pt idx="237">
                  <c:v>8470</c:v>
                </c:pt>
                <c:pt idx="238">
                  <c:v>8480</c:v>
                </c:pt>
                <c:pt idx="239">
                  <c:v>8480</c:v>
                </c:pt>
                <c:pt idx="240">
                  <c:v>8480</c:v>
                </c:pt>
                <c:pt idx="241">
                  <c:v>8480</c:v>
                </c:pt>
                <c:pt idx="242">
                  <c:v>8490</c:v>
                </c:pt>
                <c:pt idx="243">
                  <c:v>8490</c:v>
                </c:pt>
                <c:pt idx="244">
                  <c:v>8480</c:v>
                </c:pt>
                <c:pt idx="245">
                  <c:v>8480</c:v>
                </c:pt>
                <c:pt idx="246">
                  <c:v>8490</c:v>
                </c:pt>
                <c:pt idx="247">
                  <c:v>8490</c:v>
                </c:pt>
                <c:pt idx="248">
                  <c:v>8490</c:v>
                </c:pt>
                <c:pt idx="249">
                  <c:v>8500</c:v>
                </c:pt>
                <c:pt idx="250">
                  <c:v>8500</c:v>
                </c:pt>
                <c:pt idx="251">
                  <c:v>8500</c:v>
                </c:pt>
                <c:pt idx="252">
                  <c:v>8500</c:v>
                </c:pt>
                <c:pt idx="253">
                  <c:v>8500</c:v>
                </c:pt>
                <c:pt idx="254">
                  <c:v>8500</c:v>
                </c:pt>
                <c:pt idx="255">
                  <c:v>8500</c:v>
                </c:pt>
                <c:pt idx="256">
                  <c:v>8500</c:v>
                </c:pt>
                <c:pt idx="257">
                  <c:v>8510</c:v>
                </c:pt>
                <c:pt idx="258">
                  <c:v>8500</c:v>
                </c:pt>
                <c:pt idx="259">
                  <c:v>8510</c:v>
                </c:pt>
                <c:pt idx="260">
                  <c:v>8500</c:v>
                </c:pt>
                <c:pt idx="261">
                  <c:v>8520</c:v>
                </c:pt>
                <c:pt idx="262">
                  <c:v>8510</c:v>
                </c:pt>
                <c:pt idx="263">
                  <c:v>8510</c:v>
                </c:pt>
                <c:pt idx="264">
                  <c:v>8530</c:v>
                </c:pt>
                <c:pt idx="265">
                  <c:v>8520</c:v>
                </c:pt>
                <c:pt idx="266">
                  <c:v>8510</c:v>
                </c:pt>
                <c:pt idx="267">
                  <c:v>8520</c:v>
                </c:pt>
                <c:pt idx="268">
                  <c:v>8530</c:v>
                </c:pt>
                <c:pt idx="269">
                  <c:v>8520</c:v>
                </c:pt>
                <c:pt idx="270">
                  <c:v>8520</c:v>
                </c:pt>
                <c:pt idx="271">
                  <c:v>8530</c:v>
                </c:pt>
                <c:pt idx="272">
                  <c:v>8530</c:v>
                </c:pt>
                <c:pt idx="273">
                  <c:v>8530</c:v>
                </c:pt>
                <c:pt idx="274">
                  <c:v>8520</c:v>
                </c:pt>
                <c:pt idx="275">
                  <c:v>8540</c:v>
                </c:pt>
                <c:pt idx="276">
                  <c:v>8530</c:v>
                </c:pt>
                <c:pt idx="277">
                  <c:v>8540</c:v>
                </c:pt>
                <c:pt idx="278">
                  <c:v>8540</c:v>
                </c:pt>
                <c:pt idx="279">
                  <c:v>8530</c:v>
                </c:pt>
                <c:pt idx="280">
                  <c:v>8540</c:v>
                </c:pt>
                <c:pt idx="281">
                  <c:v>8550</c:v>
                </c:pt>
                <c:pt idx="282">
                  <c:v>8550</c:v>
                </c:pt>
                <c:pt idx="283">
                  <c:v>8540</c:v>
                </c:pt>
                <c:pt idx="284">
                  <c:v>8550</c:v>
                </c:pt>
                <c:pt idx="285">
                  <c:v>8550</c:v>
                </c:pt>
                <c:pt idx="286">
                  <c:v>8540</c:v>
                </c:pt>
                <c:pt idx="287">
                  <c:v>8550</c:v>
                </c:pt>
                <c:pt idx="288">
                  <c:v>8550</c:v>
                </c:pt>
                <c:pt idx="289">
                  <c:v>8550</c:v>
                </c:pt>
                <c:pt idx="290">
                  <c:v>8550</c:v>
                </c:pt>
                <c:pt idx="291">
                  <c:v>8550</c:v>
                </c:pt>
                <c:pt idx="292">
                  <c:v>8570</c:v>
                </c:pt>
                <c:pt idx="293">
                  <c:v>8560</c:v>
                </c:pt>
                <c:pt idx="294">
                  <c:v>8570</c:v>
                </c:pt>
                <c:pt idx="295">
                  <c:v>8560</c:v>
                </c:pt>
                <c:pt idx="296">
                  <c:v>8550</c:v>
                </c:pt>
                <c:pt idx="297">
                  <c:v>8560</c:v>
                </c:pt>
                <c:pt idx="298">
                  <c:v>8570</c:v>
                </c:pt>
                <c:pt idx="299">
                  <c:v>8560</c:v>
                </c:pt>
                <c:pt idx="300">
                  <c:v>8570</c:v>
                </c:pt>
                <c:pt idx="301">
                  <c:v>8570</c:v>
                </c:pt>
                <c:pt idx="302">
                  <c:v>8580</c:v>
                </c:pt>
                <c:pt idx="303">
                  <c:v>8570</c:v>
                </c:pt>
                <c:pt idx="304">
                  <c:v>8560</c:v>
                </c:pt>
                <c:pt idx="305">
                  <c:v>8570</c:v>
                </c:pt>
                <c:pt idx="306">
                  <c:v>8570</c:v>
                </c:pt>
                <c:pt idx="307">
                  <c:v>8570</c:v>
                </c:pt>
                <c:pt idx="308">
                  <c:v>8570</c:v>
                </c:pt>
                <c:pt idx="309">
                  <c:v>8570</c:v>
                </c:pt>
                <c:pt idx="310">
                  <c:v>8580</c:v>
                </c:pt>
                <c:pt idx="311">
                  <c:v>8590</c:v>
                </c:pt>
                <c:pt idx="312">
                  <c:v>8580</c:v>
                </c:pt>
                <c:pt idx="313">
                  <c:v>8580</c:v>
                </c:pt>
                <c:pt idx="314">
                  <c:v>8590</c:v>
                </c:pt>
                <c:pt idx="315">
                  <c:v>8580</c:v>
                </c:pt>
                <c:pt idx="316">
                  <c:v>8590</c:v>
                </c:pt>
                <c:pt idx="317">
                  <c:v>8590</c:v>
                </c:pt>
                <c:pt idx="318">
                  <c:v>8580</c:v>
                </c:pt>
                <c:pt idx="319">
                  <c:v>8590</c:v>
                </c:pt>
                <c:pt idx="320">
                  <c:v>8590</c:v>
                </c:pt>
                <c:pt idx="321">
                  <c:v>8600</c:v>
                </c:pt>
                <c:pt idx="322">
                  <c:v>8600</c:v>
                </c:pt>
                <c:pt idx="323">
                  <c:v>8600</c:v>
                </c:pt>
                <c:pt idx="324">
                  <c:v>8600</c:v>
                </c:pt>
                <c:pt idx="325">
                  <c:v>8590</c:v>
                </c:pt>
                <c:pt idx="326">
                  <c:v>8600</c:v>
                </c:pt>
                <c:pt idx="327">
                  <c:v>4530</c:v>
                </c:pt>
                <c:pt idx="328">
                  <c:v>26.4</c:v>
                </c:pt>
                <c:pt idx="329">
                  <c:v>8610</c:v>
                </c:pt>
                <c:pt idx="330">
                  <c:v>8620</c:v>
                </c:pt>
                <c:pt idx="331">
                  <c:v>8610</c:v>
                </c:pt>
                <c:pt idx="332">
                  <c:v>8610</c:v>
                </c:pt>
                <c:pt idx="333">
                  <c:v>8610</c:v>
                </c:pt>
                <c:pt idx="334">
                  <c:v>8610</c:v>
                </c:pt>
                <c:pt idx="335">
                  <c:v>8620</c:v>
                </c:pt>
                <c:pt idx="336">
                  <c:v>8600</c:v>
                </c:pt>
                <c:pt idx="337">
                  <c:v>8620</c:v>
                </c:pt>
                <c:pt idx="338">
                  <c:v>8610</c:v>
                </c:pt>
                <c:pt idx="339">
                  <c:v>8610</c:v>
                </c:pt>
                <c:pt idx="340">
                  <c:v>8620</c:v>
                </c:pt>
                <c:pt idx="341">
                  <c:v>8610</c:v>
                </c:pt>
                <c:pt idx="342">
                  <c:v>8620</c:v>
                </c:pt>
                <c:pt idx="343">
                  <c:v>8620</c:v>
                </c:pt>
                <c:pt idx="344">
                  <c:v>8630</c:v>
                </c:pt>
                <c:pt idx="345">
                  <c:v>8620</c:v>
                </c:pt>
                <c:pt idx="346">
                  <c:v>8630</c:v>
                </c:pt>
                <c:pt idx="347">
                  <c:v>8630</c:v>
                </c:pt>
                <c:pt idx="348">
                  <c:v>8630</c:v>
                </c:pt>
                <c:pt idx="349">
                  <c:v>8640</c:v>
                </c:pt>
                <c:pt idx="350">
                  <c:v>8630</c:v>
                </c:pt>
                <c:pt idx="351">
                  <c:v>8630</c:v>
                </c:pt>
                <c:pt idx="352">
                  <c:v>8620</c:v>
                </c:pt>
                <c:pt idx="353">
                  <c:v>8630</c:v>
                </c:pt>
                <c:pt idx="354">
                  <c:v>8630</c:v>
                </c:pt>
                <c:pt idx="355">
                  <c:v>8640</c:v>
                </c:pt>
                <c:pt idx="356">
                  <c:v>8630</c:v>
                </c:pt>
                <c:pt idx="357">
                  <c:v>8640</c:v>
                </c:pt>
                <c:pt idx="358">
                  <c:v>8640</c:v>
                </c:pt>
                <c:pt idx="359">
                  <c:v>8640</c:v>
                </c:pt>
                <c:pt idx="360">
                  <c:v>8650</c:v>
                </c:pt>
                <c:pt idx="361">
                  <c:v>8640</c:v>
                </c:pt>
                <c:pt idx="362">
                  <c:v>8640</c:v>
                </c:pt>
                <c:pt idx="363">
                  <c:v>8650</c:v>
                </c:pt>
                <c:pt idx="364">
                  <c:v>8640</c:v>
                </c:pt>
                <c:pt idx="365">
                  <c:v>8650</c:v>
                </c:pt>
                <c:pt idx="366">
                  <c:v>8650</c:v>
                </c:pt>
                <c:pt idx="367">
                  <c:v>8650</c:v>
                </c:pt>
                <c:pt idx="368">
                  <c:v>8650</c:v>
                </c:pt>
                <c:pt idx="369">
                  <c:v>8650</c:v>
                </c:pt>
                <c:pt idx="370">
                  <c:v>8650</c:v>
                </c:pt>
                <c:pt idx="371">
                  <c:v>8660</c:v>
                </c:pt>
                <c:pt idx="372">
                  <c:v>8650</c:v>
                </c:pt>
                <c:pt idx="373">
                  <c:v>8660</c:v>
                </c:pt>
                <c:pt idx="374">
                  <c:v>8650</c:v>
                </c:pt>
                <c:pt idx="375">
                  <c:v>8660</c:v>
                </c:pt>
                <c:pt idx="376">
                  <c:v>8660</c:v>
                </c:pt>
                <c:pt idx="377">
                  <c:v>8660</c:v>
                </c:pt>
                <c:pt idx="378">
                  <c:v>8660</c:v>
                </c:pt>
                <c:pt idx="379">
                  <c:v>8660</c:v>
                </c:pt>
                <c:pt idx="380">
                  <c:v>8670</c:v>
                </c:pt>
                <c:pt idx="381">
                  <c:v>8660</c:v>
                </c:pt>
                <c:pt idx="382">
                  <c:v>8660</c:v>
                </c:pt>
                <c:pt idx="383">
                  <c:v>8670</c:v>
                </c:pt>
                <c:pt idx="384">
                  <c:v>8660</c:v>
                </c:pt>
                <c:pt idx="385">
                  <c:v>8660</c:v>
                </c:pt>
                <c:pt idx="386">
                  <c:v>8670</c:v>
                </c:pt>
                <c:pt idx="387">
                  <c:v>8670</c:v>
                </c:pt>
                <c:pt idx="388">
                  <c:v>8670</c:v>
                </c:pt>
                <c:pt idx="389">
                  <c:v>8680</c:v>
                </c:pt>
                <c:pt idx="390">
                  <c:v>8670</c:v>
                </c:pt>
                <c:pt idx="391">
                  <c:v>8670</c:v>
                </c:pt>
                <c:pt idx="392">
                  <c:v>8670</c:v>
                </c:pt>
                <c:pt idx="393">
                  <c:v>8680</c:v>
                </c:pt>
                <c:pt idx="394">
                  <c:v>8670</c:v>
                </c:pt>
                <c:pt idx="395">
                  <c:v>8680</c:v>
                </c:pt>
                <c:pt idx="396">
                  <c:v>8680</c:v>
                </c:pt>
                <c:pt idx="397">
                  <c:v>8680</c:v>
                </c:pt>
                <c:pt idx="398">
                  <c:v>8680</c:v>
                </c:pt>
                <c:pt idx="399">
                  <c:v>8680</c:v>
                </c:pt>
                <c:pt idx="400">
                  <c:v>8680</c:v>
                </c:pt>
                <c:pt idx="401">
                  <c:v>8680</c:v>
                </c:pt>
                <c:pt idx="402">
                  <c:v>8690</c:v>
                </c:pt>
                <c:pt idx="403">
                  <c:v>8680</c:v>
                </c:pt>
                <c:pt idx="404">
                  <c:v>8690</c:v>
                </c:pt>
                <c:pt idx="405">
                  <c:v>8690</c:v>
                </c:pt>
                <c:pt idx="406">
                  <c:v>8690</c:v>
                </c:pt>
                <c:pt idx="407">
                  <c:v>8690</c:v>
                </c:pt>
                <c:pt idx="408">
                  <c:v>8690</c:v>
                </c:pt>
                <c:pt idx="409">
                  <c:v>8690</c:v>
                </c:pt>
                <c:pt idx="410">
                  <c:v>8690</c:v>
                </c:pt>
                <c:pt idx="411">
                  <c:v>8700</c:v>
                </c:pt>
                <c:pt idx="412">
                  <c:v>8700</c:v>
                </c:pt>
                <c:pt idx="413">
                  <c:v>8700</c:v>
                </c:pt>
                <c:pt idx="414">
                  <c:v>8700</c:v>
                </c:pt>
                <c:pt idx="415">
                  <c:v>8700</c:v>
                </c:pt>
                <c:pt idx="416">
                  <c:v>8700</c:v>
                </c:pt>
                <c:pt idx="417">
                  <c:v>8710</c:v>
                </c:pt>
                <c:pt idx="418">
                  <c:v>8690</c:v>
                </c:pt>
                <c:pt idx="419">
                  <c:v>8700</c:v>
                </c:pt>
                <c:pt idx="420">
                  <c:v>8710</c:v>
                </c:pt>
                <c:pt idx="421">
                  <c:v>8700</c:v>
                </c:pt>
                <c:pt idx="422">
                  <c:v>8700</c:v>
                </c:pt>
                <c:pt idx="423">
                  <c:v>8710</c:v>
                </c:pt>
                <c:pt idx="424">
                  <c:v>8710</c:v>
                </c:pt>
                <c:pt idx="425">
                  <c:v>8710</c:v>
                </c:pt>
                <c:pt idx="426">
                  <c:v>8710</c:v>
                </c:pt>
                <c:pt idx="427">
                  <c:v>8720</c:v>
                </c:pt>
                <c:pt idx="428">
                  <c:v>8720</c:v>
                </c:pt>
                <c:pt idx="429">
                  <c:v>8710</c:v>
                </c:pt>
                <c:pt idx="430">
                  <c:v>8720</c:v>
                </c:pt>
                <c:pt idx="431">
                  <c:v>8710</c:v>
                </c:pt>
                <c:pt idx="432">
                  <c:v>8710</c:v>
                </c:pt>
                <c:pt idx="433">
                  <c:v>8720</c:v>
                </c:pt>
                <c:pt idx="434">
                  <c:v>8720</c:v>
                </c:pt>
                <c:pt idx="435">
                  <c:v>8720</c:v>
                </c:pt>
                <c:pt idx="436">
                  <c:v>8720</c:v>
                </c:pt>
                <c:pt idx="437">
                  <c:v>8710</c:v>
                </c:pt>
                <c:pt idx="438">
                  <c:v>8710</c:v>
                </c:pt>
                <c:pt idx="439">
                  <c:v>8720</c:v>
                </c:pt>
                <c:pt idx="440">
                  <c:v>8720</c:v>
                </c:pt>
                <c:pt idx="441">
                  <c:v>8720</c:v>
                </c:pt>
                <c:pt idx="442">
                  <c:v>8730</c:v>
                </c:pt>
                <c:pt idx="443">
                  <c:v>8710</c:v>
                </c:pt>
                <c:pt idx="444">
                  <c:v>8730</c:v>
                </c:pt>
                <c:pt idx="445">
                  <c:v>8740</c:v>
                </c:pt>
                <c:pt idx="446">
                  <c:v>8730</c:v>
                </c:pt>
                <c:pt idx="447">
                  <c:v>8730</c:v>
                </c:pt>
                <c:pt idx="448">
                  <c:v>8730</c:v>
                </c:pt>
                <c:pt idx="449">
                  <c:v>8730</c:v>
                </c:pt>
                <c:pt idx="450">
                  <c:v>8730</c:v>
                </c:pt>
                <c:pt idx="451">
                  <c:v>8730</c:v>
                </c:pt>
                <c:pt idx="452">
                  <c:v>8730</c:v>
                </c:pt>
                <c:pt idx="453">
                  <c:v>8730</c:v>
                </c:pt>
                <c:pt idx="454">
                  <c:v>8730</c:v>
                </c:pt>
                <c:pt idx="455">
                  <c:v>8720</c:v>
                </c:pt>
                <c:pt idx="456">
                  <c:v>8730</c:v>
                </c:pt>
                <c:pt idx="457">
                  <c:v>8740</c:v>
                </c:pt>
                <c:pt idx="458">
                  <c:v>8740</c:v>
                </c:pt>
                <c:pt idx="459">
                  <c:v>8730</c:v>
                </c:pt>
                <c:pt idx="460">
                  <c:v>8750</c:v>
                </c:pt>
                <c:pt idx="461">
                  <c:v>8740</c:v>
                </c:pt>
                <c:pt idx="462">
                  <c:v>8740</c:v>
                </c:pt>
                <c:pt idx="463">
                  <c:v>8740</c:v>
                </c:pt>
                <c:pt idx="464">
                  <c:v>8750</c:v>
                </c:pt>
                <c:pt idx="465">
                  <c:v>8750</c:v>
                </c:pt>
                <c:pt idx="466">
                  <c:v>8750</c:v>
                </c:pt>
                <c:pt idx="467">
                  <c:v>8760</c:v>
                </c:pt>
                <c:pt idx="468">
                  <c:v>8740</c:v>
                </c:pt>
                <c:pt idx="469">
                  <c:v>8750</c:v>
                </c:pt>
                <c:pt idx="470">
                  <c:v>8740</c:v>
                </c:pt>
                <c:pt idx="471">
                  <c:v>8750</c:v>
                </c:pt>
                <c:pt idx="472">
                  <c:v>8750</c:v>
                </c:pt>
                <c:pt idx="473">
                  <c:v>8750</c:v>
                </c:pt>
                <c:pt idx="474">
                  <c:v>8750</c:v>
                </c:pt>
                <c:pt idx="475">
                  <c:v>8750</c:v>
                </c:pt>
                <c:pt idx="476">
                  <c:v>8750</c:v>
                </c:pt>
                <c:pt idx="477">
                  <c:v>8750</c:v>
                </c:pt>
                <c:pt idx="478">
                  <c:v>8750</c:v>
                </c:pt>
                <c:pt idx="479">
                  <c:v>8750</c:v>
                </c:pt>
                <c:pt idx="480">
                  <c:v>8760</c:v>
                </c:pt>
                <c:pt idx="481">
                  <c:v>8750</c:v>
                </c:pt>
                <c:pt idx="482">
                  <c:v>8760</c:v>
                </c:pt>
                <c:pt idx="483">
                  <c:v>8760</c:v>
                </c:pt>
                <c:pt idx="484">
                  <c:v>8770</c:v>
                </c:pt>
                <c:pt idx="485">
                  <c:v>8750</c:v>
                </c:pt>
                <c:pt idx="486">
                  <c:v>8760</c:v>
                </c:pt>
                <c:pt idx="487">
                  <c:v>8760</c:v>
                </c:pt>
                <c:pt idx="488">
                  <c:v>8750</c:v>
                </c:pt>
                <c:pt idx="489">
                  <c:v>8770</c:v>
                </c:pt>
                <c:pt idx="490">
                  <c:v>8760</c:v>
                </c:pt>
                <c:pt idx="491">
                  <c:v>8760</c:v>
                </c:pt>
                <c:pt idx="492">
                  <c:v>8760</c:v>
                </c:pt>
                <c:pt idx="493">
                  <c:v>8770</c:v>
                </c:pt>
                <c:pt idx="494">
                  <c:v>8770</c:v>
                </c:pt>
                <c:pt idx="495">
                  <c:v>8760</c:v>
                </c:pt>
                <c:pt idx="496">
                  <c:v>8780</c:v>
                </c:pt>
                <c:pt idx="497">
                  <c:v>8770</c:v>
                </c:pt>
                <c:pt idx="498">
                  <c:v>8770</c:v>
                </c:pt>
                <c:pt idx="499">
                  <c:v>8780</c:v>
                </c:pt>
                <c:pt idx="500">
                  <c:v>8770</c:v>
                </c:pt>
                <c:pt idx="501">
                  <c:v>8780</c:v>
                </c:pt>
                <c:pt idx="502">
                  <c:v>8780</c:v>
                </c:pt>
                <c:pt idx="503">
                  <c:v>8790</c:v>
                </c:pt>
                <c:pt idx="504">
                  <c:v>8780</c:v>
                </c:pt>
                <c:pt idx="505">
                  <c:v>8780</c:v>
                </c:pt>
                <c:pt idx="506">
                  <c:v>8780</c:v>
                </c:pt>
                <c:pt idx="507">
                  <c:v>8790</c:v>
                </c:pt>
                <c:pt idx="508">
                  <c:v>8790</c:v>
                </c:pt>
                <c:pt idx="509">
                  <c:v>8780</c:v>
                </c:pt>
                <c:pt idx="510">
                  <c:v>8780</c:v>
                </c:pt>
                <c:pt idx="511">
                  <c:v>8780</c:v>
                </c:pt>
                <c:pt idx="512">
                  <c:v>8780</c:v>
                </c:pt>
                <c:pt idx="513">
                  <c:v>8780</c:v>
                </c:pt>
                <c:pt idx="514">
                  <c:v>8800</c:v>
                </c:pt>
                <c:pt idx="515">
                  <c:v>8780</c:v>
                </c:pt>
                <c:pt idx="516">
                  <c:v>8790</c:v>
                </c:pt>
                <c:pt idx="517">
                  <c:v>8780</c:v>
                </c:pt>
                <c:pt idx="518">
                  <c:v>8780</c:v>
                </c:pt>
                <c:pt idx="519">
                  <c:v>8790</c:v>
                </c:pt>
                <c:pt idx="520">
                  <c:v>8790</c:v>
                </c:pt>
                <c:pt idx="521">
                  <c:v>8800</c:v>
                </c:pt>
                <c:pt idx="522">
                  <c:v>8790</c:v>
                </c:pt>
                <c:pt idx="523">
                  <c:v>8790</c:v>
                </c:pt>
                <c:pt idx="524">
                  <c:v>8790</c:v>
                </c:pt>
                <c:pt idx="525">
                  <c:v>8790</c:v>
                </c:pt>
                <c:pt idx="526">
                  <c:v>8800</c:v>
                </c:pt>
                <c:pt idx="527">
                  <c:v>8790</c:v>
                </c:pt>
                <c:pt idx="528">
                  <c:v>8790</c:v>
                </c:pt>
                <c:pt idx="529">
                  <c:v>8800</c:v>
                </c:pt>
                <c:pt idx="530">
                  <c:v>8790</c:v>
                </c:pt>
                <c:pt idx="531">
                  <c:v>8790</c:v>
                </c:pt>
                <c:pt idx="532">
                  <c:v>8810</c:v>
                </c:pt>
                <c:pt idx="533">
                  <c:v>8800</c:v>
                </c:pt>
                <c:pt idx="534">
                  <c:v>8790</c:v>
                </c:pt>
                <c:pt idx="535">
                  <c:v>8810</c:v>
                </c:pt>
                <c:pt idx="536">
                  <c:v>8800</c:v>
                </c:pt>
                <c:pt idx="537">
                  <c:v>8810</c:v>
                </c:pt>
                <c:pt idx="538">
                  <c:v>8800</c:v>
                </c:pt>
                <c:pt idx="539">
                  <c:v>8800</c:v>
                </c:pt>
                <c:pt idx="540">
                  <c:v>8810</c:v>
                </c:pt>
                <c:pt idx="541">
                  <c:v>8810</c:v>
                </c:pt>
                <c:pt idx="542">
                  <c:v>8800</c:v>
                </c:pt>
                <c:pt idx="543">
                  <c:v>8810</c:v>
                </c:pt>
                <c:pt idx="544">
                  <c:v>8810</c:v>
                </c:pt>
                <c:pt idx="545">
                  <c:v>8810</c:v>
                </c:pt>
                <c:pt idx="546">
                  <c:v>8810</c:v>
                </c:pt>
                <c:pt idx="547">
                  <c:v>8810</c:v>
                </c:pt>
                <c:pt idx="548">
                  <c:v>8810</c:v>
                </c:pt>
                <c:pt idx="549">
                  <c:v>8820</c:v>
                </c:pt>
                <c:pt idx="550">
                  <c:v>8810</c:v>
                </c:pt>
                <c:pt idx="551">
                  <c:v>8810</c:v>
                </c:pt>
                <c:pt idx="552">
                  <c:v>8810</c:v>
                </c:pt>
                <c:pt idx="553">
                  <c:v>8810</c:v>
                </c:pt>
                <c:pt idx="554">
                  <c:v>8820</c:v>
                </c:pt>
                <c:pt idx="555">
                  <c:v>8820</c:v>
                </c:pt>
                <c:pt idx="556">
                  <c:v>8820</c:v>
                </c:pt>
                <c:pt idx="557">
                  <c:v>8820</c:v>
                </c:pt>
                <c:pt idx="558">
                  <c:v>8830</c:v>
                </c:pt>
                <c:pt idx="559">
                  <c:v>8820</c:v>
                </c:pt>
                <c:pt idx="560">
                  <c:v>8820</c:v>
                </c:pt>
                <c:pt idx="561">
                  <c:v>8830</c:v>
                </c:pt>
                <c:pt idx="562">
                  <c:v>8810</c:v>
                </c:pt>
                <c:pt idx="563">
                  <c:v>8820</c:v>
                </c:pt>
                <c:pt idx="564">
                  <c:v>8820</c:v>
                </c:pt>
                <c:pt idx="565">
                  <c:v>8840</c:v>
                </c:pt>
                <c:pt idx="566">
                  <c:v>8830</c:v>
                </c:pt>
                <c:pt idx="567">
                  <c:v>8820</c:v>
                </c:pt>
                <c:pt idx="568">
                  <c:v>8820</c:v>
                </c:pt>
                <c:pt idx="569">
                  <c:v>8830</c:v>
                </c:pt>
                <c:pt idx="570">
                  <c:v>8830</c:v>
                </c:pt>
                <c:pt idx="571">
                  <c:v>8820</c:v>
                </c:pt>
                <c:pt idx="572">
                  <c:v>8820</c:v>
                </c:pt>
                <c:pt idx="573">
                  <c:v>8830</c:v>
                </c:pt>
                <c:pt idx="574">
                  <c:v>8830</c:v>
                </c:pt>
                <c:pt idx="575">
                  <c:v>8840</c:v>
                </c:pt>
                <c:pt idx="576">
                  <c:v>8820</c:v>
                </c:pt>
                <c:pt idx="577">
                  <c:v>8830</c:v>
                </c:pt>
                <c:pt idx="578">
                  <c:v>8830</c:v>
                </c:pt>
                <c:pt idx="579">
                  <c:v>8830</c:v>
                </c:pt>
                <c:pt idx="580">
                  <c:v>8840</c:v>
                </c:pt>
                <c:pt idx="581">
                  <c:v>8820</c:v>
                </c:pt>
                <c:pt idx="582">
                  <c:v>8830</c:v>
                </c:pt>
                <c:pt idx="583">
                  <c:v>8830</c:v>
                </c:pt>
                <c:pt idx="584">
                  <c:v>8830</c:v>
                </c:pt>
                <c:pt idx="585">
                  <c:v>8840</c:v>
                </c:pt>
                <c:pt idx="586">
                  <c:v>8830</c:v>
                </c:pt>
                <c:pt idx="587">
                  <c:v>8840</c:v>
                </c:pt>
                <c:pt idx="588">
                  <c:v>8840</c:v>
                </c:pt>
                <c:pt idx="589">
                  <c:v>8840</c:v>
                </c:pt>
                <c:pt idx="590">
                  <c:v>8840</c:v>
                </c:pt>
                <c:pt idx="591">
                  <c:v>8840</c:v>
                </c:pt>
                <c:pt idx="592" formatCode="0">
                  <c:v>8840</c:v>
                </c:pt>
                <c:pt idx="593" formatCode="0">
                  <c:v>8840</c:v>
                </c:pt>
                <c:pt idx="594" formatCode="0">
                  <c:v>8850</c:v>
                </c:pt>
                <c:pt idx="595" formatCode="0">
                  <c:v>8830</c:v>
                </c:pt>
                <c:pt idx="596" formatCode="0">
                  <c:v>8840</c:v>
                </c:pt>
                <c:pt idx="597" formatCode="0">
                  <c:v>8850</c:v>
                </c:pt>
                <c:pt idx="598" formatCode="0">
                  <c:v>8840</c:v>
                </c:pt>
                <c:pt idx="599" formatCode="0">
                  <c:v>8840</c:v>
                </c:pt>
                <c:pt idx="600" formatCode="0">
                  <c:v>8840</c:v>
                </c:pt>
                <c:pt idx="601" formatCode="0">
                  <c:v>8850</c:v>
                </c:pt>
                <c:pt idx="602" formatCode="0">
                  <c:v>8850</c:v>
                </c:pt>
                <c:pt idx="603" formatCode="0">
                  <c:v>8850</c:v>
                </c:pt>
                <c:pt idx="604" formatCode="0">
                  <c:v>8840</c:v>
                </c:pt>
                <c:pt idx="605" formatCode="0">
                  <c:v>8850</c:v>
                </c:pt>
                <c:pt idx="606" formatCode="0">
                  <c:v>8840</c:v>
                </c:pt>
                <c:pt idx="607" formatCode="0">
                  <c:v>8850</c:v>
                </c:pt>
                <c:pt idx="608" formatCode="0">
                  <c:v>8850</c:v>
                </c:pt>
                <c:pt idx="609" formatCode="0">
                  <c:v>8850</c:v>
                </c:pt>
                <c:pt idx="610" formatCode="0">
                  <c:v>8850</c:v>
                </c:pt>
                <c:pt idx="611" formatCode="0">
                  <c:v>8850</c:v>
                </c:pt>
                <c:pt idx="612" formatCode="0">
                  <c:v>8850</c:v>
                </c:pt>
                <c:pt idx="613" formatCode="0">
                  <c:v>8850</c:v>
                </c:pt>
                <c:pt idx="614" formatCode="0">
                  <c:v>8860</c:v>
                </c:pt>
                <c:pt idx="615" formatCode="0">
                  <c:v>8860</c:v>
                </c:pt>
                <c:pt idx="616" formatCode="0">
                  <c:v>8860</c:v>
                </c:pt>
                <c:pt idx="617" formatCode="0">
                  <c:v>8860</c:v>
                </c:pt>
                <c:pt idx="618" formatCode="0">
                  <c:v>8860</c:v>
                </c:pt>
                <c:pt idx="619" formatCode="0">
                  <c:v>8860</c:v>
                </c:pt>
                <c:pt idx="620" formatCode="0">
                  <c:v>8840</c:v>
                </c:pt>
                <c:pt idx="621" formatCode="0">
                  <c:v>8850</c:v>
                </c:pt>
                <c:pt idx="622" formatCode="0">
                  <c:v>8850</c:v>
                </c:pt>
                <c:pt idx="623" formatCode="0">
                  <c:v>8860</c:v>
                </c:pt>
                <c:pt idx="624" formatCode="0">
                  <c:v>8860</c:v>
                </c:pt>
                <c:pt idx="625" formatCode="0">
                  <c:v>8860</c:v>
                </c:pt>
                <c:pt idx="626" formatCode="0">
                  <c:v>8870</c:v>
                </c:pt>
                <c:pt idx="627" formatCode="0">
                  <c:v>8860</c:v>
                </c:pt>
                <c:pt idx="628" formatCode="0">
                  <c:v>8860</c:v>
                </c:pt>
                <c:pt idx="629" formatCode="0">
                  <c:v>8850</c:v>
                </c:pt>
                <c:pt idx="630" formatCode="0">
                  <c:v>8860</c:v>
                </c:pt>
                <c:pt idx="631" formatCode="0">
                  <c:v>8860</c:v>
                </c:pt>
                <c:pt idx="632" formatCode="0">
                  <c:v>8870</c:v>
                </c:pt>
                <c:pt idx="633" formatCode="0">
                  <c:v>8870</c:v>
                </c:pt>
                <c:pt idx="634" formatCode="0">
                  <c:v>8860</c:v>
                </c:pt>
                <c:pt idx="635" formatCode="0">
                  <c:v>8870</c:v>
                </c:pt>
                <c:pt idx="636" formatCode="0">
                  <c:v>8860</c:v>
                </c:pt>
                <c:pt idx="637" formatCode="0">
                  <c:v>8880</c:v>
                </c:pt>
                <c:pt idx="638" formatCode="0">
                  <c:v>8870</c:v>
                </c:pt>
                <c:pt idx="639" formatCode="0">
                  <c:v>8880</c:v>
                </c:pt>
                <c:pt idx="640" formatCode="0">
                  <c:v>8880</c:v>
                </c:pt>
                <c:pt idx="641" formatCode="0">
                  <c:v>8870</c:v>
                </c:pt>
                <c:pt idx="642" formatCode="0">
                  <c:v>8880</c:v>
                </c:pt>
                <c:pt idx="643" formatCode="0">
                  <c:v>8870</c:v>
                </c:pt>
                <c:pt idx="644" formatCode="0">
                  <c:v>8860</c:v>
                </c:pt>
                <c:pt idx="645" formatCode="0">
                  <c:v>8870</c:v>
                </c:pt>
                <c:pt idx="646" formatCode="0">
                  <c:v>8870</c:v>
                </c:pt>
                <c:pt idx="647" formatCode="0">
                  <c:v>8880</c:v>
                </c:pt>
                <c:pt idx="648" formatCode="0">
                  <c:v>8860</c:v>
                </c:pt>
                <c:pt idx="649" formatCode="0">
                  <c:v>8870</c:v>
                </c:pt>
                <c:pt idx="650" formatCode="0">
                  <c:v>8880</c:v>
                </c:pt>
                <c:pt idx="651" formatCode="0">
                  <c:v>8870</c:v>
                </c:pt>
                <c:pt idx="652" formatCode="0">
                  <c:v>8880</c:v>
                </c:pt>
                <c:pt idx="653" formatCode="0">
                  <c:v>8870</c:v>
                </c:pt>
                <c:pt idx="654" formatCode="0">
                  <c:v>8880</c:v>
                </c:pt>
                <c:pt idx="655" formatCode="0">
                  <c:v>8890</c:v>
                </c:pt>
                <c:pt idx="656" formatCode="0">
                  <c:v>8870</c:v>
                </c:pt>
                <c:pt idx="657" formatCode="0">
                  <c:v>8880</c:v>
                </c:pt>
                <c:pt idx="658" formatCode="0">
                  <c:v>8880</c:v>
                </c:pt>
                <c:pt idx="659" formatCode="0">
                  <c:v>8890</c:v>
                </c:pt>
                <c:pt idx="660" formatCode="0">
                  <c:v>8880</c:v>
                </c:pt>
                <c:pt idx="661" formatCode="0">
                  <c:v>8890</c:v>
                </c:pt>
                <c:pt idx="662" formatCode="0">
                  <c:v>8890</c:v>
                </c:pt>
                <c:pt idx="663" formatCode="0">
                  <c:v>8880</c:v>
                </c:pt>
                <c:pt idx="664" formatCode="0">
                  <c:v>8870</c:v>
                </c:pt>
                <c:pt idx="665" formatCode="0">
                  <c:v>8880</c:v>
                </c:pt>
                <c:pt idx="666" formatCode="0">
                  <c:v>8880</c:v>
                </c:pt>
                <c:pt idx="667" formatCode="0">
                  <c:v>8880</c:v>
                </c:pt>
                <c:pt idx="668" formatCode="0">
                  <c:v>8880</c:v>
                </c:pt>
                <c:pt idx="669" formatCode="0">
                  <c:v>8890</c:v>
                </c:pt>
                <c:pt idx="670" formatCode="0">
                  <c:v>8880</c:v>
                </c:pt>
                <c:pt idx="671" formatCode="0">
                  <c:v>8880</c:v>
                </c:pt>
                <c:pt idx="672" formatCode="0">
                  <c:v>8890</c:v>
                </c:pt>
                <c:pt idx="673" formatCode="0">
                  <c:v>8890</c:v>
                </c:pt>
                <c:pt idx="674" formatCode="0">
                  <c:v>8890</c:v>
                </c:pt>
                <c:pt idx="675" formatCode="0">
                  <c:v>8890</c:v>
                </c:pt>
                <c:pt idx="676" formatCode="0">
                  <c:v>8890</c:v>
                </c:pt>
                <c:pt idx="677" formatCode="0">
                  <c:v>8890</c:v>
                </c:pt>
                <c:pt idx="678" formatCode="0">
                  <c:v>8890</c:v>
                </c:pt>
                <c:pt idx="679" formatCode="0">
                  <c:v>8890</c:v>
                </c:pt>
                <c:pt idx="680" formatCode="0">
                  <c:v>8890</c:v>
                </c:pt>
                <c:pt idx="681" formatCode="0">
                  <c:v>8890</c:v>
                </c:pt>
                <c:pt idx="682" formatCode="0">
                  <c:v>8890</c:v>
                </c:pt>
                <c:pt idx="683" formatCode="0">
                  <c:v>8900</c:v>
                </c:pt>
                <c:pt idx="684" formatCode="0">
                  <c:v>8890</c:v>
                </c:pt>
                <c:pt idx="685" formatCode="0">
                  <c:v>8900</c:v>
                </c:pt>
                <c:pt idx="686" formatCode="0">
                  <c:v>8900</c:v>
                </c:pt>
                <c:pt idx="687" formatCode="0">
                  <c:v>8890</c:v>
                </c:pt>
                <c:pt idx="688" formatCode="0">
                  <c:v>8890</c:v>
                </c:pt>
                <c:pt idx="689" formatCode="0">
                  <c:v>8890</c:v>
                </c:pt>
                <c:pt idx="690" formatCode="0">
                  <c:v>8890</c:v>
                </c:pt>
                <c:pt idx="691" formatCode="0">
                  <c:v>8910</c:v>
                </c:pt>
                <c:pt idx="692" formatCode="0">
                  <c:v>8900</c:v>
                </c:pt>
                <c:pt idx="693" formatCode="0">
                  <c:v>8900</c:v>
                </c:pt>
                <c:pt idx="694" formatCode="0">
                  <c:v>8900</c:v>
                </c:pt>
                <c:pt idx="695" formatCode="0">
                  <c:v>8890</c:v>
                </c:pt>
                <c:pt idx="696" formatCode="0">
                  <c:v>8910</c:v>
                </c:pt>
                <c:pt idx="697" formatCode="0">
                  <c:v>8910</c:v>
                </c:pt>
                <c:pt idx="698" formatCode="0">
                  <c:v>8900</c:v>
                </c:pt>
                <c:pt idx="699" formatCode="0">
                  <c:v>8900</c:v>
                </c:pt>
                <c:pt idx="700" formatCode="0">
                  <c:v>8900</c:v>
                </c:pt>
                <c:pt idx="701" formatCode="0">
                  <c:v>8890</c:v>
                </c:pt>
                <c:pt idx="702" formatCode="0">
                  <c:v>8900</c:v>
                </c:pt>
                <c:pt idx="703" formatCode="0">
                  <c:v>8910</c:v>
                </c:pt>
                <c:pt idx="704" formatCode="0">
                  <c:v>8900</c:v>
                </c:pt>
                <c:pt idx="705" formatCode="0">
                  <c:v>8900</c:v>
                </c:pt>
                <c:pt idx="706" formatCode="0">
                  <c:v>8900</c:v>
                </c:pt>
                <c:pt idx="707" formatCode="0">
                  <c:v>8900</c:v>
                </c:pt>
                <c:pt idx="708" formatCode="0">
                  <c:v>8910</c:v>
                </c:pt>
                <c:pt idx="709" formatCode="0">
                  <c:v>8910</c:v>
                </c:pt>
                <c:pt idx="710" formatCode="0">
                  <c:v>8900</c:v>
                </c:pt>
                <c:pt idx="711" formatCode="0">
                  <c:v>8920</c:v>
                </c:pt>
                <c:pt idx="712" formatCode="0">
                  <c:v>8890</c:v>
                </c:pt>
                <c:pt idx="713" formatCode="0">
                  <c:v>8900</c:v>
                </c:pt>
                <c:pt idx="714" formatCode="0">
                  <c:v>8920</c:v>
                </c:pt>
                <c:pt idx="715" formatCode="0">
                  <c:v>8910</c:v>
                </c:pt>
                <c:pt idx="716" formatCode="0">
                  <c:v>8900</c:v>
                </c:pt>
                <c:pt idx="717" formatCode="0">
                  <c:v>8910</c:v>
                </c:pt>
                <c:pt idx="718" formatCode="0">
                  <c:v>8890</c:v>
                </c:pt>
                <c:pt idx="719" formatCode="0">
                  <c:v>8910</c:v>
                </c:pt>
                <c:pt idx="720" formatCode="0">
                  <c:v>8910</c:v>
                </c:pt>
                <c:pt idx="721" formatCode="0">
                  <c:v>8910</c:v>
                </c:pt>
                <c:pt idx="722" formatCode="0">
                  <c:v>8920</c:v>
                </c:pt>
                <c:pt idx="723" formatCode="0">
                  <c:v>8910</c:v>
                </c:pt>
                <c:pt idx="724" formatCode="0">
                  <c:v>8910</c:v>
                </c:pt>
                <c:pt idx="725" formatCode="0">
                  <c:v>8920</c:v>
                </c:pt>
                <c:pt idx="726" formatCode="0">
                  <c:v>8910</c:v>
                </c:pt>
                <c:pt idx="727" formatCode="0">
                  <c:v>8910</c:v>
                </c:pt>
                <c:pt idx="728" formatCode="0">
                  <c:v>8910</c:v>
                </c:pt>
                <c:pt idx="729" formatCode="0">
                  <c:v>8920</c:v>
                </c:pt>
                <c:pt idx="730" formatCode="0">
                  <c:v>8910</c:v>
                </c:pt>
                <c:pt idx="731" formatCode="0">
                  <c:v>8920</c:v>
                </c:pt>
                <c:pt idx="732" formatCode="0">
                  <c:v>8910</c:v>
                </c:pt>
                <c:pt idx="733" formatCode="0">
                  <c:v>8910</c:v>
                </c:pt>
                <c:pt idx="734" formatCode="0">
                  <c:v>8920</c:v>
                </c:pt>
                <c:pt idx="735" formatCode="0">
                  <c:v>8910</c:v>
                </c:pt>
                <c:pt idx="736" formatCode="0">
                  <c:v>8920</c:v>
                </c:pt>
                <c:pt idx="737" formatCode="0">
                  <c:v>8900</c:v>
                </c:pt>
                <c:pt idx="738" formatCode="0">
                  <c:v>8920</c:v>
                </c:pt>
                <c:pt idx="739" formatCode="0">
                  <c:v>8910</c:v>
                </c:pt>
                <c:pt idx="740" formatCode="0">
                  <c:v>8930</c:v>
                </c:pt>
                <c:pt idx="741" formatCode="0">
                  <c:v>8920</c:v>
                </c:pt>
                <c:pt idx="742" formatCode="0">
                  <c:v>8910</c:v>
                </c:pt>
                <c:pt idx="743" formatCode="0">
                  <c:v>8920</c:v>
                </c:pt>
                <c:pt idx="744">
                  <c:v>8920</c:v>
                </c:pt>
                <c:pt idx="745">
                  <c:v>8930</c:v>
                </c:pt>
                <c:pt idx="746">
                  <c:v>8910</c:v>
                </c:pt>
                <c:pt idx="747">
                  <c:v>8930</c:v>
                </c:pt>
                <c:pt idx="748">
                  <c:v>8920</c:v>
                </c:pt>
                <c:pt idx="749">
                  <c:v>8920</c:v>
                </c:pt>
                <c:pt idx="750">
                  <c:v>8920</c:v>
                </c:pt>
                <c:pt idx="751">
                  <c:v>8930</c:v>
                </c:pt>
                <c:pt idx="752">
                  <c:v>8930</c:v>
                </c:pt>
                <c:pt idx="753">
                  <c:v>8920</c:v>
                </c:pt>
                <c:pt idx="754">
                  <c:v>8910</c:v>
                </c:pt>
                <c:pt idx="755">
                  <c:v>8920</c:v>
                </c:pt>
                <c:pt idx="756">
                  <c:v>8930</c:v>
                </c:pt>
                <c:pt idx="757">
                  <c:v>8920</c:v>
                </c:pt>
                <c:pt idx="758">
                  <c:v>8930</c:v>
                </c:pt>
                <c:pt idx="759">
                  <c:v>8930</c:v>
                </c:pt>
                <c:pt idx="760">
                  <c:v>8920</c:v>
                </c:pt>
                <c:pt idx="761">
                  <c:v>8920</c:v>
                </c:pt>
                <c:pt idx="762">
                  <c:v>8920</c:v>
                </c:pt>
                <c:pt idx="763">
                  <c:v>8930</c:v>
                </c:pt>
                <c:pt idx="764">
                  <c:v>8930</c:v>
                </c:pt>
                <c:pt idx="765">
                  <c:v>8930</c:v>
                </c:pt>
                <c:pt idx="766">
                  <c:v>8940</c:v>
                </c:pt>
                <c:pt idx="767">
                  <c:v>8930</c:v>
                </c:pt>
                <c:pt idx="768">
                  <c:v>8930</c:v>
                </c:pt>
                <c:pt idx="769">
                  <c:v>8920</c:v>
                </c:pt>
                <c:pt idx="770">
                  <c:v>8920</c:v>
                </c:pt>
                <c:pt idx="771">
                  <c:v>8940</c:v>
                </c:pt>
                <c:pt idx="772">
                  <c:v>8940</c:v>
                </c:pt>
                <c:pt idx="773">
                  <c:v>8940</c:v>
                </c:pt>
                <c:pt idx="774">
                  <c:v>8930</c:v>
                </c:pt>
                <c:pt idx="775">
                  <c:v>8940</c:v>
                </c:pt>
                <c:pt idx="776">
                  <c:v>8930</c:v>
                </c:pt>
                <c:pt idx="777">
                  <c:v>8920</c:v>
                </c:pt>
                <c:pt idx="778">
                  <c:v>8940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0AA-4F37-96F3-9FA81A9E0894}"/>
            </c:ext>
          </c:extLst>
        </c:ser>
        <c:ser>
          <c:idx val="1"/>
          <c:order val="1"/>
          <c:tx>
            <c:v>EC Conc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'CEEMs-1'!$C$34:$C$2003</c:f>
              <c:numCache>
                <c:formatCode>0.00</c:formatCode>
                <c:ptCount val="1970"/>
                <c:pt idx="0">
                  <c:v>0</c:v>
                </c:pt>
                <c:pt idx="1">
                  <c:v>8.3333333333399651E-2</c:v>
                </c:pt>
                <c:pt idx="2">
                  <c:v>0.1666666666667993</c:v>
                </c:pt>
                <c:pt idx="3">
                  <c:v>0.25000000000003908</c:v>
                </c:pt>
                <c:pt idx="4">
                  <c:v>0.33333333333327886</c:v>
                </c:pt>
                <c:pt idx="5">
                  <c:v>0.41666666666667851</c:v>
                </c:pt>
                <c:pt idx="6">
                  <c:v>0.50000000000007816</c:v>
                </c:pt>
                <c:pt idx="7">
                  <c:v>0.58333333333347781</c:v>
                </c:pt>
                <c:pt idx="8">
                  <c:v>0.66666666666671759</c:v>
                </c:pt>
                <c:pt idx="9">
                  <c:v>0.74999999999995737</c:v>
                </c:pt>
                <c:pt idx="10">
                  <c:v>0.83333333333335702</c:v>
                </c:pt>
                <c:pt idx="11">
                  <c:v>0.91666666666675667</c:v>
                </c:pt>
                <c:pt idx="12">
                  <c:v>0.99999999999999645</c:v>
                </c:pt>
                <c:pt idx="13">
                  <c:v>1.0833333333333961</c:v>
                </c:pt>
                <c:pt idx="14">
                  <c:v>1.1666666666666359</c:v>
                </c:pt>
                <c:pt idx="15">
                  <c:v>1.2500000000000355</c:v>
                </c:pt>
                <c:pt idx="16">
                  <c:v>1.3333333333334352</c:v>
                </c:pt>
                <c:pt idx="17">
                  <c:v>1.416666666666675</c:v>
                </c:pt>
                <c:pt idx="18">
                  <c:v>1.5000000000000746</c:v>
                </c:pt>
                <c:pt idx="19">
                  <c:v>1.5833333333333144</c:v>
                </c:pt>
                <c:pt idx="20">
                  <c:v>1.666666666666714</c:v>
                </c:pt>
                <c:pt idx="21">
                  <c:v>1.7500000000001137</c:v>
                </c:pt>
                <c:pt idx="22">
                  <c:v>1.8333333333333535</c:v>
                </c:pt>
                <c:pt idx="23">
                  <c:v>1.9166666666667531</c:v>
                </c:pt>
                <c:pt idx="24">
                  <c:v>1.9999999999999929</c:v>
                </c:pt>
                <c:pt idx="25">
                  <c:v>2.0833333333333925</c:v>
                </c:pt>
                <c:pt idx="26">
                  <c:v>2.1666666666667922</c:v>
                </c:pt>
                <c:pt idx="27">
                  <c:v>2.250000000000032</c:v>
                </c:pt>
                <c:pt idx="28">
                  <c:v>2.3333333333334316</c:v>
                </c:pt>
                <c:pt idx="29">
                  <c:v>2.4166666666666714</c:v>
                </c:pt>
                <c:pt idx="30">
                  <c:v>2.5000000000000711</c:v>
                </c:pt>
                <c:pt idx="31">
                  <c:v>2.5833333333334707</c:v>
                </c:pt>
                <c:pt idx="32">
                  <c:v>2.6666666666667105</c:v>
                </c:pt>
                <c:pt idx="33">
                  <c:v>2.7499999999999503</c:v>
                </c:pt>
                <c:pt idx="34">
                  <c:v>2.8333333333333499</c:v>
                </c:pt>
                <c:pt idx="35">
                  <c:v>2.9166666666667496</c:v>
                </c:pt>
                <c:pt idx="36">
                  <c:v>3.0000000000001492</c:v>
                </c:pt>
                <c:pt idx="37">
                  <c:v>3.083333333333389</c:v>
                </c:pt>
                <c:pt idx="38">
                  <c:v>3.1666666666666288</c:v>
                </c:pt>
                <c:pt idx="39">
                  <c:v>3.2500000000000284</c:v>
                </c:pt>
                <c:pt idx="40">
                  <c:v>3.3333333333334281</c:v>
                </c:pt>
                <c:pt idx="41">
                  <c:v>3.4166666666666679</c:v>
                </c:pt>
                <c:pt idx="42">
                  <c:v>3.5000000000000675</c:v>
                </c:pt>
                <c:pt idx="43">
                  <c:v>3.5833333333333073</c:v>
                </c:pt>
                <c:pt idx="44">
                  <c:v>3.6666666666667069</c:v>
                </c:pt>
                <c:pt idx="45">
                  <c:v>3.7500000000001066</c:v>
                </c:pt>
                <c:pt idx="46">
                  <c:v>3.8333333333333464</c:v>
                </c:pt>
                <c:pt idx="47">
                  <c:v>3.916666666666746</c:v>
                </c:pt>
                <c:pt idx="48">
                  <c:v>3.9999999999999858</c:v>
                </c:pt>
                <c:pt idx="49">
                  <c:v>4.0833333333333854</c:v>
                </c:pt>
                <c:pt idx="50">
                  <c:v>4.1666666666667851</c:v>
                </c:pt>
                <c:pt idx="51">
                  <c:v>4.2500000000000249</c:v>
                </c:pt>
                <c:pt idx="52">
                  <c:v>4.3333333333334245</c:v>
                </c:pt>
                <c:pt idx="53">
                  <c:v>4.4166666666666643</c:v>
                </c:pt>
                <c:pt idx="54">
                  <c:v>4.5000000000000639</c:v>
                </c:pt>
                <c:pt idx="55">
                  <c:v>4.5833333333334636</c:v>
                </c:pt>
                <c:pt idx="56">
                  <c:v>4.6666666666667034</c:v>
                </c:pt>
                <c:pt idx="57">
                  <c:v>4.7499999999999432</c:v>
                </c:pt>
                <c:pt idx="58">
                  <c:v>4.8333333333333428</c:v>
                </c:pt>
                <c:pt idx="59">
                  <c:v>4.9166666666667425</c:v>
                </c:pt>
                <c:pt idx="60">
                  <c:v>5.0000000000001421</c:v>
                </c:pt>
                <c:pt idx="61">
                  <c:v>5.0833333333333819</c:v>
                </c:pt>
                <c:pt idx="62">
                  <c:v>5.1666666666666217</c:v>
                </c:pt>
                <c:pt idx="63">
                  <c:v>5.2500000000000213</c:v>
                </c:pt>
                <c:pt idx="64">
                  <c:v>5.333333333333421</c:v>
                </c:pt>
                <c:pt idx="65">
                  <c:v>5.4166666666668206</c:v>
                </c:pt>
                <c:pt idx="66">
                  <c:v>5.5000000000000604</c:v>
                </c:pt>
                <c:pt idx="67">
                  <c:v>5.5833333333333002</c:v>
                </c:pt>
                <c:pt idx="68">
                  <c:v>5.6666666666666998</c:v>
                </c:pt>
                <c:pt idx="69">
                  <c:v>5.7500000000000995</c:v>
                </c:pt>
                <c:pt idx="70">
                  <c:v>5.8333333333333393</c:v>
                </c:pt>
                <c:pt idx="71">
                  <c:v>5.9166666666667389</c:v>
                </c:pt>
                <c:pt idx="72">
                  <c:v>5.9999999999999787</c:v>
                </c:pt>
                <c:pt idx="73">
                  <c:v>6.0833333333333783</c:v>
                </c:pt>
                <c:pt idx="74">
                  <c:v>6.166666666666778</c:v>
                </c:pt>
                <c:pt idx="75">
                  <c:v>6.2500000000000178</c:v>
                </c:pt>
                <c:pt idx="76">
                  <c:v>6.3333333333334174</c:v>
                </c:pt>
                <c:pt idx="77">
                  <c:v>6.4166666666666572</c:v>
                </c:pt>
                <c:pt idx="78">
                  <c:v>6.5000000000000568</c:v>
                </c:pt>
                <c:pt idx="79">
                  <c:v>6.5833333333334565</c:v>
                </c:pt>
                <c:pt idx="80">
                  <c:v>6.6666666666666963</c:v>
                </c:pt>
                <c:pt idx="81">
                  <c:v>6.7500000000000959</c:v>
                </c:pt>
                <c:pt idx="82">
                  <c:v>6.8333333333333357</c:v>
                </c:pt>
                <c:pt idx="83">
                  <c:v>6.9166666666667354</c:v>
                </c:pt>
                <c:pt idx="84">
                  <c:v>7.000000000000135</c:v>
                </c:pt>
                <c:pt idx="85">
                  <c:v>7.0833333333333748</c:v>
                </c:pt>
                <c:pt idx="86">
                  <c:v>7.1666666666666146</c:v>
                </c:pt>
                <c:pt idx="87">
                  <c:v>7.2500000000000142</c:v>
                </c:pt>
                <c:pt idx="88">
                  <c:v>7.3333333333334139</c:v>
                </c:pt>
                <c:pt idx="89">
                  <c:v>7.4166666666668135</c:v>
                </c:pt>
                <c:pt idx="90">
                  <c:v>7.5000000000000533</c:v>
                </c:pt>
                <c:pt idx="91">
                  <c:v>7.5833333333332931</c:v>
                </c:pt>
                <c:pt idx="92">
                  <c:v>7.6666666666666927</c:v>
                </c:pt>
                <c:pt idx="93">
                  <c:v>7.7500000000000924</c:v>
                </c:pt>
                <c:pt idx="94">
                  <c:v>7.8333333333333321</c:v>
                </c:pt>
                <c:pt idx="95">
                  <c:v>7.9166666666667318</c:v>
                </c:pt>
                <c:pt idx="96">
                  <c:v>7.9999999999999716</c:v>
                </c:pt>
                <c:pt idx="97">
                  <c:v>8.0833333333333712</c:v>
                </c:pt>
                <c:pt idx="98">
                  <c:v>8.1666666666667709</c:v>
                </c:pt>
                <c:pt idx="99">
                  <c:v>8.2500000000000107</c:v>
                </c:pt>
                <c:pt idx="100">
                  <c:v>8.3333333333334103</c:v>
                </c:pt>
                <c:pt idx="101">
                  <c:v>8.4166666666666501</c:v>
                </c:pt>
                <c:pt idx="102">
                  <c:v>8.5000000000000497</c:v>
                </c:pt>
                <c:pt idx="103">
                  <c:v>8.5833333333334494</c:v>
                </c:pt>
                <c:pt idx="104">
                  <c:v>8.6666666666666892</c:v>
                </c:pt>
                <c:pt idx="105">
                  <c:v>8.7500000000000888</c:v>
                </c:pt>
                <c:pt idx="106">
                  <c:v>8.8333333333333286</c:v>
                </c:pt>
                <c:pt idx="107">
                  <c:v>8.9166666666667282</c:v>
                </c:pt>
                <c:pt idx="108">
                  <c:v>9.0000000000001279</c:v>
                </c:pt>
                <c:pt idx="109">
                  <c:v>9.0833333333333677</c:v>
                </c:pt>
                <c:pt idx="110">
                  <c:v>9.1666666666667673</c:v>
                </c:pt>
                <c:pt idx="111">
                  <c:v>9.2500000000000071</c:v>
                </c:pt>
                <c:pt idx="112">
                  <c:v>9.3333333333334068</c:v>
                </c:pt>
                <c:pt idx="113">
                  <c:v>9.4166666666668064</c:v>
                </c:pt>
                <c:pt idx="114">
                  <c:v>9.5000000000000462</c:v>
                </c:pt>
                <c:pt idx="115">
                  <c:v>9.583333333333286</c:v>
                </c:pt>
                <c:pt idx="116">
                  <c:v>9.6666666666666856</c:v>
                </c:pt>
                <c:pt idx="117">
                  <c:v>9.7500000000000853</c:v>
                </c:pt>
                <c:pt idx="118">
                  <c:v>9.8333333333334849</c:v>
                </c:pt>
                <c:pt idx="119">
                  <c:v>9.9166666666667247</c:v>
                </c:pt>
                <c:pt idx="120">
                  <c:v>9.9999999999999645</c:v>
                </c:pt>
                <c:pt idx="121">
                  <c:v>10.083333333333364</c:v>
                </c:pt>
                <c:pt idx="122">
                  <c:v>10.166666666666764</c:v>
                </c:pt>
                <c:pt idx="123">
                  <c:v>10.250000000000004</c:v>
                </c:pt>
                <c:pt idx="124">
                  <c:v>10.333333333333403</c:v>
                </c:pt>
                <c:pt idx="125">
                  <c:v>10.416666666666643</c:v>
                </c:pt>
                <c:pt idx="126">
                  <c:v>10.500000000000043</c:v>
                </c:pt>
                <c:pt idx="127">
                  <c:v>10.583333333333442</c:v>
                </c:pt>
                <c:pt idx="128">
                  <c:v>10.666666666666682</c:v>
                </c:pt>
                <c:pt idx="129">
                  <c:v>10.750000000000082</c:v>
                </c:pt>
                <c:pt idx="130">
                  <c:v>10.833333333333321</c:v>
                </c:pt>
                <c:pt idx="131">
                  <c:v>10.916666666666721</c:v>
                </c:pt>
                <c:pt idx="132">
                  <c:v>11.000000000000121</c:v>
                </c:pt>
                <c:pt idx="133">
                  <c:v>11.083333333333361</c:v>
                </c:pt>
                <c:pt idx="134">
                  <c:v>11.16666666666676</c:v>
                </c:pt>
                <c:pt idx="135">
                  <c:v>11.25</c:v>
                </c:pt>
                <c:pt idx="136">
                  <c:v>11.3333333333334</c:v>
                </c:pt>
                <c:pt idx="137">
                  <c:v>11.416666666666799</c:v>
                </c:pt>
                <c:pt idx="138">
                  <c:v>11.500000000000039</c:v>
                </c:pt>
                <c:pt idx="139">
                  <c:v>11.583333333333279</c:v>
                </c:pt>
                <c:pt idx="140">
                  <c:v>11.666666666666679</c:v>
                </c:pt>
                <c:pt idx="141">
                  <c:v>11.750000000000078</c:v>
                </c:pt>
                <c:pt idx="142">
                  <c:v>11.833333333333478</c:v>
                </c:pt>
                <c:pt idx="143">
                  <c:v>11.916666666666718</c:v>
                </c:pt>
                <c:pt idx="144">
                  <c:v>11.999999999999957</c:v>
                </c:pt>
                <c:pt idx="145">
                  <c:v>12.083333333333357</c:v>
                </c:pt>
                <c:pt idx="146">
                  <c:v>12.166666666666757</c:v>
                </c:pt>
                <c:pt idx="147">
                  <c:v>12.249999999999996</c:v>
                </c:pt>
                <c:pt idx="148">
                  <c:v>12.333333333333396</c:v>
                </c:pt>
                <c:pt idx="149">
                  <c:v>12.416666666666636</c:v>
                </c:pt>
                <c:pt idx="150">
                  <c:v>12.500000000000036</c:v>
                </c:pt>
                <c:pt idx="151">
                  <c:v>12.583333333333435</c:v>
                </c:pt>
                <c:pt idx="152">
                  <c:v>12.666666666666675</c:v>
                </c:pt>
                <c:pt idx="153">
                  <c:v>12.750000000000075</c:v>
                </c:pt>
                <c:pt idx="154">
                  <c:v>12.833333333333314</c:v>
                </c:pt>
                <c:pt idx="155">
                  <c:v>12.916666666666714</c:v>
                </c:pt>
                <c:pt idx="156">
                  <c:v>13.000000000000114</c:v>
                </c:pt>
                <c:pt idx="157">
                  <c:v>13.083333333333353</c:v>
                </c:pt>
                <c:pt idx="158">
                  <c:v>13.166666666666753</c:v>
                </c:pt>
                <c:pt idx="159">
                  <c:v>13.249999999999993</c:v>
                </c:pt>
                <c:pt idx="160">
                  <c:v>13.333333333333393</c:v>
                </c:pt>
                <c:pt idx="161">
                  <c:v>13.416666666666792</c:v>
                </c:pt>
                <c:pt idx="162">
                  <c:v>13.500000000000032</c:v>
                </c:pt>
                <c:pt idx="163">
                  <c:v>13.583333333333432</c:v>
                </c:pt>
                <c:pt idx="164">
                  <c:v>13.666666666666671</c:v>
                </c:pt>
                <c:pt idx="165">
                  <c:v>13.750000000000071</c:v>
                </c:pt>
                <c:pt idx="166">
                  <c:v>13.833333333333471</c:v>
                </c:pt>
                <c:pt idx="167">
                  <c:v>13.91666666666671</c:v>
                </c:pt>
                <c:pt idx="168">
                  <c:v>13.99999999999995</c:v>
                </c:pt>
                <c:pt idx="169">
                  <c:v>14.08333333333335</c:v>
                </c:pt>
                <c:pt idx="170">
                  <c:v>14.16666666666675</c:v>
                </c:pt>
                <c:pt idx="171">
                  <c:v>14.250000000000149</c:v>
                </c:pt>
                <c:pt idx="172">
                  <c:v>14.333333333333389</c:v>
                </c:pt>
                <c:pt idx="173">
                  <c:v>14.416666666666629</c:v>
                </c:pt>
                <c:pt idx="174">
                  <c:v>14.500000000000028</c:v>
                </c:pt>
                <c:pt idx="175">
                  <c:v>14.583333333333428</c:v>
                </c:pt>
                <c:pt idx="176">
                  <c:v>14.666666666666668</c:v>
                </c:pt>
                <c:pt idx="177">
                  <c:v>14.750000000000068</c:v>
                </c:pt>
                <c:pt idx="178">
                  <c:v>14.833333333333307</c:v>
                </c:pt>
                <c:pt idx="179">
                  <c:v>14.916666666666707</c:v>
                </c:pt>
                <c:pt idx="180">
                  <c:v>15.000000000000107</c:v>
                </c:pt>
                <c:pt idx="181">
                  <c:v>15.083333333333346</c:v>
                </c:pt>
                <c:pt idx="182">
                  <c:v>15.166666666666746</c:v>
                </c:pt>
                <c:pt idx="183">
                  <c:v>15.249999999999986</c:v>
                </c:pt>
                <c:pt idx="184">
                  <c:v>15.333333333333385</c:v>
                </c:pt>
                <c:pt idx="185">
                  <c:v>15.416666666666785</c:v>
                </c:pt>
                <c:pt idx="186">
                  <c:v>15.500000000000025</c:v>
                </c:pt>
                <c:pt idx="187">
                  <c:v>15.583333333333425</c:v>
                </c:pt>
                <c:pt idx="188">
                  <c:v>15.666666666666664</c:v>
                </c:pt>
                <c:pt idx="189">
                  <c:v>15.750000000000064</c:v>
                </c:pt>
                <c:pt idx="190">
                  <c:v>15.833333333333464</c:v>
                </c:pt>
                <c:pt idx="191">
                  <c:v>15.916666666666703</c:v>
                </c:pt>
                <c:pt idx="192">
                  <c:v>15.999999999999943</c:v>
                </c:pt>
                <c:pt idx="193">
                  <c:v>16.083333333333343</c:v>
                </c:pt>
                <c:pt idx="194">
                  <c:v>16.166666666666742</c:v>
                </c:pt>
                <c:pt idx="195">
                  <c:v>16.250000000000142</c:v>
                </c:pt>
                <c:pt idx="196">
                  <c:v>16.333333333333382</c:v>
                </c:pt>
                <c:pt idx="197">
                  <c:v>16.416666666666622</c:v>
                </c:pt>
                <c:pt idx="198">
                  <c:v>16.500000000000021</c:v>
                </c:pt>
                <c:pt idx="199">
                  <c:v>16.583333333333421</c:v>
                </c:pt>
                <c:pt idx="200">
                  <c:v>16.666666666666661</c:v>
                </c:pt>
                <c:pt idx="201">
                  <c:v>16.75000000000006</c:v>
                </c:pt>
                <c:pt idx="202">
                  <c:v>16.8333333333333</c:v>
                </c:pt>
                <c:pt idx="203">
                  <c:v>16.9166666666667</c:v>
                </c:pt>
                <c:pt idx="204">
                  <c:v>17.000000000000099</c:v>
                </c:pt>
                <c:pt idx="205">
                  <c:v>17.083333333333339</c:v>
                </c:pt>
                <c:pt idx="206">
                  <c:v>17.166666666666739</c:v>
                </c:pt>
                <c:pt idx="207">
                  <c:v>17.249999999999979</c:v>
                </c:pt>
                <c:pt idx="208">
                  <c:v>17.333333333333378</c:v>
                </c:pt>
                <c:pt idx="209">
                  <c:v>17.416666666666778</c:v>
                </c:pt>
                <c:pt idx="210">
                  <c:v>17.500000000000018</c:v>
                </c:pt>
                <c:pt idx="211">
                  <c:v>17.583333333333417</c:v>
                </c:pt>
                <c:pt idx="212">
                  <c:v>17.666666666666657</c:v>
                </c:pt>
                <c:pt idx="213">
                  <c:v>17.750000000000057</c:v>
                </c:pt>
                <c:pt idx="214">
                  <c:v>17.833333333333456</c:v>
                </c:pt>
                <c:pt idx="215">
                  <c:v>17.916666666666696</c:v>
                </c:pt>
                <c:pt idx="216">
                  <c:v>18.000000000000096</c:v>
                </c:pt>
                <c:pt idx="217">
                  <c:v>18.083333333333336</c:v>
                </c:pt>
                <c:pt idx="218">
                  <c:v>18.166666666666735</c:v>
                </c:pt>
                <c:pt idx="219">
                  <c:v>18.250000000000135</c:v>
                </c:pt>
                <c:pt idx="220">
                  <c:v>18.333333333333375</c:v>
                </c:pt>
                <c:pt idx="221">
                  <c:v>18.416666666666615</c:v>
                </c:pt>
                <c:pt idx="222">
                  <c:v>18.500000000000014</c:v>
                </c:pt>
                <c:pt idx="223">
                  <c:v>18.583333333333414</c:v>
                </c:pt>
                <c:pt idx="224">
                  <c:v>18.666666666666814</c:v>
                </c:pt>
                <c:pt idx="225">
                  <c:v>18.750000000000053</c:v>
                </c:pt>
                <c:pt idx="226">
                  <c:v>18.833333333333293</c:v>
                </c:pt>
                <c:pt idx="227">
                  <c:v>18.916666666666693</c:v>
                </c:pt>
                <c:pt idx="228">
                  <c:v>19.000000000000092</c:v>
                </c:pt>
                <c:pt idx="229">
                  <c:v>19.083333333333332</c:v>
                </c:pt>
                <c:pt idx="230">
                  <c:v>19.166666666666732</c:v>
                </c:pt>
                <c:pt idx="231">
                  <c:v>19.249999999999972</c:v>
                </c:pt>
                <c:pt idx="232">
                  <c:v>19.333333333333371</c:v>
                </c:pt>
                <c:pt idx="233">
                  <c:v>19.416666666666771</c:v>
                </c:pt>
                <c:pt idx="234">
                  <c:v>19.500000000000011</c:v>
                </c:pt>
                <c:pt idx="235">
                  <c:v>19.58333333333341</c:v>
                </c:pt>
                <c:pt idx="236">
                  <c:v>19.66666666666665</c:v>
                </c:pt>
                <c:pt idx="237">
                  <c:v>19.75000000000005</c:v>
                </c:pt>
                <c:pt idx="238">
                  <c:v>19.833333333333449</c:v>
                </c:pt>
                <c:pt idx="239">
                  <c:v>19.916666666666689</c:v>
                </c:pt>
                <c:pt idx="240">
                  <c:v>20.000000000000089</c:v>
                </c:pt>
                <c:pt idx="241">
                  <c:v>20.083333333333329</c:v>
                </c:pt>
                <c:pt idx="242">
                  <c:v>20.166666666666728</c:v>
                </c:pt>
                <c:pt idx="243">
                  <c:v>20.250000000000128</c:v>
                </c:pt>
                <c:pt idx="244">
                  <c:v>20.333333333333368</c:v>
                </c:pt>
                <c:pt idx="245">
                  <c:v>20.416666666666607</c:v>
                </c:pt>
                <c:pt idx="246">
                  <c:v>20.500000000000007</c:v>
                </c:pt>
                <c:pt idx="247">
                  <c:v>20.583333333333407</c:v>
                </c:pt>
                <c:pt idx="248">
                  <c:v>20.666666666666806</c:v>
                </c:pt>
                <c:pt idx="249">
                  <c:v>20.750000000000046</c:v>
                </c:pt>
                <c:pt idx="250">
                  <c:v>20.833333333333286</c:v>
                </c:pt>
                <c:pt idx="251">
                  <c:v>20.916666666666686</c:v>
                </c:pt>
                <c:pt idx="252">
                  <c:v>21.000000000000085</c:v>
                </c:pt>
                <c:pt idx="253">
                  <c:v>21.083333333333485</c:v>
                </c:pt>
                <c:pt idx="254">
                  <c:v>21.166666666666725</c:v>
                </c:pt>
                <c:pt idx="255">
                  <c:v>21.249999999999964</c:v>
                </c:pt>
                <c:pt idx="256">
                  <c:v>21.333333333333364</c:v>
                </c:pt>
                <c:pt idx="257">
                  <c:v>21.416666666666764</c:v>
                </c:pt>
                <c:pt idx="258">
                  <c:v>21.500000000000004</c:v>
                </c:pt>
                <c:pt idx="259">
                  <c:v>21.583333333333403</c:v>
                </c:pt>
                <c:pt idx="260">
                  <c:v>21.666666666666643</c:v>
                </c:pt>
                <c:pt idx="261">
                  <c:v>21.750000000000043</c:v>
                </c:pt>
                <c:pt idx="262">
                  <c:v>21.833333333333442</c:v>
                </c:pt>
                <c:pt idx="263">
                  <c:v>21.916666666666682</c:v>
                </c:pt>
                <c:pt idx="264">
                  <c:v>22.000000000000082</c:v>
                </c:pt>
                <c:pt idx="265">
                  <c:v>22.083333333333321</c:v>
                </c:pt>
                <c:pt idx="266">
                  <c:v>22.166666666666721</c:v>
                </c:pt>
                <c:pt idx="267">
                  <c:v>22.250000000000121</c:v>
                </c:pt>
                <c:pt idx="268">
                  <c:v>22.333333333333361</c:v>
                </c:pt>
                <c:pt idx="269">
                  <c:v>22.41666666666676</c:v>
                </c:pt>
                <c:pt idx="270">
                  <c:v>22.5</c:v>
                </c:pt>
                <c:pt idx="271">
                  <c:v>22.5833333333334</c:v>
                </c:pt>
                <c:pt idx="272">
                  <c:v>22.666666666666799</c:v>
                </c:pt>
                <c:pt idx="273">
                  <c:v>22.750000000000039</c:v>
                </c:pt>
                <c:pt idx="274">
                  <c:v>22.833333333333279</c:v>
                </c:pt>
                <c:pt idx="275">
                  <c:v>22.916666666666679</c:v>
                </c:pt>
                <c:pt idx="276">
                  <c:v>23.000000000000078</c:v>
                </c:pt>
                <c:pt idx="277">
                  <c:v>23.083333333333478</c:v>
                </c:pt>
                <c:pt idx="278">
                  <c:v>23.166666666666718</c:v>
                </c:pt>
                <c:pt idx="279">
                  <c:v>23.249999999999957</c:v>
                </c:pt>
                <c:pt idx="280">
                  <c:v>23.333333333333357</c:v>
                </c:pt>
                <c:pt idx="281">
                  <c:v>23.416666666666757</c:v>
                </c:pt>
                <c:pt idx="282">
                  <c:v>23.500000000000156</c:v>
                </c:pt>
                <c:pt idx="283">
                  <c:v>23.583333333333396</c:v>
                </c:pt>
                <c:pt idx="284">
                  <c:v>23.666666666666636</c:v>
                </c:pt>
                <c:pt idx="285">
                  <c:v>23.750000000000036</c:v>
                </c:pt>
                <c:pt idx="286">
                  <c:v>23.833333333333435</c:v>
                </c:pt>
                <c:pt idx="287">
                  <c:v>23.916666666666675</c:v>
                </c:pt>
                <c:pt idx="288">
                  <c:v>24.000000000000075</c:v>
                </c:pt>
                <c:pt idx="289">
                  <c:v>24.083333333333314</c:v>
                </c:pt>
                <c:pt idx="290">
                  <c:v>24.166666666666714</c:v>
                </c:pt>
                <c:pt idx="291">
                  <c:v>24.250000000000114</c:v>
                </c:pt>
                <c:pt idx="292">
                  <c:v>24.333333333333353</c:v>
                </c:pt>
                <c:pt idx="293">
                  <c:v>24.416666666666753</c:v>
                </c:pt>
                <c:pt idx="294">
                  <c:v>24.499999999999993</c:v>
                </c:pt>
                <c:pt idx="295">
                  <c:v>24.583333333333393</c:v>
                </c:pt>
                <c:pt idx="296">
                  <c:v>24.666666666666792</c:v>
                </c:pt>
                <c:pt idx="297">
                  <c:v>24.750000000000032</c:v>
                </c:pt>
                <c:pt idx="298">
                  <c:v>24.833333333333432</c:v>
                </c:pt>
                <c:pt idx="299">
                  <c:v>24.916666666666671</c:v>
                </c:pt>
                <c:pt idx="300">
                  <c:v>25.000000000000071</c:v>
                </c:pt>
                <c:pt idx="301">
                  <c:v>25.083333333333471</c:v>
                </c:pt>
                <c:pt idx="302">
                  <c:v>25.16666666666671</c:v>
                </c:pt>
                <c:pt idx="303">
                  <c:v>25.24999999999995</c:v>
                </c:pt>
                <c:pt idx="304">
                  <c:v>25.33333333333335</c:v>
                </c:pt>
                <c:pt idx="305">
                  <c:v>25.41666666666675</c:v>
                </c:pt>
                <c:pt idx="306">
                  <c:v>25.500000000000149</c:v>
                </c:pt>
                <c:pt idx="307">
                  <c:v>25.583333333333389</c:v>
                </c:pt>
                <c:pt idx="308">
                  <c:v>25.666666666666629</c:v>
                </c:pt>
                <c:pt idx="309">
                  <c:v>25.750000000000028</c:v>
                </c:pt>
                <c:pt idx="310">
                  <c:v>25.833333333333428</c:v>
                </c:pt>
                <c:pt idx="311">
                  <c:v>25.916666666666668</c:v>
                </c:pt>
                <c:pt idx="312">
                  <c:v>26.000000000000068</c:v>
                </c:pt>
                <c:pt idx="313">
                  <c:v>26.083333333333307</c:v>
                </c:pt>
                <c:pt idx="314">
                  <c:v>26.166666666666707</c:v>
                </c:pt>
                <c:pt idx="315">
                  <c:v>26.250000000000107</c:v>
                </c:pt>
                <c:pt idx="316">
                  <c:v>26.333333333333346</c:v>
                </c:pt>
                <c:pt idx="317">
                  <c:v>26.416666666666746</c:v>
                </c:pt>
                <c:pt idx="318">
                  <c:v>26.499999999999986</c:v>
                </c:pt>
                <c:pt idx="319">
                  <c:v>26.583333333333385</c:v>
                </c:pt>
                <c:pt idx="320">
                  <c:v>26.666666666666785</c:v>
                </c:pt>
                <c:pt idx="321">
                  <c:v>26.750000000000025</c:v>
                </c:pt>
                <c:pt idx="322">
                  <c:v>26.833333333333425</c:v>
                </c:pt>
                <c:pt idx="323">
                  <c:v>26.916666666666664</c:v>
                </c:pt>
                <c:pt idx="324">
                  <c:v>27.000000000000064</c:v>
                </c:pt>
                <c:pt idx="325">
                  <c:v>27.083333333333464</c:v>
                </c:pt>
                <c:pt idx="326">
                  <c:v>27.166666666666703</c:v>
                </c:pt>
                <c:pt idx="327">
                  <c:v>27.250000000000103</c:v>
                </c:pt>
                <c:pt idx="328">
                  <c:v>27.333333333333343</c:v>
                </c:pt>
                <c:pt idx="329">
                  <c:v>27.416666666666742</c:v>
                </c:pt>
                <c:pt idx="330">
                  <c:v>27.500000000000142</c:v>
                </c:pt>
                <c:pt idx="331">
                  <c:v>27.583333333333382</c:v>
                </c:pt>
                <c:pt idx="332">
                  <c:v>27.666666666666622</c:v>
                </c:pt>
                <c:pt idx="333">
                  <c:v>27.750000000000021</c:v>
                </c:pt>
                <c:pt idx="334">
                  <c:v>27.833333333333421</c:v>
                </c:pt>
                <c:pt idx="335">
                  <c:v>27.916666666666661</c:v>
                </c:pt>
                <c:pt idx="336">
                  <c:v>28.00000000000006</c:v>
                </c:pt>
                <c:pt idx="337">
                  <c:v>28.0833333333333</c:v>
                </c:pt>
                <c:pt idx="338">
                  <c:v>28.1666666666667</c:v>
                </c:pt>
                <c:pt idx="339">
                  <c:v>28.250000000000099</c:v>
                </c:pt>
                <c:pt idx="340">
                  <c:v>28.333333333333339</c:v>
                </c:pt>
                <c:pt idx="341">
                  <c:v>28.416666666666739</c:v>
                </c:pt>
                <c:pt idx="342">
                  <c:v>28.499999999999979</c:v>
                </c:pt>
                <c:pt idx="343">
                  <c:v>28.583333333333378</c:v>
                </c:pt>
                <c:pt idx="344">
                  <c:v>28.666666666666778</c:v>
                </c:pt>
                <c:pt idx="345">
                  <c:v>28.750000000000018</c:v>
                </c:pt>
                <c:pt idx="346">
                  <c:v>28.833333333333417</c:v>
                </c:pt>
                <c:pt idx="347">
                  <c:v>28.916666666666657</c:v>
                </c:pt>
                <c:pt idx="348">
                  <c:v>29.000000000000057</c:v>
                </c:pt>
                <c:pt idx="349">
                  <c:v>29.083333333333456</c:v>
                </c:pt>
                <c:pt idx="350">
                  <c:v>29.166666666666696</c:v>
                </c:pt>
                <c:pt idx="351">
                  <c:v>29.250000000000096</c:v>
                </c:pt>
                <c:pt idx="352">
                  <c:v>29.333333333333336</c:v>
                </c:pt>
                <c:pt idx="353">
                  <c:v>29.416666666666735</c:v>
                </c:pt>
                <c:pt idx="354">
                  <c:v>29.500000000000135</c:v>
                </c:pt>
                <c:pt idx="355">
                  <c:v>29.583333333333375</c:v>
                </c:pt>
                <c:pt idx="356">
                  <c:v>29.666666666666615</c:v>
                </c:pt>
                <c:pt idx="357">
                  <c:v>29.750000000000014</c:v>
                </c:pt>
                <c:pt idx="358">
                  <c:v>29.833333333333414</c:v>
                </c:pt>
                <c:pt idx="359">
                  <c:v>29.916666666666814</c:v>
                </c:pt>
                <c:pt idx="360">
                  <c:v>30.000000000000053</c:v>
                </c:pt>
                <c:pt idx="361">
                  <c:v>30.083333333333293</c:v>
                </c:pt>
                <c:pt idx="362">
                  <c:v>30.166666666666693</c:v>
                </c:pt>
                <c:pt idx="363">
                  <c:v>30.250000000000092</c:v>
                </c:pt>
                <c:pt idx="364">
                  <c:v>30.333333333333332</c:v>
                </c:pt>
                <c:pt idx="365">
                  <c:v>30.416666666666732</c:v>
                </c:pt>
                <c:pt idx="366">
                  <c:v>30.499999999999972</c:v>
                </c:pt>
                <c:pt idx="367">
                  <c:v>30.583333333333371</c:v>
                </c:pt>
                <c:pt idx="368">
                  <c:v>30.666666666666771</c:v>
                </c:pt>
                <c:pt idx="369">
                  <c:v>30.750000000000011</c:v>
                </c:pt>
                <c:pt idx="370">
                  <c:v>30.83333333333341</c:v>
                </c:pt>
                <c:pt idx="371">
                  <c:v>30.91666666666665</c:v>
                </c:pt>
                <c:pt idx="372">
                  <c:v>31.00000000000005</c:v>
                </c:pt>
                <c:pt idx="373">
                  <c:v>31.083333333333449</c:v>
                </c:pt>
                <c:pt idx="374">
                  <c:v>31.166666666666689</c:v>
                </c:pt>
                <c:pt idx="375">
                  <c:v>31.250000000000089</c:v>
                </c:pt>
                <c:pt idx="376">
                  <c:v>31.333333333333329</c:v>
                </c:pt>
                <c:pt idx="377">
                  <c:v>31.416666666666728</c:v>
                </c:pt>
                <c:pt idx="378">
                  <c:v>31.500000000000128</c:v>
                </c:pt>
                <c:pt idx="379">
                  <c:v>31.583333333333368</c:v>
                </c:pt>
                <c:pt idx="380">
                  <c:v>31.666666666666607</c:v>
                </c:pt>
                <c:pt idx="381">
                  <c:v>31.750000000000007</c:v>
                </c:pt>
                <c:pt idx="382">
                  <c:v>31.833333333333407</c:v>
                </c:pt>
                <c:pt idx="383">
                  <c:v>31.916666666666806</c:v>
                </c:pt>
                <c:pt idx="384">
                  <c:v>32.000000000000043</c:v>
                </c:pt>
                <c:pt idx="385">
                  <c:v>32.083333333333286</c:v>
                </c:pt>
                <c:pt idx="386">
                  <c:v>32.166666666666686</c:v>
                </c:pt>
                <c:pt idx="387">
                  <c:v>32.250000000000085</c:v>
                </c:pt>
                <c:pt idx="388">
                  <c:v>32.333333333333485</c:v>
                </c:pt>
                <c:pt idx="389">
                  <c:v>32.416666666666728</c:v>
                </c:pt>
                <c:pt idx="390">
                  <c:v>32.499999999999964</c:v>
                </c:pt>
                <c:pt idx="391">
                  <c:v>32.583333333333364</c:v>
                </c:pt>
                <c:pt idx="392">
                  <c:v>32.666666666666764</c:v>
                </c:pt>
                <c:pt idx="393">
                  <c:v>32.75</c:v>
                </c:pt>
                <c:pt idx="394">
                  <c:v>32.8333333333334</c:v>
                </c:pt>
                <c:pt idx="395">
                  <c:v>32.916666666666643</c:v>
                </c:pt>
                <c:pt idx="396">
                  <c:v>33.000000000000043</c:v>
                </c:pt>
                <c:pt idx="397">
                  <c:v>33.083333333333442</c:v>
                </c:pt>
                <c:pt idx="398">
                  <c:v>33.166666666666686</c:v>
                </c:pt>
                <c:pt idx="399">
                  <c:v>33.250000000000085</c:v>
                </c:pt>
                <c:pt idx="400">
                  <c:v>33.333333333333321</c:v>
                </c:pt>
                <c:pt idx="401">
                  <c:v>33.416666666666721</c:v>
                </c:pt>
                <c:pt idx="402">
                  <c:v>33.500000000000121</c:v>
                </c:pt>
                <c:pt idx="403">
                  <c:v>33.583333333333357</c:v>
                </c:pt>
                <c:pt idx="404">
                  <c:v>33.666666666666757</c:v>
                </c:pt>
                <c:pt idx="405">
                  <c:v>33.75</c:v>
                </c:pt>
                <c:pt idx="406">
                  <c:v>33.8333333333334</c:v>
                </c:pt>
                <c:pt idx="407">
                  <c:v>33.916666666666799</c:v>
                </c:pt>
                <c:pt idx="408">
                  <c:v>34.000000000000043</c:v>
                </c:pt>
                <c:pt idx="409">
                  <c:v>34.083333333333279</c:v>
                </c:pt>
                <c:pt idx="410">
                  <c:v>34.166666666666679</c:v>
                </c:pt>
                <c:pt idx="411">
                  <c:v>34.250000000000078</c:v>
                </c:pt>
                <c:pt idx="412">
                  <c:v>34.333333333333478</c:v>
                </c:pt>
                <c:pt idx="413">
                  <c:v>34.416666666666714</c:v>
                </c:pt>
                <c:pt idx="414">
                  <c:v>34.499999999999957</c:v>
                </c:pt>
                <c:pt idx="415">
                  <c:v>34.583333333333357</c:v>
                </c:pt>
                <c:pt idx="416">
                  <c:v>34.666666666666757</c:v>
                </c:pt>
                <c:pt idx="417">
                  <c:v>34.750000000000156</c:v>
                </c:pt>
                <c:pt idx="418">
                  <c:v>34.8333333333334</c:v>
                </c:pt>
                <c:pt idx="419">
                  <c:v>34.916666666666636</c:v>
                </c:pt>
                <c:pt idx="420">
                  <c:v>35.000000000000036</c:v>
                </c:pt>
                <c:pt idx="421">
                  <c:v>35.083333333333435</c:v>
                </c:pt>
                <c:pt idx="422">
                  <c:v>35.166666666666671</c:v>
                </c:pt>
                <c:pt idx="423">
                  <c:v>35.250000000000071</c:v>
                </c:pt>
                <c:pt idx="424">
                  <c:v>35.333333333333314</c:v>
                </c:pt>
                <c:pt idx="425">
                  <c:v>35.416666666666714</c:v>
                </c:pt>
                <c:pt idx="426">
                  <c:v>35.500000000000114</c:v>
                </c:pt>
                <c:pt idx="427">
                  <c:v>35.583333333333357</c:v>
                </c:pt>
                <c:pt idx="428">
                  <c:v>35.666666666666757</c:v>
                </c:pt>
                <c:pt idx="429">
                  <c:v>35.749999999999993</c:v>
                </c:pt>
                <c:pt idx="430">
                  <c:v>35.833333333333393</c:v>
                </c:pt>
                <c:pt idx="431">
                  <c:v>35.916666666666792</c:v>
                </c:pt>
                <c:pt idx="432">
                  <c:v>36.000000000000028</c:v>
                </c:pt>
                <c:pt idx="433">
                  <c:v>36.083333333333428</c:v>
                </c:pt>
                <c:pt idx="434">
                  <c:v>36.166666666666671</c:v>
                </c:pt>
                <c:pt idx="435">
                  <c:v>36.250000000000071</c:v>
                </c:pt>
                <c:pt idx="436">
                  <c:v>36.333333333333471</c:v>
                </c:pt>
                <c:pt idx="437">
                  <c:v>36.416666666666714</c:v>
                </c:pt>
                <c:pt idx="438">
                  <c:v>36.49999999999995</c:v>
                </c:pt>
                <c:pt idx="439">
                  <c:v>36.58333333333335</c:v>
                </c:pt>
                <c:pt idx="440">
                  <c:v>36.66666666666675</c:v>
                </c:pt>
                <c:pt idx="441">
                  <c:v>36.750000000000149</c:v>
                </c:pt>
                <c:pt idx="442">
                  <c:v>36.833333333333385</c:v>
                </c:pt>
                <c:pt idx="443">
                  <c:v>36.916666666666629</c:v>
                </c:pt>
                <c:pt idx="444">
                  <c:v>37.000000000000028</c:v>
                </c:pt>
                <c:pt idx="445">
                  <c:v>37.083333333333428</c:v>
                </c:pt>
                <c:pt idx="446">
                  <c:v>37.166666666666671</c:v>
                </c:pt>
                <c:pt idx="447">
                  <c:v>37.250000000000071</c:v>
                </c:pt>
                <c:pt idx="448">
                  <c:v>37.333333333333307</c:v>
                </c:pt>
                <c:pt idx="449">
                  <c:v>37.416666666666707</c:v>
                </c:pt>
                <c:pt idx="450">
                  <c:v>37.500000000000107</c:v>
                </c:pt>
                <c:pt idx="451">
                  <c:v>37.583333333333343</c:v>
                </c:pt>
                <c:pt idx="452">
                  <c:v>37.666666666666742</c:v>
                </c:pt>
                <c:pt idx="453">
                  <c:v>37.749999999999986</c:v>
                </c:pt>
                <c:pt idx="454">
                  <c:v>37.833333333333385</c:v>
                </c:pt>
                <c:pt idx="455">
                  <c:v>37.916666666666785</c:v>
                </c:pt>
                <c:pt idx="456">
                  <c:v>38.000000000000028</c:v>
                </c:pt>
                <c:pt idx="457">
                  <c:v>38.083333333333428</c:v>
                </c:pt>
                <c:pt idx="458">
                  <c:v>38.166666666666664</c:v>
                </c:pt>
                <c:pt idx="459">
                  <c:v>38.250000000000064</c:v>
                </c:pt>
                <c:pt idx="460">
                  <c:v>38.333333333333464</c:v>
                </c:pt>
                <c:pt idx="461">
                  <c:v>38.4166666666667</c:v>
                </c:pt>
                <c:pt idx="462">
                  <c:v>38.499999999999943</c:v>
                </c:pt>
                <c:pt idx="463">
                  <c:v>38.583333333333343</c:v>
                </c:pt>
                <c:pt idx="464">
                  <c:v>38.666666666666742</c:v>
                </c:pt>
                <c:pt idx="465">
                  <c:v>38.750000000000142</c:v>
                </c:pt>
                <c:pt idx="466">
                  <c:v>38.833333333333385</c:v>
                </c:pt>
                <c:pt idx="467">
                  <c:v>38.916666666666622</c:v>
                </c:pt>
                <c:pt idx="468">
                  <c:v>39.000000000000021</c:v>
                </c:pt>
                <c:pt idx="469">
                  <c:v>39.083333333333421</c:v>
                </c:pt>
                <c:pt idx="470">
                  <c:v>39.166666666666821</c:v>
                </c:pt>
                <c:pt idx="471">
                  <c:v>39.250000000000057</c:v>
                </c:pt>
                <c:pt idx="472">
                  <c:v>39.3333333333333</c:v>
                </c:pt>
                <c:pt idx="473">
                  <c:v>39.4166666666667</c:v>
                </c:pt>
                <c:pt idx="474">
                  <c:v>39.500000000000099</c:v>
                </c:pt>
                <c:pt idx="475">
                  <c:v>39.583333333333343</c:v>
                </c:pt>
                <c:pt idx="476">
                  <c:v>39.666666666666742</c:v>
                </c:pt>
                <c:pt idx="477">
                  <c:v>39.749999999999979</c:v>
                </c:pt>
                <c:pt idx="478">
                  <c:v>39.833333333333378</c:v>
                </c:pt>
                <c:pt idx="479">
                  <c:v>39.916666666666778</c:v>
                </c:pt>
                <c:pt idx="480">
                  <c:v>40.000000000000014</c:v>
                </c:pt>
                <c:pt idx="481">
                  <c:v>40.083333333333414</c:v>
                </c:pt>
                <c:pt idx="482">
                  <c:v>40.166666666666657</c:v>
                </c:pt>
                <c:pt idx="483">
                  <c:v>40.250000000000057</c:v>
                </c:pt>
                <c:pt idx="484">
                  <c:v>40.333333333333456</c:v>
                </c:pt>
                <c:pt idx="485">
                  <c:v>40.4166666666667</c:v>
                </c:pt>
                <c:pt idx="486">
                  <c:v>40.500000000000099</c:v>
                </c:pt>
                <c:pt idx="487">
                  <c:v>40.583333333333336</c:v>
                </c:pt>
                <c:pt idx="488">
                  <c:v>40.666666666666735</c:v>
                </c:pt>
                <c:pt idx="489">
                  <c:v>40.750000000000135</c:v>
                </c:pt>
                <c:pt idx="490">
                  <c:v>40.833333333333371</c:v>
                </c:pt>
                <c:pt idx="491">
                  <c:v>40.916666666666615</c:v>
                </c:pt>
                <c:pt idx="492">
                  <c:v>41.000000000000014</c:v>
                </c:pt>
                <c:pt idx="493">
                  <c:v>41.083333333333414</c:v>
                </c:pt>
                <c:pt idx="494">
                  <c:v>41.166666666666814</c:v>
                </c:pt>
                <c:pt idx="495">
                  <c:v>41.250000000000057</c:v>
                </c:pt>
                <c:pt idx="496">
                  <c:v>41.333333333333293</c:v>
                </c:pt>
                <c:pt idx="497">
                  <c:v>41.416666666666693</c:v>
                </c:pt>
                <c:pt idx="498">
                  <c:v>41.500000000000092</c:v>
                </c:pt>
                <c:pt idx="499">
                  <c:v>41.583333333333329</c:v>
                </c:pt>
                <c:pt idx="500">
                  <c:v>41.666666666666728</c:v>
                </c:pt>
                <c:pt idx="501">
                  <c:v>41.749999999999972</c:v>
                </c:pt>
                <c:pt idx="502">
                  <c:v>41.833333333333371</c:v>
                </c:pt>
                <c:pt idx="503">
                  <c:v>41.916666666666771</c:v>
                </c:pt>
                <c:pt idx="504">
                  <c:v>42.000000000000014</c:v>
                </c:pt>
                <c:pt idx="505">
                  <c:v>42.083333333333414</c:v>
                </c:pt>
                <c:pt idx="506">
                  <c:v>42.16666666666665</c:v>
                </c:pt>
                <c:pt idx="507">
                  <c:v>42.25000000000005</c:v>
                </c:pt>
                <c:pt idx="508">
                  <c:v>42.333333333333449</c:v>
                </c:pt>
                <c:pt idx="509">
                  <c:v>42.416666666666686</c:v>
                </c:pt>
                <c:pt idx="510">
                  <c:v>42.500000000000085</c:v>
                </c:pt>
                <c:pt idx="511">
                  <c:v>42.583333333333329</c:v>
                </c:pt>
                <c:pt idx="512">
                  <c:v>42.666666666666728</c:v>
                </c:pt>
                <c:pt idx="513">
                  <c:v>42.750000000000128</c:v>
                </c:pt>
                <c:pt idx="514">
                  <c:v>42.833333333333371</c:v>
                </c:pt>
                <c:pt idx="515">
                  <c:v>42.916666666666771</c:v>
                </c:pt>
                <c:pt idx="516">
                  <c:v>43.000000000000007</c:v>
                </c:pt>
                <c:pt idx="517">
                  <c:v>43.083333333333407</c:v>
                </c:pt>
                <c:pt idx="518">
                  <c:v>43.166666666666806</c:v>
                </c:pt>
                <c:pt idx="519">
                  <c:v>43.250000000000043</c:v>
                </c:pt>
                <c:pt idx="520">
                  <c:v>43.333333333333286</c:v>
                </c:pt>
                <c:pt idx="521">
                  <c:v>43.416666666666686</c:v>
                </c:pt>
                <c:pt idx="522">
                  <c:v>43.500000000000085</c:v>
                </c:pt>
                <c:pt idx="523">
                  <c:v>43.583333333333485</c:v>
                </c:pt>
                <c:pt idx="524">
                  <c:v>43.666666666666728</c:v>
                </c:pt>
                <c:pt idx="525">
                  <c:v>43.749999999999964</c:v>
                </c:pt>
                <c:pt idx="526">
                  <c:v>43.833333333333364</c:v>
                </c:pt>
                <c:pt idx="527">
                  <c:v>43.916666666666764</c:v>
                </c:pt>
                <c:pt idx="528">
                  <c:v>44</c:v>
                </c:pt>
                <c:pt idx="529">
                  <c:v>44.0833333333334</c:v>
                </c:pt>
                <c:pt idx="530">
                  <c:v>44.166666666666643</c:v>
                </c:pt>
                <c:pt idx="531">
                  <c:v>44.250000000000043</c:v>
                </c:pt>
                <c:pt idx="532">
                  <c:v>44.333333333333442</c:v>
                </c:pt>
                <c:pt idx="533">
                  <c:v>44.416666666666686</c:v>
                </c:pt>
                <c:pt idx="534">
                  <c:v>44.500000000000085</c:v>
                </c:pt>
                <c:pt idx="535">
                  <c:v>44.583333333333321</c:v>
                </c:pt>
                <c:pt idx="536">
                  <c:v>44.666666666666721</c:v>
                </c:pt>
                <c:pt idx="537">
                  <c:v>44.750000000000121</c:v>
                </c:pt>
                <c:pt idx="538">
                  <c:v>44.833333333333357</c:v>
                </c:pt>
                <c:pt idx="539">
                  <c:v>44.916666666666757</c:v>
                </c:pt>
                <c:pt idx="540">
                  <c:v>45</c:v>
                </c:pt>
                <c:pt idx="541">
                  <c:v>45.0833333333334</c:v>
                </c:pt>
                <c:pt idx="542">
                  <c:v>45.166666666666799</c:v>
                </c:pt>
                <c:pt idx="543">
                  <c:v>45.250000000000043</c:v>
                </c:pt>
                <c:pt idx="544">
                  <c:v>45.333333333333279</c:v>
                </c:pt>
                <c:pt idx="545">
                  <c:v>45.416666666666679</c:v>
                </c:pt>
                <c:pt idx="546">
                  <c:v>45.500000000000078</c:v>
                </c:pt>
                <c:pt idx="547">
                  <c:v>45.583333333333478</c:v>
                </c:pt>
                <c:pt idx="548">
                  <c:v>45.666666666666714</c:v>
                </c:pt>
                <c:pt idx="549">
                  <c:v>45.749999999999957</c:v>
                </c:pt>
                <c:pt idx="550">
                  <c:v>45.833333333333357</c:v>
                </c:pt>
                <c:pt idx="551">
                  <c:v>45.916666666666757</c:v>
                </c:pt>
                <c:pt idx="552">
                  <c:v>46</c:v>
                </c:pt>
                <c:pt idx="553">
                  <c:v>46.0833333333334</c:v>
                </c:pt>
                <c:pt idx="554">
                  <c:v>46.166666666666636</c:v>
                </c:pt>
                <c:pt idx="555">
                  <c:v>46.250000000000036</c:v>
                </c:pt>
                <c:pt idx="556">
                  <c:v>46.333333333333435</c:v>
                </c:pt>
                <c:pt idx="557">
                  <c:v>46.416666666666671</c:v>
                </c:pt>
                <c:pt idx="558">
                  <c:v>46.500000000000071</c:v>
                </c:pt>
                <c:pt idx="559">
                  <c:v>46.583333333333314</c:v>
                </c:pt>
                <c:pt idx="560">
                  <c:v>46.666666666666714</c:v>
                </c:pt>
                <c:pt idx="561">
                  <c:v>46.750000000000114</c:v>
                </c:pt>
                <c:pt idx="562">
                  <c:v>46.833333333333357</c:v>
                </c:pt>
                <c:pt idx="563">
                  <c:v>46.916666666666757</c:v>
                </c:pt>
                <c:pt idx="564">
                  <c:v>46.999999999999993</c:v>
                </c:pt>
                <c:pt idx="565">
                  <c:v>47.083333333333393</c:v>
                </c:pt>
                <c:pt idx="566">
                  <c:v>47.166666666666792</c:v>
                </c:pt>
                <c:pt idx="567">
                  <c:v>47.250000000000028</c:v>
                </c:pt>
                <c:pt idx="568">
                  <c:v>47.333333333333428</c:v>
                </c:pt>
                <c:pt idx="569">
                  <c:v>47.416666666666671</c:v>
                </c:pt>
                <c:pt idx="570">
                  <c:v>47.500000000000071</c:v>
                </c:pt>
                <c:pt idx="571">
                  <c:v>47.583333333333471</c:v>
                </c:pt>
                <c:pt idx="572">
                  <c:v>47.666666666666714</c:v>
                </c:pt>
                <c:pt idx="573">
                  <c:v>47.74999999999995</c:v>
                </c:pt>
                <c:pt idx="574">
                  <c:v>47.83333333333335</c:v>
                </c:pt>
                <c:pt idx="575">
                  <c:v>47.91666666666675</c:v>
                </c:pt>
                <c:pt idx="576">
                  <c:v>48.000000000000149</c:v>
                </c:pt>
                <c:pt idx="577">
                  <c:v>48.083333333333385</c:v>
                </c:pt>
                <c:pt idx="578">
                  <c:v>48.166666666666629</c:v>
                </c:pt>
                <c:pt idx="579">
                  <c:v>48.250000000000028</c:v>
                </c:pt>
                <c:pt idx="580">
                  <c:v>48.333333333333428</c:v>
                </c:pt>
                <c:pt idx="581">
                  <c:v>48.416666666666671</c:v>
                </c:pt>
                <c:pt idx="582">
                  <c:v>48.500000000000071</c:v>
                </c:pt>
                <c:pt idx="583">
                  <c:v>48.583333333333307</c:v>
                </c:pt>
                <c:pt idx="584">
                  <c:v>48.666666666666707</c:v>
                </c:pt>
                <c:pt idx="585">
                  <c:v>48.750000000000107</c:v>
                </c:pt>
                <c:pt idx="586">
                  <c:v>48.833333333333343</c:v>
                </c:pt>
                <c:pt idx="587">
                  <c:v>48.916666666666742</c:v>
                </c:pt>
                <c:pt idx="588">
                  <c:v>48.999999999999986</c:v>
                </c:pt>
                <c:pt idx="589">
                  <c:v>49.083333333333385</c:v>
                </c:pt>
                <c:pt idx="590">
                  <c:v>49.166666666666785</c:v>
                </c:pt>
                <c:pt idx="591">
                  <c:v>49.250000000000028</c:v>
                </c:pt>
                <c:pt idx="592">
                  <c:v>49.333333333333428</c:v>
                </c:pt>
                <c:pt idx="593">
                  <c:v>49.416666666666664</c:v>
                </c:pt>
                <c:pt idx="594">
                  <c:v>49.500000000000064</c:v>
                </c:pt>
                <c:pt idx="595">
                  <c:v>49.583333333333464</c:v>
                </c:pt>
                <c:pt idx="596">
                  <c:v>49.6666666666667</c:v>
                </c:pt>
                <c:pt idx="597">
                  <c:v>49.749999999999943</c:v>
                </c:pt>
                <c:pt idx="598">
                  <c:v>49.833333333333343</c:v>
                </c:pt>
                <c:pt idx="599">
                  <c:v>49.916666666666742</c:v>
                </c:pt>
                <c:pt idx="600">
                  <c:v>50.000000000000142</c:v>
                </c:pt>
                <c:pt idx="601">
                  <c:v>50.083333333333385</c:v>
                </c:pt>
                <c:pt idx="602">
                  <c:v>50.166666666666622</c:v>
                </c:pt>
                <c:pt idx="603">
                  <c:v>50.250000000000021</c:v>
                </c:pt>
                <c:pt idx="604">
                  <c:v>50.333333333333421</c:v>
                </c:pt>
                <c:pt idx="605">
                  <c:v>50.416666666666821</c:v>
                </c:pt>
                <c:pt idx="606">
                  <c:v>50.500000000000057</c:v>
                </c:pt>
                <c:pt idx="607">
                  <c:v>50.5833333333333</c:v>
                </c:pt>
                <c:pt idx="608">
                  <c:v>50.6666666666667</c:v>
                </c:pt>
                <c:pt idx="609">
                  <c:v>50.750000000000099</c:v>
                </c:pt>
                <c:pt idx="610">
                  <c:v>50.833333333333343</c:v>
                </c:pt>
                <c:pt idx="611">
                  <c:v>50.916666666666742</c:v>
                </c:pt>
                <c:pt idx="612">
                  <c:v>50.999999999999979</c:v>
                </c:pt>
                <c:pt idx="613">
                  <c:v>51.083333333333378</c:v>
                </c:pt>
                <c:pt idx="614">
                  <c:v>51.166666666666778</c:v>
                </c:pt>
                <c:pt idx="615">
                  <c:v>51.250000000000014</c:v>
                </c:pt>
                <c:pt idx="616">
                  <c:v>51.333333333333414</c:v>
                </c:pt>
                <c:pt idx="617">
                  <c:v>51.416666666666657</c:v>
                </c:pt>
                <c:pt idx="618">
                  <c:v>51.500000000000057</c:v>
                </c:pt>
                <c:pt idx="619">
                  <c:v>51.583333333333456</c:v>
                </c:pt>
                <c:pt idx="620">
                  <c:v>51.6666666666667</c:v>
                </c:pt>
                <c:pt idx="621">
                  <c:v>51.750000000000099</c:v>
                </c:pt>
                <c:pt idx="622">
                  <c:v>51.833333333333336</c:v>
                </c:pt>
                <c:pt idx="623">
                  <c:v>51.916666666666735</c:v>
                </c:pt>
                <c:pt idx="624">
                  <c:v>52.000000000000135</c:v>
                </c:pt>
                <c:pt idx="625">
                  <c:v>52.083333333333371</c:v>
                </c:pt>
                <c:pt idx="626">
                  <c:v>52.166666666666615</c:v>
                </c:pt>
                <c:pt idx="627">
                  <c:v>52.250000000000014</c:v>
                </c:pt>
                <c:pt idx="628">
                  <c:v>52.333333333333414</c:v>
                </c:pt>
                <c:pt idx="629">
                  <c:v>52.416666666666814</c:v>
                </c:pt>
                <c:pt idx="630">
                  <c:v>52.500000000000057</c:v>
                </c:pt>
                <c:pt idx="631">
                  <c:v>52.583333333333293</c:v>
                </c:pt>
                <c:pt idx="632">
                  <c:v>52.666666666666693</c:v>
                </c:pt>
                <c:pt idx="633">
                  <c:v>52.750000000000092</c:v>
                </c:pt>
                <c:pt idx="634">
                  <c:v>52.833333333333329</c:v>
                </c:pt>
                <c:pt idx="635">
                  <c:v>52.916666666666728</c:v>
                </c:pt>
                <c:pt idx="636">
                  <c:v>52.999999999999972</c:v>
                </c:pt>
                <c:pt idx="637">
                  <c:v>53.083333333333371</c:v>
                </c:pt>
                <c:pt idx="638">
                  <c:v>53.166666666666771</c:v>
                </c:pt>
                <c:pt idx="639">
                  <c:v>53.250000000000014</c:v>
                </c:pt>
                <c:pt idx="640">
                  <c:v>53.333333333333414</c:v>
                </c:pt>
                <c:pt idx="641">
                  <c:v>53.41666666666665</c:v>
                </c:pt>
                <c:pt idx="642">
                  <c:v>53.50000000000005</c:v>
                </c:pt>
                <c:pt idx="643">
                  <c:v>53.583333333333449</c:v>
                </c:pt>
                <c:pt idx="644">
                  <c:v>53.666666666666686</c:v>
                </c:pt>
                <c:pt idx="645">
                  <c:v>53.750000000000085</c:v>
                </c:pt>
                <c:pt idx="646">
                  <c:v>53.833333333333329</c:v>
                </c:pt>
                <c:pt idx="647">
                  <c:v>53.916666666666728</c:v>
                </c:pt>
                <c:pt idx="648">
                  <c:v>54.000000000000128</c:v>
                </c:pt>
                <c:pt idx="649">
                  <c:v>54.083333333333371</c:v>
                </c:pt>
                <c:pt idx="650">
                  <c:v>54.166666666666771</c:v>
                </c:pt>
                <c:pt idx="651">
                  <c:v>54.250000000000007</c:v>
                </c:pt>
                <c:pt idx="652">
                  <c:v>54.333333333333407</c:v>
                </c:pt>
                <c:pt idx="653">
                  <c:v>54.416666666666806</c:v>
                </c:pt>
                <c:pt idx="654">
                  <c:v>54.500000000000043</c:v>
                </c:pt>
                <c:pt idx="655">
                  <c:v>54.583333333333286</c:v>
                </c:pt>
                <c:pt idx="656">
                  <c:v>54.666666666666686</c:v>
                </c:pt>
                <c:pt idx="657">
                  <c:v>54.750000000000085</c:v>
                </c:pt>
                <c:pt idx="658">
                  <c:v>54.833333333333485</c:v>
                </c:pt>
                <c:pt idx="659">
                  <c:v>54.916666666666728</c:v>
                </c:pt>
                <c:pt idx="660">
                  <c:v>54.999999999999964</c:v>
                </c:pt>
                <c:pt idx="661">
                  <c:v>55.083333333333364</c:v>
                </c:pt>
                <c:pt idx="662">
                  <c:v>55.166666666666764</c:v>
                </c:pt>
                <c:pt idx="663">
                  <c:v>55.25</c:v>
                </c:pt>
                <c:pt idx="664">
                  <c:v>55.3333333333334</c:v>
                </c:pt>
                <c:pt idx="665">
                  <c:v>55.416666666666643</c:v>
                </c:pt>
                <c:pt idx="666">
                  <c:v>55.500000000000043</c:v>
                </c:pt>
                <c:pt idx="667">
                  <c:v>55.583333333333442</c:v>
                </c:pt>
                <c:pt idx="668">
                  <c:v>55.666666666666686</c:v>
                </c:pt>
                <c:pt idx="669">
                  <c:v>55.750000000000085</c:v>
                </c:pt>
                <c:pt idx="670">
                  <c:v>55.833333333333321</c:v>
                </c:pt>
                <c:pt idx="671">
                  <c:v>55.916666666666721</c:v>
                </c:pt>
                <c:pt idx="672">
                  <c:v>56.000000000000121</c:v>
                </c:pt>
                <c:pt idx="673">
                  <c:v>56.083333333333357</c:v>
                </c:pt>
                <c:pt idx="674">
                  <c:v>56.166666666666757</c:v>
                </c:pt>
                <c:pt idx="675">
                  <c:v>56.25</c:v>
                </c:pt>
                <c:pt idx="676">
                  <c:v>56.3333333333334</c:v>
                </c:pt>
                <c:pt idx="677">
                  <c:v>56.416666666666799</c:v>
                </c:pt>
                <c:pt idx="678">
                  <c:v>56.500000000000043</c:v>
                </c:pt>
                <c:pt idx="679">
                  <c:v>56.583333333333279</c:v>
                </c:pt>
                <c:pt idx="680">
                  <c:v>56.666666666666679</c:v>
                </c:pt>
                <c:pt idx="681">
                  <c:v>56.750000000000078</c:v>
                </c:pt>
                <c:pt idx="682">
                  <c:v>56.833333333333478</c:v>
                </c:pt>
                <c:pt idx="683">
                  <c:v>56.916666666666714</c:v>
                </c:pt>
                <c:pt idx="684">
                  <c:v>56.999999999999957</c:v>
                </c:pt>
                <c:pt idx="685">
                  <c:v>57.083333333333357</c:v>
                </c:pt>
                <c:pt idx="686">
                  <c:v>57.166666666666757</c:v>
                </c:pt>
                <c:pt idx="687">
                  <c:v>57.25</c:v>
                </c:pt>
                <c:pt idx="688">
                  <c:v>57.3333333333334</c:v>
                </c:pt>
                <c:pt idx="689">
                  <c:v>57.416666666666636</c:v>
                </c:pt>
                <c:pt idx="690">
                  <c:v>57.500000000000036</c:v>
                </c:pt>
                <c:pt idx="691">
                  <c:v>57.583333333333435</c:v>
                </c:pt>
                <c:pt idx="692">
                  <c:v>57.666666666666671</c:v>
                </c:pt>
                <c:pt idx="693">
                  <c:v>57.750000000000071</c:v>
                </c:pt>
                <c:pt idx="694">
                  <c:v>57.833333333333314</c:v>
                </c:pt>
                <c:pt idx="695">
                  <c:v>57.916666666666714</c:v>
                </c:pt>
                <c:pt idx="696">
                  <c:v>58.000000000000114</c:v>
                </c:pt>
                <c:pt idx="697">
                  <c:v>58.083333333333357</c:v>
                </c:pt>
                <c:pt idx="698">
                  <c:v>58.166666666666757</c:v>
                </c:pt>
                <c:pt idx="699">
                  <c:v>58.249999999999993</c:v>
                </c:pt>
                <c:pt idx="700">
                  <c:v>58.333333333333393</c:v>
                </c:pt>
                <c:pt idx="701">
                  <c:v>58.416666666666792</c:v>
                </c:pt>
                <c:pt idx="702">
                  <c:v>58.500000000000028</c:v>
                </c:pt>
                <c:pt idx="703">
                  <c:v>58.583333333333428</c:v>
                </c:pt>
                <c:pt idx="704">
                  <c:v>58.666666666666671</c:v>
                </c:pt>
                <c:pt idx="705">
                  <c:v>58.750000000000071</c:v>
                </c:pt>
                <c:pt idx="706">
                  <c:v>58.833333333333471</c:v>
                </c:pt>
                <c:pt idx="707">
                  <c:v>58.916666666666714</c:v>
                </c:pt>
                <c:pt idx="708">
                  <c:v>58.99999999999995</c:v>
                </c:pt>
                <c:pt idx="709">
                  <c:v>59.08333333333335</c:v>
                </c:pt>
                <c:pt idx="710">
                  <c:v>59.16666666666675</c:v>
                </c:pt>
                <c:pt idx="711">
                  <c:v>59.250000000000149</c:v>
                </c:pt>
                <c:pt idx="712">
                  <c:v>59.333333333333385</c:v>
                </c:pt>
                <c:pt idx="713">
                  <c:v>59.416666666666629</c:v>
                </c:pt>
                <c:pt idx="714">
                  <c:v>59.500000000000028</c:v>
                </c:pt>
                <c:pt idx="715">
                  <c:v>59.583333333333428</c:v>
                </c:pt>
                <c:pt idx="716">
                  <c:v>59.666666666666671</c:v>
                </c:pt>
                <c:pt idx="717">
                  <c:v>59.750000000000071</c:v>
                </c:pt>
                <c:pt idx="718">
                  <c:v>59.833333333333307</c:v>
                </c:pt>
                <c:pt idx="719">
                  <c:v>59.916666666666707</c:v>
                </c:pt>
                <c:pt idx="720">
                  <c:v>60.000000000000107</c:v>
                </c:pt>
                <c:pt idx="721">
                  <c:v>60.083333333333343</c:v>
                </c:pt>
                <c:pt idx="722">
                  <c:v>60.166666666666742</c:v>
                </c:pt>
                <c:pt idx="723">
                  <c:v>60.249999999999986</c:v>
                </c:pt>
                <c:pt idx="724">
                  <c:v>60.333333333333385</c:v>
                </c:pt>
                <c:pt idx="725">
                  <c:v>60.416666666666785</c:v>
                </c:pt>
                <c:pt idx="726">
                  <c:v>60.500000000000028</c:v>
                </c:pt>
                <c:pt idx="727">
                  <c:v>60.583333333333428</c:v>
                </c:pt>
                <c:pt idx="728">
                  <c:v>60.666666666666664</c:v>
                </c:pt>
                <c:pt idx="729">
                  <c:v>60.750000000000064</c:v>
                </c:pt>
                <c:pt idx="730">
                  <c:v>60.833333333333464</c:v>
                </c:pt>
                <c:pt idx="731">
                  <c:v>60.9166666666667</c:v>
                </c:pt>
                <c:pt idx="732">
                  <c:v>60.999999999999943</c:v>
                </c:pt>
                <c:pt idx="733">
                  <c:v>61.083333333333343</c:v>
                </c:pt>
                <c:pt idx="734">
                  <c:v>61.166666666666742</c:v>
                </c:pt>
                <c:pt idx="735">
                  <c:v>61.250000000000142</c:v>
                </c:pt>
                <c:pt idx="736">
                  <c:v>61.333333333333385</c:v>
                </c:pt>
                <c:pt idx="737">
                  <c:v>61.416666666666622</c:v>
                </c:pt>
                <c:pt idx="738">
                  <c:v>61.500000000000021</c:v>
                </c:pt>
                <c:pt idx="739">
                  <c:v>61.583333333333421</c:v>
                </c:pt>
                <c:pt idx="740">
                  <c:v>61.666666666666821</c:v>
                </c:pt>
                <c:pt idx="741">
                  <c:v>61.750000000000057</c:v>
                </c:pt>
                <c:pt idx="742">
                  <c:v>61.8333333333333</c:v>
                </c:pt>
                <c:pt idx="743">
                  <c:v>61.9166666666667</c:v>
                </c:pt>
                <c:pt idx="744">
                  <c:v>62.000000000000099</c:v>
                </c:pt>
                <c:pt idx="745">
                  <c:v>62.083333333333343</c:v>
                </c:pt>
                <c:pt idx="746">
                  <c:v>62.166666666666742</c:v>
                </c:pt>
                <c:pt idx="747">
                  <c:v>62.249999999999979</c:v>
                </c:pt>
                <c:pt idx="748">
                  <c:v>62.333333333333378</c:v>
                </c:pt>
                <c:pt idx="749">
                  <c:v>62.416666666666778</c:v>
                </c:pt>
                <c:pt idx="750">
                  <c:v>62.500000000000014</c:v>
                </c:pt>
                <c:pt idx="751">
                  <c:v>62.583333333333414</c:v>
                </c:pt>
                <c:pt idx="752">
                  <c:v>62.666666666666657</c:v>
                </c:pt>
                <c:pt idx="753">
                  <c:v>62.750000000000057</c:v>
                </c:pt>
                <c:pt idx="754">
                  <c:v>62.833333333333456</c:v>
                </c:pt>
                <c:pt idx="755">
                  <c:v>62.9166666666667</c:v>
                </c:pt>
                <c:pt idx="756">
                  <c:v>63.000000000000099</c:v>
                </c:pt>
                <c:pt idx="757">
                  <c:v>63.083333333333336</c:v>
                </c:pt>
                <c:pt idx="758">
                  <c:v>63.166666666666735</c:v>
                </c:pt>
                <c:pt idx="759">
                  <c:v>63.250000000000135</c:v>
                </c:pt>
                <c:pt idx="760">
                  <c:v>63.333333333333371</c:v>
                </c:pt>
                <c:pt idx="761">
                  <c:v>63.416666666666615</c:v>
                </c:pt>
                <c:pt idx="762">
                  <c:v>63.500000000000014</c:v>
                </c:pt>
                <c:pt idx="763">
                  <c:v>63.583333333333414</c:v>
                </c:pt>
                <c:pt idx="764">
                  <c:v>63.666666666666814</c:v>
                </c:pt>
                <c:pt idx="765">
                  <c:v>63.749999999999893</c:v>
                </c:pt>
                <c:pt idx="766">
                  <c:v>63.833333333333293</c:v>
                </c:pt>
                <c:pt idx="767">
                  <c:v>63.916666666666693</c:v>
                </c:pt>
                <c:pt idx="768">
                  <c:v>64.000000000000085</c:v>
                </c:pt>
                <c:pt idx="769">
                  <c:v>64.083333333333329</c:v>
                </c:pt>
                <c:pt idx="770">
                  <c:v>64.166666666666728</c:v>
                </c:pt>
                <c:pt idx="771">
                  <c:v>64.250000000000128</c:v>
                </c:pt>
                <c:pt idx="772">
                  <c:v>64.333333333333371</c:v>
                </c:pt>
                <c:pt idx="773">
                  <c:v>64.416666666666771</c:v>
                </c:pt>
                <c:pt idx="774">
                  <c:v>64.500000000000171</c:v>
                </c:pt>
                <c:pt idx="775">
                  <c:v>64.583333333333258</c:v>
                </c:pt>
                <c:pt idx="776">
                  <c:v>64.666666666666657</c:v>
                </c:pt>
                <c:pt idx="777">
                  <c:v>64.750000000000057</c:v>
                </c:pt>
                <c:pt idx="778">
                  <c:v>64.833333333333286</c:v>
                </c:pt>
              </c:numCache>
            </c:numRef>
          </c:xVal>
          <c:yVal>
            <c:numRef>
              <c:f>'CEEMs-1'!$E$34:$E$2003</c:f>
              <c:numCache>
                <c:formatCode>0</c:formatCode>
                <c:ptCount val="1970"/>
                <c:pt idx="0">
                  <c:v>7450</c:v>
                </c:pt>
                <c:pt idx="1">
                  <c:v>7450</c:v>
                </c:pt>
                <c:pt idx="2">
                  <c:v>7460</c:v>
                </c:pt>
                <c:pt idx="3">
                  <c:v>7460</c:v>
                </c:pt>
                <c:pt idx="4">
                  <c:v>7460</c:v>
                </c:pt>
                <c:pt idx="5">
                  <c:v>7480</c:v>
                </c:pt>
                <c:pt idx="6">
                  <c:v>7500</c:v>
                </c:pt>
                <c:pt idx="7">
                  <c:v>7520</c:v>
                </c:pt>
                <c:pt idx="8">
                  <c:v>7550</c:v>
                </c:pt>
                <c:pt idx="9">
                  <c:v>7560</c:v>
                </c:pt>
                <c:pt idx="10">
                  <c:v>7590</c:v>
                </c:pt>
                <c:pt idx="11">
                  <c:v>7590</c:v>
                </c:pt>
                <c:pt idx="12">
                  <c:v>7610</c:v>
                </c:pt>
                <c:pt idx="13">
                  <c:v>7620</c:v>
                </c:pt>
                <c:pt idx="14">
                  <c:v>7630</c:v>
                </c:pt>
                <c:pt idx="15">
                  <c:v>7660</c:v>
                </c:pt>
                <c:pt idx="16">
                  <c:v>7670</c:v>
                </c:pt>
                <c:pt idx="17">
                  <c:v>7680</c:v>
                </c:pt>
                <c:pt idx="18">
                  <c:v>7690</c:v>
                </c:pt>
                <c:pt idx="19">
                  <c:v>7710</c:v>
                </c:pt>
                <c:pt idx="20">
                  <c:v>7720</c:v>
                </c:pt>
                <c:pt idx="21">
                  <c:v>7730</c:v>
                </c:pt>
                <c:pt idx="22">
                  <c:v>7740</c:v>
                </c:pt>
                <c:pt idx="23">
                  <c:v>7770</c:v>
                </c:pt>
                <c:pt idx="24">
                  <c:v>7770</c:v>
                </c:pt>
                <c:pt idx="25">
                  <c:v>7790</c:v>
                </c:pt>
                <c:pt idx="26">
                  <c:v>7800</c:v>
                </c:pt>
                <c:pt idx="27">
                  <c:v>7820</c:v>
                </c:pt>
                <c:pt idx="28">
                  <c:v>7840</c:v>
                </c:pt>
                <c:pt idx="29">
                  <c:v>7840</c:v>
                </c:pt>
                <c:pt idx="30">
                  <c:v>7850</c:v>
                </c:pt>
                <c:pt idx="31">
                  <c:v>7860</c:v>
                </c:pt>
                <c:pt idx="32">
                  <c:v>7870</c:v>
                </c:pt>
                <c:pt idx="33">
                  <c:v>7890</c:v>
                </c:pt>
                <c:pt idx="34">
                  <c:v>7900</c:v>
                </c:pt>
                <c:pt idx="35">
                  <c:v>7910</c:v>
                </c:pt>
                <c:pt idx="36">
                  <c:v>7920</c:v>
                </c:pt>
                <c:pt idx="37">
                  <c:v>7940</c:v>
                </c:pt>
                <c:pt idx="38">
                  <c:v>7940</c:v>
                </c:pt>
                <c:pt idx="39">
                  <c:v>7950</c:v>
                </c:pt>
                <c:pt idx="40">
                  <c:v>7960</c:v>
                </c:pt>
                <c:pt idx="41">
                  <c:v>7970</c:v>
                </c:pt>
                <c:pt idx="42">
                  <c:v>7970</c:v>
                </c:pt>
                <c:pt idx="43">
                  <c:v>7980</c:v>
                </c:pt>
                <c:pt idx="44">
                  <c:v>8000</c:v>
                </c:pt>
                <c:pt idx="45">
                  <c:v>8000</c:v>
                </c:pt>
                <c:pt idx="46">
                  <c:v>8010</c:v>
                </c:pt>
                <c:pt idx="47">
                  <c:v>8020</c:v>
                </c:pt>
                <c:pt idx="48">
                  <c:v>8020</c:v>
                </c:pt>
                <c:pt idx="49">
                  <c:v>8030</c:v>
                </c:pt>
                <c:pt idx="50">
                  <c:v>8040</c:v>
                </c:pt>
                <c:pt idx="51">
                  <c:v>8040</c:v>
                </c:pt>
                <c:pt idx="52">
                  <c:v>8050</c:v>
                </c:pt>
                <c:pt idx="53">
                  <c:v>8050</c:v>
                </c:pt>
                <c:pt idx="54">
                  <c:v>8060</c:v>
                </c:pt>
                <c:pt idx="55">
                  <c:v>8060</c:v>
                </c:pt>
                <c:pt idx="56">
                  <c:v>8070</c:v>
                </c:pt>
                <c:pt idx="57">
                  <c:v>8080</c:v>
                </c:pt>
                <c:pt idx="58">
                  <c:v>8070</c:v>
                </c:pt>
                <c:pt idx="59">
                  <c:v>8080</c:v>
                </c:pt>
                <c:pt idx="60">
                  <c:v>8090</c:v>
                </c:pt>
                <c:pt idx="61">
                  <c:v>8090</c:v>
                </c:pt>
                <c:pt idx="62">
                  <c:v>8090</c:v>
                </c:pt>
                <c:pt idx="63">
                  <c:v>8090</c:v>
                </c:pt>
                <c:pt idx="64">
                  <c:v>8100</c:v>
                </c:pt>
                <c:pt idx="65">
                  <c:v>8110</c:v>
                </c:pt>
                <c:pt idx="66">
                  <c:v>8110</c:v>
                </c:pt>
                <c:pt idx="67">
                  <c:v>8110</c:v>
                </c:pt>
                <c:pt idx="68">
                  <c:v>8100</c:v>
                </c:pt>
                <c:pt idx="69">
                  <c:v>8110</c:v>
                </c:pt>
                <c:pt idx="70">
                  <c:v>8110</c:v>
                </c:pt>
                <c:pt idx="71">
                  <c:v>8120</c:v>
                </c:pt>
                <c:pt idx="72">
                  <c:v>8120</c:v>
                </c:pt>
                <c:pt idx="73">
                  <c:v>8130</c:v>
                </c:pt>
                <c:pt idx="74">
                  <c:v>8120</c:v>
                </c:pt>
                <c:pt idx="75">
                  <c:v>8120</c:v>
                </c:pt>
                <c:pt idx="76">
                  <c:v>8130</c:v>
                </c:pt>
                <c:pt idx="77">
                  <c:v>8130</c:v>
                </c:pt>
                <c:pt idx="78">
                  <c:v>8130</c:v>
                </c:pt>
                <c:pt idx="79">
                  <c:v>8130</c:v>
                </c:pt>
                <c:pt idx="80">
                  <c:v>8130</c:v>
                </c:pt>
                <c:pt idx="81">
                  <c:v>8130</c:v>
                </c:pt>
                <c:pt idx="82">
                  <c:v>8140</c:v>
                </c:pt>
                <c:pt idx="83">
                  <c:v>8130</c:v>
                </c:pt>
                <c:pt idx="84">
                  <c:v>8140</c:v>
                </c:pt>
                <c:pt idx="85">
                  <c:v>8130</c:v>
                </c:pt>
                <c:pt idx="86">
                  <c:v>8140</c:v>
                </c:pt>
                <c:pt idx="87">
                  <c:v>8130</c:v>
                </c:pt>
                <c:pt idx="88">
                  <c:v>8140</c:v>
                </c:pt>
                <c:pt idx="89">
                  <c:v>8150</c:v>
                </c:pt>
                <c:pt idx="90">
                  <c:v>8140</c:v>
                </c:pt>
                <c:pt idx="91">
                  <c:v>8140</c:v>
                </c:pt>
                <c:pt idx="92">
                  <c:v>8150</c:v>
                </c:pt>
                <c:pt idx="93">
                  <c:v>8150</c:v>
                </c:pt>
                <c:pt idx="94">
                  <c:v>8150</c:v>
                </c:pt>
                <c:pt idx="95">
                  <c:v>8140</c:v>
                </c:pt>
                <c:pt idx="96">
                  <c:v>8150</c:v>
                </c:pt>
                <c:pt idx="97">
                  <c:v>8160</c:v>
                </c:pt>
                <c:pt idx="98">
                  <c:v>8150</c:v>
                </c:pt>
                <c:pt idx="99">
                  <c:v>8150</c:v>
                </c:pt>
                <c:pt idx="100">
                  <c:v>8160</c:v>
                </c:pt>
                <c:pt idx="101">
                  <c:v>8160</c:v>
                </c:pt>
                <c:pt idx="102">
                  <c:v>8160</c:v>
                </c:pt>
                <c:pt idx="103">
                  <c:v>8150</c:v>
                </c:pt>
                <c:pt idx="104">
                  <c:v>8150</c:v>
                </c:pt>
                <c:pt idx="105">
                  <c:v>8160</c:v>
                </c:pt>
                <c:pt idx="106">
                  <c:v>8160</c:v>
                </c:pt>
                <c:pt idx="107">
                  <c:v>8160</c:v>
                </c:pt>
                <c:pt idx="108">
                  <c:v>8160</c:v>
                </c:pt>
                <c:pt idx="109">
                  <c:v>8150</c:v>
                </c:pt>
                <c:pt idx="110">
                  <c:v>8160</c:v>
                </c:pt>
                <c:pt idx="111">
                  <c:v>8160</c:v>
                </c:pt>
                <c:pt idx="112">
                  <c:v>8160</c:v>
                </c:pt>
                <c:pt idx="113">
                  <c:v>8160</c:v>
                </c:pt>
                <c:pt idx="114">
                  <c:v>8160</c:v>
                </c:pt>
                <c:pt idx="115">
                  <c:v>8160</c:v>
                </c:pt>
                <c:pt idx="116">
                  <c:v>8160</c:v>
                </c:pt>
                <c:pt idx="117">
                  <c:v>8170</c:v>
                </c:pt>
                <c:pt idx="118">
                  <c:v>8170</c:v>
                </c:pt>
                <c:pt idx="119">
                  <c:v>8170</c:v>
                </c:pt>
                <c:pt idx="120">
                  <c:v>8170</c:v>
                </c:pt>
                <c:pt idx="121">
                  <c:v>8170</c:v>
                </c:pt>
                <c:pt idx="122">
                  <c:v>8160</c:v>
                </c:pt>
                <c:pt idx="123">
                  <c:v>8170</c:v>
                </c:pt>
                <c:pt idx="124">
                  <c:v>8170</c:v>
                </c:pt>
                <c:pt idx="125">
                  <c:v>8170</c:v>
                </c:pt>
                <c:pt idx="126">
                  <c:v>8170</c:v>
                </c:pt>
                <c:pt idx="127">
                  <c:v>8160</c:v>
                </c:pt>
                <c:pt idx="128">
                  <c:v>8170</c:v>
                </c:pt>
                <c:pt idx="129">
                  <c:v>8170</c:v>
                </c:pt>
                <c:pt idx="130">
                  <c:v>8170</c:v>
                </c:pt>
                <c:pt idx="131">
                  <c:v>8170</c:v>
                </c:pt>
                <c:pt idx="132">
                  <c:v>8170</c:v>
                </c:pt>
                <c:pt idx="133">
                  <c:v>8170</c:v>
                </c:pt>
                <c:pt idx="134">
                  <c:v>8180</c:v>
                </c:pt>
                <c:pt idx="135">
                  <c:v>8170</c:v>
                </c:pt>
                <c:pt idx="136">
                  <c:v>8180</c:v>
                </c:pt>
                <c:pt idx="137">
                  <c:v>8180</c:v>
                </c:pt>
                <c:pt idx="138">
                  <c:v>8170</c:v>
                </c:pt>
                <c:pt idx="139">
                  <c:v>8180</c:v>
                </c:pt>
                <c:pt idx="140">
                  <c:v>8170</c:v>
                </c:pt>
                <c:pt idx="141">
                  <c:v>8180</c:v>
                </c:pt>
                <c:pt idx="142">
                  <c:v>8180</c:v>
                </c:pt>
                <c:pt idx="143">
                  <c:v>8180</c:v>
                </c:pt>
                <c:pt idx="144">
                  <c:v>8180</c:v>
                </c:pt>
                <c:pt idx="145">
                  <c:v>8170</c:v>
                </c:pt>
                <c:pt idx="146">
                  <c:v>8180</c:v>
                </c:pt>
                <c:pt idx="147">
                  <c:v>8170</c:v>
                </c:pt>
                <c:pt idx="148">
                  <c:v>8180</c:v>
                </c:pt>
                <c:pt idx="149">
                  <c:v>8180</c:v>
                </c:pt>
                <c:pt idx="150">
                  <c:v>8180</c:v>
                </c:pt>
                <c:pt idx="151">
                  <c:v>8180</c:v>
                </c:pt>
                <c:pt idx="152">
                  <c:v>8180</c:v>
                </c:pt>
                <c:pt idx="153">
                  <c:v>8180</c:v>
                </c:pt>
                <c:pt idx="154">
                  <c:v>8180</c:v>
                </c:pt>
                <c:pt idx="155">
                  <c:v>8180</c:v>
                </c:pt>
                <c:pt idx="156">
                  <c:v>8180</c:v>
                </c:pt>
                <c:pt idx="157">
                  <c:v>8180</c:v>
                </c:pt>
                <c:pt idx="158">
                  <c:v>8180</c:v>
                </c:pt>
                <c:pt idx="159">
                  <c:v>8180</c:v>
                </c:pt>
                <c:pt idx="160">
                  <c:v>8180</c:v>
                </c:pt>
                <c:pt idx="161">
                  <c:v>8180</c:v>
                </c:pt>
                <c:pt idx="162">
                  <c:v>8180</c:v>
                </c:pt>
                <c:pt idx="163">
                  <c:v>8180</c:v>
                </c:pt>
                <c:pt idx="164">
                  <c:v>8190</c:v>
                </c:pt>
                <c:pt idx="165">
                  <c:v>8180</c:v>
                </c:pt>
                <c:pt idx="166">
                  <c:v>8180</c:v>
                </c:pt>
                <c:pt idx="167">
                  <c:v>8190</c:v>
                </c:pt>
                <c:pt idx="168">
                  <c:v>8180</c:v>
                </c:pt>
                <c:pt idx="169">
                  <c:v>8180</c:v>
                </c:pt>
                <c:pt idx="170">
                  <c:v>8180</c:v>
                </c:pt>
                <c:pt idx="171">
                  <c:v>8180</c:v>
                </c:pt>
                <c:pt idx="172">
                  <c:v>8190</c:v>
                </c:pt>
                <c:pt idx="173">
                  <c:v>8190</c:v>
                </c:pt>
                <c:pt idx="174">
                  <c:v>8190</c:v>
                </c:pt>
                <c:pt idx="175">
                  <c:v>8180</c:v>
                </c:pt>
                <c:pt idx="176">
                  <c:v>8180</c:v>
                </c:pt>
                <c:pt idx="177">
                  <c:v>8180</c:v>
                </c:pt>
                <c:pt idx="178">
                  <c:v>8180</c:v>
                </c:pt>
                <c:pt idx="179">
                  <c:v>8190</c:v>
                </c:pt>
                <c:pt idx="180">
                  <c:v>8180</c:v>
                </c:pt>
                <c:pt idx="181">
                  <c:v>8180</c:v>
                </c:pt>
                <c:pt idx="182">
                  <c:v>8190</c:v>
                </c:pt>
                <c:pt idx="183">
                  <c:v>8200</c:v>
                </c:pt>
                <c:pt idx="184">
                  <c:v>8190</c:v>
                </c:pt>
                <c:pt idx="185">
                  <c:v>8190</c:v>
                </c:pt>
                <c:pt idx="186">
                  <c:v>8200</c:v>
                </c:pt>
                <c:pt idx="187">
                  <c:v>8190</c:v>
                </c:pt>
                <c:pt idx="188">
                  <c:v>8190</c:v>
                </c:pt>
                <c:pt idx="189">
                  <c:v>8190</c:v>
                </c:pt>
                <c:pt idx="190">
                  <c:v>8190</c:v>
                </c:pt>
                <c:pt idx="191">
                  <c:v>8190</c:v>
                </c:pt>
                <c:pt idx="192">
                  <c:v>8190</c:v>
                </c:pt>
                <c:pt idx="193">
                  <c:v>8180</c:v>
                </c:pt>
                <c:pt idx="194">
                  <c:v>8190</c:v>
                </c:pt>
                <c:pt idx="195">
                  <c:v>8200</c:v>
                </c:pt>
                <c:pt idx="196">
                  <c:v>8200</c:v>
                </c:pt>
                <c:pt idx="197">
                  <c:v>8190</c:v>
                </c:pt>
                <c:pt idx="198">
                  <c:v>8200</c:v>
                </c:pt>
                <c:pt idx="199">
                  <c:v>8190</c:v>
                </c:pt>
                <c:pt idx="200">
                  <c:v>8190</c:v>
                </c:pt>
                <c:pt idx="201">
                  <c:v>8190</c:v>
                </c:pt>
                <c:pt idx="202">
                  <c:v>8190</c:v>
                </c:pt>
                <c:pt idx="203">
                  <c:v>8190</c:v>
                </c:pt>
                <c:pt idx="204">
                  <c:v>8190</c:v>
                </c:pt>
                <c:pt idx="205">
                  <c:v>8190</c:v>
                </c:pt>
                <c:pt idx="206">
                  <c:v>8200</c:v>
                </c:pt>
                <c:pt idx="207">
                  <c:v>8190</c:v>
                </c:pt>
                <c:pt idx="208">
                  <c:v>8200</c:v>
                </c:pt>
                <c:pt idx="209">
                  <c:v>8200</c:v>
                </c:pt>
                <c:pt idx="210">
                  <c:v>8190</c:v>
                </c:pt>
                <c:pt idx="211">
                  <c:v>8200</c:v>
                </c:pt>
                <c:pt idx="212">
                  <c:v>8200</c:v>
                </c:pt>
                <c:pt idx="213">
                  <c:v>8200</c:v>
                </c:pt>
                <c:pt idx="214">
                  <c:v>8190</c:v>
                </c:pt>
                <c:pt idx="215">
                  <c:v>8200</c:v>
                </c:pt>
                <c:pt idx="216">
                  <c:v>8210</c:v>
                </c:pt>
                <c:pt idx="217">
                  <c:v>8200</c:v>
                </c:pt>
                <c:pt idx="218">
                  <c:v>8200</c:v>
                </c:pt>
                <c:pt idx="219">
                  <c:v>8200</c:v>
                </c:pt>
                <c:pt idx="220">
                  <c:v>8200</c:v>
                </c:pt>
                <c:pt idx="221">
                  <c:v>8200</c:v>
                </c:pt>
                <c:pt idx="222">
                  <c:v>8190</c:v>
                </c:pt>
                <c:pt idx="223">
                  <c:v>8200</c:v>
                </c:pt>
                <c:pt idx="224">
                  <c:v>8200</c:v>
                </c:pt>
                <c:pt idx="225">
                  <c:v>8200</c:v>
                </c:pt>
                <c:pt idx="226">
                  <c:v>8210</c:v>
                </c:pt>
                <c:pt idx="227">
                  <c:v>8200</c:v>
                </c:pt>
                <c:pt idx="228">
                  <c:v>8200</c:v>
                </c:pt>
                <c:pt idx="229">
                  <c:v>8210</c:v>
                </c:pt>
                <c:pt idx="230">
                  <c:v>8210</c:v>
                </c:pt>
                <c:pt idx="231">
                  <c:v>8200</c:v>
                </c:pt>
                <c:pt idx="232">
                  <c:v>8200</c:v>
                </c:pt>
                <c:pt idx="233">
                  <c:v>8210</c:v>
                </c:pt>
                <c:pt idx="234">
                  <c:v>8200</c:v>
                </c:pt>
                <c:pt idx="235">
                  <c:v>8200</c:v>
                </c:pt>
                <c:pt idx="236">
                  <c:v>8210</c:v>
                </c:pt>
                <c:pt idx="237">
                  <c:v>8200</c:v>
                </c:pt>
                <c:pt idx="238">
                  <c:v>8210</c:v>
                </c:pt>
                <c:pt idx="239">
                  <c:v>8220</c:v>
                </c:pt>
                <c:pt idx="240">
                  <c:v>8210</c:v>
                </c:pt>
                <c:pt idx="241">
                  <c:v>8200</c:v>
                </c:pt>
                <c:pt idx="242">
                  <c:v>8200</c:v>
                </c:pt>
                <c:pt idx="243">
                  <c:v>8200</c:v>
                </c:pt>
                <c:pt idx="244">
                  <c:v>8200</c:v>
                </c:pt>
                <c:pt idx="245">
                  <c:v>8200</c:v>
                </c:pt>
                <c:pt idx="246">
                  <c:v>8210</c:v>
                </c:pt>
                <c:pt idx="247">
                  <c:v>8210</c:v>
                </c:pt>
                <c:pt idx="248">
                  <c:v>8210</c:v>
                </c:pt>
                <c:pt idx="249">
                  <c:v>8200</c:v>
                </c:pt>
                <c:pt idx="250">
                  <c:v>8210</c:v>
                </c:pt>
                <c:pt idx="251">
                  <c:v>8210</c:v>
                </c:pt>
                <c:pt idx="252">
                  <c:v>8210</c:v>
                </c:pt>
                <c:pt idx="253">
                  <c:v>8210</c:v>
                </c:pt>
                <c:pt idx="254">
                  <c:v>8210</c:v>
                </c:pt>
                <c:pt idx="255">
                  <c:v>8200</c:v>
                </c:pt>
                <c:pt idx="256">
                  <c:v>8210</c:v>
                </c:pt>
                <c:pt idx="257">
                  <c:v>8210</c:v>
                </c:pt>
                <c:pt idx="258">
                  <c:v>8200</c:v>
                </c:pt>
                <c:pt idx="259">
                  <c:v>8210</c:v>
                </c:pt>
                <c:pt idx="260">
                  <c:v>8210</c:v>
                </c:pt>
                <c:pt idx="261">
                  <c:v>8210</c:v>
                </c:pt>
                <c:pt idx="262">
                  <c:v>8210</c:v>
                </c:pt>
                <c:pt idx="263">
                  <c:v>8210</c:v>
                </c:pt>
                <c:pt idx="264">
                  <c:v>8210</c:v>
                </c:pt>
                <c:pt idx="265">
                  <c:v>8210</c:v>
                </c:pt>
                <c:pt idx="266">
                  <c:v>8210</c:v>
                </c:pt>
                <c:pt idx="267">
                  <c:v>8210</c:v>
                </c:pt>
                <c:pt idx="268">
                  <c:v>8210</c:v>
                </c:pt>
                <c:pt idx="269">
                  <c:v>8210</c:v>
                </c:pt>
                <c:pt idx="270">
                  <c:v>8220</c:v>
                </c:pt>
                <c:pt idx="271">
                  <c:v>8210</c:v>
                </c:pt>
                <c:pt idx="272">
                  <c:v>8220</c:v>
                </c:pt>
                <c:pt idx="273">
                  <c:v>8210</c:v>
                </c:pt>
                <c:pt idx="274">
                  <c:v>8210</c:v>
                </c:pt>
                <c:pt idx="275">
                  <c:v>8210</c:v>
                </c:pt>
                <c:pt idx="276">
                  <c:v>8220</c:v>
                </c:pt>
                <c:pt idx="277">
                  <c:v>8220</c:v>
                </c:pt>
                <c:pt idx="278">
                  <c:v>8220</c:v>
                </c:pt>
                <c:pt idx="279">
                  <c:v>8220</c:v>
                </c:pt>
                <c:pt idx="280">
                  <c:v>8220</c:v>
                </c:pt>
                <c:pt idx="281">
                  <c:v>8210</c:v>
                </c:pt>
                <c:pt idx="282">
                  <c:v>8220</c:v>
                </c:pt>
                <c:pt idx="283">
                  <c:v>8220</c:v>
                </c:pt>
                <c:pt idx="284">
                  <c:v>8210</c:v>
                </c:pt>
                <c:pt idx="285">
                  <c:v>8220</c:v>
                </c:pt>
                <c:pt idx="286">
                  <c:v>8220</c:v>
                </c:pt>
                <c:pt idx="287">
                  <c:v>8220</c:v>
                </c:pt>
                <c:pt idx="288">
                  <c:v>8210</c:v>
                </c:pt>
                <c:pt idx="289">
                  <c:v>8230</c:v>
                </c:pt>
                <c:pt idx="290">
                  <c:v>8220</c:v>
                </c:pt>
                <c:pt idx="291">
                  <c:v>8220</c:v>
                </c:pt>
                <c:pt idx="292">
                  <c:v>8220</c:v>
                </c:pt>
                <c:pt idx="293">
                  <c:v>8220</c:v>
                </c:pt>
                <c:pt idx="294">
                  <c:v>8220</c:v>
                </c:pt>
                <c:pt idx="295">
                  <c:v>8230</c:v>
                </c:pt>
                <c:pt idx="296">
                  <c:v>8230</c:v>
                </c:pt>
                <c:pt idx="297">
                  <c:v>8220</c:v>
                </c:pt>
                <c:pt idx="298">
                  <c:v>8230</c:v>
                </c:pt>
                <c:pt idx="299">
                  <c:v>8230</c:v>
                </c:pt>
                <c:pt idx="300">
                  <c:v>8240</c:v>
                </c:pt>
                <c:pt idx="301">
                  <c:v>8230</c:v>
                </c:pt>
                <c:pt idx="302">
                  <c:v>8230</c:v>
                </c:pt>
                <c:pt idx="303">
                  <c:v>8230</c:v>
                </c:pt>
                <c:pt idx="304">
                  <c:v>8220</c:v>
                </c:pt>
                <c:pt idx="305">
                  <c:v>8230</c:v>
                </c:pt>
                <c:pt idx="306">
                  <c:v>8230</c:v>
                </c:pt>
                <c:pt idx="307">
                  <c:v>8230</c:v>
                </c:pt>
                <c:pt idx="308">
                  <c:v>8220</c:v>
                </c:pt>
                <c:pt idx="309">
                  <c:v>8230</c:v>
                </c:pt>
                <c:pt idx="310">
                  <c:v>8220</c:v>
                </c:pt>
                <c:pt idx="311">
                  <c:v>8230</c:v>
                </c:pt>
                <c:pt idx="312">
                  <c:v>8230</c:v>
                </c:pt>
                <c:pt idx="313">
                  <c:v>8230</c:v>
                </c:pt>
                <c:pt idx="314">
                  <c:v>8230</c:v>
                </c:pt>
                <c:pt idx="315">
                  <c:v>8230</c:v>
                </c:pt>
                <c:pt idx="316">
                  <c:v>8230</c:v>
                </c:pt>
                <c:pt idx="317">
                  <c:v>8230</c:v>
                </c:pt>
                <c:pt idx="318">
                  <c:v>8230</c:v>
                </c:pt>
                <c:pt idx="319">
                  <c:v>8230</c:v>
                </c:pt>
                <c:pt idx="320">
                  <c:v>8230</c:v>
                </c:pt>
                <c:pt idx="321">
                  <c:v>8230</c:v>
                </c:pt>
                <c:pt idx="322">
                  <c:v>8240</c:v>
                </c:pt>
                <c:pt idx="323">
                  <c:v>8240</c:v>
                </c:pt>
                <c:pt idx="324">
                  <c:v>8240</c:v>
                </c:pt>
                <c:pt idx="325">
                  <c:v>8230</c:v>
                </c:pt>
                <c:pt idx="326">
                  <c:v>8230</c:v>
                </c:pt>
                <c:pt idx="327">
                  <c:v>8230</c:v>
                </c:pt>
                <c:pt idx="328">
                  <c:v>8240</c:v>
                </c:pt>
                <c:pt idx="329">
                  <c:v>8230</c:v>
                </c:pt>
                <c:pt idx="330">
                  <c:v>8230</c:v>
                </c:pt>
                <c:pt idx="331">
                  <c:v>8230</c:v>
                </c:pt>
                <c:pt idx="332">
                  <c:v>8230</c:v>
                </c:pt>
                <c:pt idx="333">
                  <c:v>8240</c:v>
                </c:pt>
                <c:pt idx="334">
                  <c:v>8240</c:v>
                </c:pt>
                <c:pt idx="335">
                  <c:v>8240</c:v>
                </c:pt>
                <c:pt idx="336">
                  <c:v>8240</c:v>
                </c:pt>
                <c:pt idx="337">
                  <c:v>8240</c:v>
                </c:pt>
                <c:pt idx="338">
                  <c:v>8240</c:v>
                </c:pt>
                <c:pt idx="339">
                  <c:v>8230</c:v>
                </c:pt>
                <c:pt idx="340">
                  <c:v>8240</c:v>
                </c:pt>
                <c:pt idx="341">
                  <c:v>8240</c:v>
                </c:pt>
                <c:pt idx="342">
                  <c:v>8240</c:v>
                </c:pt>
                <c:pt idx="343">
                  <c:v>8240</c:v>
                </c:pt>
                <c:pt idx="344">
                  <c:v>8240</c:v>
                </c:pt>
                <c:pt idx="345">
                  <c:v>8230</c:v>
                </c:pt>
                <c:pt idx="346">
                  <c:v>8240</c:v>
                </c:pt>
                <c:pt idx="347">
                  <c:v>8240</c:v>
                </c:pt>
                <c:pt idx="348">
                  <c:v>8240</c:v>
                </c:pt>
                <c:pt idx="349">
                  <c:v>8240</c:v>
                </c:pt>
                <c:pt idx="350">
                  <c:v>8240</c:v>
                </c:pt>
                <c:pt idx="351">
                  <c:v>8230</c:v>
                </c:pt>
                <c:pt idx="352">
                  <c:v>8240</c:v>
                </c:pt>
                <c:pt idx="353">
                  <c:v>8240</c:v>
                </c:pt>
                <c:pt idx="354">
                  <c:v>8250</c:v>
                </c:pt>
                <c:pt idx="355">
                  <c:v>8240</c:v>
                </c:pt>
                <c:pt idx="356">
                  <c:v>8240</c:v>
                </c:pt>
                <c:pt idx="357">
                  <c:v>8250</c:v>
                </c:pt>
                <c:pt idx="358">
                  <c:v>8240</c:v>
                </c:pt>
                <c:pt idx="359">
                  <c:v>8250</c:v>
                </c:pt>
                <c:pt idx="360">
                  <c:v>8250</c:v>
                </c:pt>
                <c:pt idx="361">
                  <c:v>8240</c:v>
                </c:pt>
                <c:pt idx="362">
                  <c:v>8240</c:v>
                </c:pt>
                <c:pt idx="363">
                  <c:v>8260</c:v>
                </c:pt>
                <c:pt idx="364">
                  <c:v>8250</c:v>
                </c:pt>
                <c:pt idx="365">
                  <c:v>8250</c:v>
                </c:pt>
                <c:pt idx="366">
                  <c:v>8250</c:v>
                </c:pt>
                <c:pt idx="367">
                  <c:v>8250</c:v>
                </c:pt>
                <c:pt idx="368">
                  <c:v>8260</c:v>
                </c:pt>
                <c:pt idx="369">
                  <c:v>8250</c:v>
                </c:pt>
                <c:pt idx="370">
                  <c:v>8250</c:v>
                </c:pt>
                <c:pt idx="371">
                  <c:v>8260</c:v>
                </c:pt>
                <c:pt idx="372">
                  <c:v>8240</c:v>
                </c:pt>
                <c:pt idx="373">
                  <c:v>8250</c:v>
                </c:pt>
                <c:pt idx="374">
                  <c:v>8260</c:v>
                </c:pt>
                <c:pt idx="375">
                  <c:v>8240</c:v>
                </c:pt>
                <c:pt idx="376">
                  <c:v>8250</c:v>
                </c:pt>
                <c:pt idx="377">
                  <c:v>8260</c:v>
                </c:pt>
                <c:pt idx="378">
                  <c:v>8260</c:v>
                </c:pt>
                <c:pt idx="379">
                  <c:v>8250</c:v>
                </c:pt>
                <c:pt idx="380">
                  <c:v>8260</c:v>
                </c:pt>
                <c:pt idx="381">
                  <c:v>8260</c:v>
                </c:pt>
                <c:pt idx="382">
                  <c:v>8260</c:v>
                </c:pt>
                <c:pt idx="383">
                  <c:v>8260</c:v>
                </c:pt>
                <c:pt idx="384">
                  <c:v>8260</c:v>
                </c:pt>
                <c:pt idx="385">
                  <c:v>8260</c:v>
                </c:pt>
                <c:pt idx="386">
                  <c:v>8250</c:v>
                </c:pt>
                <c:pt idx="387">
                  <c:v>8260</c:v>
                </c:pt>
                <c:pt idx="388">
                  <c:v>8260</c:v>
                </c:pt>
                <c:pt idx="389">
                  <c:v>8260</c:v>
                </c:pt>
                <c:pt idx="390">
                  <c:v>8260</c:v>
                </c:pt>
                <c:pt idx="391">
                  <c:v>8260</c:v>
                </c:pt>
                <c:pt idx="392">
                  <c:v>8260</c:v>
                </c:pt>
                <c:pt idx="393">
                  <c:v>8260</c:v>
                </c:pt>
                <c:pt idx="394">
                  <c:v>8260</c:v>
                </c:pt>
                <c:pt idx="395">
                  <c:v>8260</c:v>
                </c:pt>
                <c:pt idx="396">
                  <c:v>8250</c:v>
                </c:pt>
                <c:pt idx="397">
                  <c:v>8260</c:v>
                </c:pt>
                <c:pt idx="398">
                  <c:v>8260</c:v>
                </c:pt>
                <c:pt idx="399">
                  <c:v>8260</c:v>
                </c:pt>
                <c:pt idx="400">
                  <c:v>8260</c:v>
                </c:pt>
                <c:pt idx="401">
                  <c:v>8270</c:v>
                </c:pt>
                <c:pt idx="402">
                  <c:v>8260</c:v>
                </c:pt>
                <c:pt idx="403">
                  <c:v>8270</c:v>
                </c:pt>
                <c:pt idx="404">
                  <c:v>8280</c:v>
                </c:pt>
                <c:pt idx="405">
                  <c:v>8270</c:v>
                </c:pt>
                <c:pt idx="406">
                  <c:v>8260</c:v>
                </c:pt>
                <c:pt idx="407">
                  <c:v>8270</c:v>
                </c:pt>
                <c:pt idx="408">
                  <c:v>8280</c:v>
                </c:pt>
                <c:pt idx="409">
                  <c:v>8260</c:v>
                </c:pt>
                <c:pt idx="410">
                  <c:v>8270</c:v>
                </c:pt>
                <c:pt idx="411">
                  <c:v>8270</c:v>
                </c:pt>
                <c:pt idx="412">
                  <c:v>8270</c:v>
                </c:pt>
                <c:pt idx="413">
                  <c:v>8280</c:v>
                </c:pt>
                <c:pt idx="414">
                  <c:v>8270</c:v>
                </c:pt>
                <c:pt idx="415">
                  <c:v>8270</c:v>
                </c:pt>
                <c:pt idx="416">
                  <c:v>8270</c:v>
                </c:pt>
                <c:pt idx="417">
                  <c:v>8280</c:v>
                </c:pt>
                <c:pt idx="418">
                  <c:v>8280</c:v>
                </c:pt>
                <c:pt idx="419">
                  <c:v>8270</c:v>
                </c:pt>
                <c:pt idx="420">
                  <c:v>8270</c:v>
                </c:pt>
                <c:pt idx="421">
                  <c:v>8270</c:v>
                </c:pt>
                <c:pt idx="422">
                  <c:v>8280</c:v>
                </c:pt>
                <c:pt idx="423">
                  <c:v>8270</c:v>
                </c:pt>
                <c:pt idx="424">
                  <c:v>8280</c:v>
                </c:pt>
                <c:pt idx="425">
                  <c:v>8280</c:v>
                </c:pt>
                <c:pt idx="426">
                  <c:v>8280</c:v>
                </c:pt>
                <c:pt idx="427">
                  <c:v>8280</c:v>
                </c:pt>
                <c:pt idx="428">
                  <c:v>8270</c:v>
                </c:pt>
                <c:pt idx="429">
                  <c:v>8280</c:v>
                </c:pt>
                <c:pt idx="430">
                  <c:v>8270</c:v>
                </c:pt>
                <c:pt idx="431">
                  <c:v>8280</c:v>
                </c:pt>
                <c:pt idx="432">
                  <c:v>8280</c:v>
                </c:pt>
                <c:pt idx="433">
                  <c:v>8270</c:v>
                </c:pt>
                <c:pt idx="434">
                  <c:v>8280</c:v>
                </c:pt>
                <c:pt idx="435">
                  <c:v>8280</c:v>
                </c:pt>
                <c:pt idx="436">
                  <c:v>8290</c:v>
                </c:pt>
                <c:pt idx="437">
                  <c:v>8280</c:v>
                </c:pt>
                <c:pt idx="438">
                  <c:v>8280</c:v>
                </c:pt>
                <c:pt idx="439">
                  <c:v>8280</c:v>
                </c:pt>
                <c:pt idx="440">
                  <c:v>8280</c:v>
                </c:pt>
                <c:pt idx="441">
                  <c:v>8280</c:v>
                </c:pt>
                <c:pt idx="442">
                  <c:v>8280</c:v>
                </c:pt>
                <c:pt idx="443">
                  <c:v>8280</c:v>
                </c:pt>
                <c:pt idx="444">
                  <c:v>8280</c:v>
                </c:pt>
                <c:pt idx="445">
                  <c:v>8280</c:v>
                </c:pt>
                <c:pt idx="446">
                  <c:v>8280</c:v>
                </c:pt>
                <c:pt idx="447">
                  <c:v>8280</c:v>
                </c:pt>
                <c:pt idx="448">
                  <c:v>8280</c:v>
                </c:pt>
                <c:pt idx="449">
                  <c:v>8280</c:v>
                </c:pt>
                <c:pt idx="450">
                  <c:v>8280</c:v>
                </c:pt>
                <c:pt idx="451">
                  <c:v>8280</c:v>
                </c:pt>
                <c:pt idx="452">
                  <c:v>8290</c:v>
                </c:pt>
                <c:pt idx="453">
                  <c:v>8290</c:v>
                </c:pt>
                <c:pt idx="454">
                  <c:v>8280</c:v>
                </c:pt>
                <c:pt idx="455">
                  <c:v>8290</c:v>
                </c:pt>
                <c:pt idx="456">
                  <c:v>8290</c:v>
                </c:pt>
                <c:pt idx="457">
                  <c:v>8280</c:v>
                </c:pt>
                <c:pt idx="458">
                  <c:v>8290</c:v>
                </c:pt>
                <c:pt idx="459">
                  <c:v>8290</c:v>
                </c:pt>
                <c:pt idx="460">
                  <c:v>8300</c:v>
                </c:pt>
                <c:pt idx="461">
                  <c:v>8290</c:v>
                </c:pt>
                <c:pt idx="462">
                  <c:v>8290</c:v>
                </c:pt>
                <c:pt idx="463">
                  <c:v>8300</c:v>
                </c:pt>
                <c:pt idx="464">
                  <c:v>8290</c:v>
                </c:pt>
                <c:pt idx="465">
                  <c:v>8290</c:v>
                </c:pt>
                <c:pt idx="466">
                  <c:v>8290</c:v>
                </c:pt>
                <c:pt idx="467">
                  <c:v>8290</c:v>
                </c:pt>
                <c:pt idx="468">
                  <c:v>8290</c:v>
                </c:pt>
                <c:pt idx="469">
                  <c:v>8300</c:v>
                </c:pt>
                <c:pt idx="470">
                  <c:v>8300</c:v>
                </c:pt>
                <c:pt idx="471">
                  <c:v>8300</c:v>
                </c:pt>
                <c:pt idx="472">
                  <c:v>8290</c:v>
                </c:pt>
                <c:pt idx="473">
                  <c:v>8300</c:v>
                </c:pt>
                <c:pt idx="474">
                  <c:v>8310</c:v>
                </c:pt>
                <c:pt idx="475">
                  <c:v>8290</c:v>
                </c:pt>
                <c:pt idx="476">
                  <c:v>8300</c:v>
                </c:pt>
                <c:pt idx="477">
                  <c:v>8290</c:v>
                </c:pt>
                <c:pt idx="478">
                  <c:v>8300</c:v>
                </c:pt>
                <c:pt idx="479">
                  <c:v>8290</c:v>
                </c:pt>
                <c:pt idx="480">
                  <c:v>8300</c:v>
                </c:pt>
                <c:pt idx="481">
                  <c:v>8300</c:v>
                </c:pt>
                <c:pt idx="482">
                  <c:v>8300</c:v>
                </c:pt>
                <c:pt idx="483">
                  <c:v>8300</c:v>
                </c:pt>
                <c:pt idx="484">
                  <c:v>8300</c:v>
                </c:pt>
                <c:pt idx="485">
                  <c:v>8320</c:v>
                </c:pt>
                <c:pt idx="486">
                  <c:v>8300</c:v>
                </c:pt>
                <c:pt idx="487">
                  <c:v>8300</c:v>
                </c:pt>
                <c:pt idx="488">
                  <c:v>8320</c:v>
                </c:pt>
                <c:pt idx="489">
                  <c:v>8300</c:v>
                </c:pt>
                <c:pt idx="490">
                  <c:v>8300</c:v>
                </c:pt>
                <c:pt idx="491">
                  <c:v>8300</c:v>
                </c:pt>
                <c:pt idx="492">
                  <c:v>8310</c:v>
                </c:pt>
                <c:pt idx="493">
                  <c:v>8300</c:v>
                </c:pt>
                <c:pt idx="494">
                  <c:v>8310</c:v>
                </c:pt>
                <c:pt idx="495">
                  <c:v>8310</c:v>
                </c:pt>
                <c:pt idx="496">
                  <c:v>8320</c:v>
                </c:pt>
                <c:pt idx="497">
                  <c:v>8310</c:v>
                </c:pt>
                <c:pt idx="498">
                  <c:v>8290</c:v>
                </c:pt>
                <c:pt idx="499">
                  <c:v>8300</c:v>
                </c:pt>
                <c:pt idx="500">
                  <c:v>8310</c:v>
                </c:pt>
                <c:pt idx="501">
                  <c:v>8330</c:v>
                </c:pt>
                <c:pt idx="502">
                  <c:v>8310</c:v>
                </c:pt>
                <c:pt idx="503">
                  <c:v>8310</c:v>
                </c:pt>
                <c:pt idx="504">
                  <c:v>8300</c:v>
                </c:pt>
                <c:pt idx="505">
                  <c:v>8320</c:v>
                </c:pt>
                <c:pt idx="506">
                  <c:v>8300</c:v>
                </c:pt>
                <c:pt idx="507">
                  <c:v>8320</c:v>
                </c:pt>
                <c:pt idx="508">
                  <c:v>8310</c:v>
                </c:pt>
                <c:pt idx="509">
                  <c:v>8320</c:v>
                </c:pt>
                <c:pt idx="510">
                  <c:v>8310</c:v>
                </c:pt>
                <c:pt idx="511">
                  <c:v>8320</c:v>
                </c:pt>
                <c:pt idx="512">
                  <c:v>8320</c:v>
                </c:pt>
                <c:pt idx="513">
                  <c:v>8320</c:v>
                </c:pt>
                <c:pt idx="514">
                  <c:v>8320</c:v>
                </c:pt>
                <c:pt idx="515">
                  <c:v>8320</c:v>
                </c:pt>
                <c:pt idx="516">
                  <c:v>8320</c:v>
                </c:pt>
                <c:pt idx="517">
                  <c:v>8320</c:v>
                </c:pt>
                <c:pt idx="518">
                  <c:v>8330</c:v>
                </c:pt>
                <c:pt idx="519">
                  <c:v>8320</c:v>
                </c:pt>
                <c:pt idx="520">
                  <c:v>8320</c:v>
                </c:pt>
                <c:pt idx="521">
                  <c:v>8320</c:v>
                </c:pt>
                <c:pt idx="522">
                  <c:v>8320</c:v>
                </c:pt>
                <c:pt idx="523">
                  <c:v>8330</c:v>
                </c:pt>
                <c:pt idx="524">
                  <c:v>8330</c:v>
                </c:pt>
                <c:pt idx="525">
                  <c:v>8330</c:v>
                </c:pt>
                <c:pt idx="526">
                  <c:v>8330</c:v>
                </c:pt>
                <c:pt idx="527">
                  <c:v>8320</c:v>
                </c:pt>
                <c:pt idx="528">
                  <c:v>8320</c:v>
                </c:pt>
                <c:pt idx="529">
                  <c:v>8330</c:v>
                </c:pt>
                <c:pt idx="530">
                  <c:v>8330</c:v>
                </c:pt>
                <c:pt idx="531">
                  <c:v>8330</c:v>
                </c:pt>
                <c:pt idx="532">
                  <c:v>8320</c:v>
                </c:pt>
                <c:pt idx="533">
                  <c:v>8330</c:v>
                </c:pt>
                <c:pt idx="534">
                  <c:v>8330</c:v>
                </c:pt>
                <c:pt idx="535">
                  <c:v>8330</c:v>
                </c:pt>
                <c:pt idx="536">
                  <c:v>8330</c:v>
                </c:pt>
                <c:pt idx="537">
                  <c:v>8340</c:v>
                </c:pt>
                <c:pt idx="538">
                  <c:v>8320</c:v>
                </c:pt>
                <c:pt idx="539">
                  <c:v>8330</c:v>
                </c:pt>
                <c:pt idx="540">
                  <c:v>8330</c:v>
                </c:pt>
                <c:pt idx="541">
                  <c:v>8330</c:v>
                </c:pt>
                <c:pt idx="542">
                  <c:v>8330</c:v>
                </c:pt>
                <c:pt idx="543">
                  <c:v>8340</c:v>
                </c:pt>
                <c:pt idx="544">
                  <c:v>8330</c:v>
                </c:pt>
                <c:pt idx="545">
                  <c:v>8330</c:v>
                </c:pt>
                <c:pt idx="546">
                  <c:v>8320</c:v>
                </c:pt>
                <c:pt idx="547">
                  <c:v>8330</c:v>
                </c:pt>
                <c:pt idx="548">
                  <c:v>8330</c:v>
                </c:pt>
                <c:pt idx="549">
                  <c:v>8340</c:v>
                </c:pt>
                <c:pt idx="550">
                  <c:v>8330</c:v>
                </c:pt>
                <c:pt idx="551">
                  <c:v>8340</c:v>
                </c:pt>
                <c:pt idx="552">
                  <c:v>8340</c:v>
                </c:pt>
                <c:pt idx="553">
                  <c:v>8330</c:v>
                </c:pt>
                <c:pt idx="554">
                  <c:v>8340</c:v>
                </c:pt>
                <c:pt idx="555">
                  <c:v>8340</c:v>
                </c:pt>
                <c:pt idx="556">
                  <c:v>8340</c:v>
                </c:pt>
                <c:pt idx="557">
                  <c:v>8340</c:v>
                </c:pt>
                <c:pt idx="558">
                  <c:v>8340</c:v>
                </c:pt>
                <c:pt idx="559">
                  <c:v>8340</c:v>
                </c:pt>
                <c:pt idx="560">
                  <c:v>8340</c:v>
                </c:pt>
                <c:pt idx="561">
                  <c:v>8350</c:v>
                </c:pt>
                <c:pt idx="562">
                  <c:v>8330</c:v>
                </c:pt>
                <c:pt idx="563">
                  <c:v>8350</c:v>
                </c:pt>
                <c:pt idx="564">
                  <c:v>8350</c:v>
                </c:pt>
                <c:pt idx="565">
                  <c:v>8350</c:v>
                </c:pt>
                <c:pt idx="566">
                  <c:v>8340</c:v>
                </c:pt>
                <c:pt idx="567">
                  <c:v>8340</c:v>
                </c:pt>
                <c:pt idx="568">
                  <c:v>8350</c:v>
                </c:pt>
                <c:pt idx="569">
                  <c:v>8360</c:v>
                </c:pt>
                <c:pt idx="570">
                  <c:v>8350</c:v>
                </c:pt>
                <c:pt idx="571">
                  <c:v>8360</c:v>
                </c:pt>
                <c:pt idx="572">
                  <c:v>8350</c:v>
                </c:pt>
                <c:pt idx="573">
                  <c:v>8350</c:v>
                </c:pt>
                <c:pt idx="574">
                  <c:v>8350</c:v>
                </c:pt>
                <c:pt idx="575">
                  <c:v>8340</c:v>
                </c:pt>
                <c:pt idx="576">
                  <c:v>8360</c:v>
                </c:pt>
                <c:pt idx="577">
                  <c:v>8350</c:v>
                </c:pt>
                <c:pt idx="578">
                  <c:v>8350</c:v>
                </c:pt>
                <c:pt idx="579">
                  <c:v>8350</c:v>
                </c:pt>
                <c:pt idx="580">
                  <c:v>8350</c:v>
                </c:pt>
                <c:pt idx="581">
                  <c:v>8360</c:v>
                </c:pt>
                <c:pt idx="582">
                  <c:v>8360</c:v>
                </c:pt>
                <c:pt idx="583">
                  <c:v>8360</c:v>
                </c:pt>
                <c:pt idx="584">
                  <c:v>8360</c:v>
                </c:pt>
                <c:pt idx="585">
                  <c:v>8360</c:v>
                </c:pt>
                <c:pt idx="586">
                  <c:v>8360</c:v>
                </c:pt>
                <c:pt idx="587">
                  <c:v>8340</c:v>
                </c:pt>
                <c:pt idx="588">
                  <c:v>8360</c:v>
                </c:pt>
                <c:pt idx="589">
                  <c:v>8360</c:v>
                </c:pt>
                <c:pt idx="590">
                  <c:v>8360</c:v>
                </c:pt>
                <c:pt idx="591">
                  <c:v>8360</c:v>
                </c:pt>
                <c:pt idx="592" formatCode="General">
                  <c:v>8360</c:v>
                </c:pt>
                <c:pt idx="593" formatCode="General">
                  <c:v>8360</c:v>
                </c:pt>
                <c:pt idx="594" formatCode="General">
                  <c:v>8350</c:v>
                </c:pt>
                <c:pt idx="595" formatCode="General">
                  <c:v>8360</c:v>
                </c:pt>
                <c:pt idx="596" formatCode="General">
                  <c:v>8350</c:v>
                </c:pt>
                <c:pt idx="597" formatCode="General">
                  <c:v>8360</c:v>
                </c:pt>
                <c:pt idx="598" formatCode="General">
                  <c:v>8360</c:v>
                </c:pt>
                <c:pt idx="599" formatCode="General">
                  <c:v>8370</c:v>
                </c:pt>
                <c:pt idx="600" formatCode="General">
                  <c:v>8360</c:v>
                </c:pt>
                <c:pt idx="601" formatCode="General">
                  <c:v>8360</c:v>
                </c:pt>
                <c:pt idx="602" formatCode="General">
                  <c:v>8360</c:v>
                </c:pt>
                <c:pt idx="603" formatCode="General">
                  <c:v>8370</c:v>
                </c:pt>
                <c:pt idx="604" formatCode="General">
                  <c:v>8360</c:v>
                </c:pt>
                <c:pt idx="605" formatCode="General">
                  <c:v>8370</c:v>
                </c:pt>
                <c:pt idx="606" formatCode="General">
                  <c:v>8370</c:v>
                </c:pt>
                <c:pt idx="607" formatCode="General">
                  <c:v>8360</c:v>
                </c:pt>
                <c:pt idx="608" formatCode="General">
                  <c:v>8370</c:v>
                </c:pt>
                <c:pt idx="609" formatCode="General">
                  <c:v>8380</c:v>
                </c:pt>
                <c:pt idx="610" formatCode="General">
                  <c:v>8380</c:v>
                </c:pt>
                <c:pt idx="611" formatCode="General">
                  <c:v>8370</c:v>
                </c:pt>
                <c:pt idx="612" formatCode="General">
                  <c:v>8380</c:v>
                </c:pt>
                <c:pt idx="613" formatCode="General">
                  <c:v>8370</c:v>
                </c:pt>
                <c:pt idx="614" formatCode="General">
                  <c:v>8370</c:v>
                </c:pt>
                <c:pt idx="615" formatCode="General">
                  <c:v>8370</c:v>
                </c:pt>
                <c:pt idx="616" formatCode="General">
                  <c:v>8370</c:v>
                </c:pt>
                <c:pt idx="617" formatCode="General">
                  <c:v>8370</c:v>
                </c:pt>
                <c:pt idx="618" formatCode="General">
                  <c:v>8380</c:v>
                </c:pt>
                <c:pt idx="619" formatCode="General">
                  <c:v>8370</c:v>
                </c:pt>
                <c:pt idx="620" formatCode="General">
                  <c:v>8370</c:v>
                </c:pt>
                <c:pt idx="621" formatCode="General">
                  <c:v>8380</c:v>
                </c:pt>
                <c:pt idx="622" formatCode="General">
                  <c:v>8370</c:v>
                </c:pt>
                <c:pt idx="623" formatCode="General">
                  <c:v>8370</c:v>
                </c:pt>
                <c:pt idx="624" formatCode="General">
                  <c:v>8380</c:v>
                </c:pt>
                <c:pt idx="625" formatCode="General">
                  <c:v>8380</c:v>
                </c:pt>
                <c:pt idx="626" formatCode="General">
                  <c:v>8380</c:v>
                </c:pt>
                <c:pt idx="627" formatCode="General">
                  <c:v>8380</c:v>
                </c:pt>
                <c:pt idx="628" formatCode="General">
                  <c:v>8380</c:v>
                </c:pt>
                <c:pt idx="629" formatCode="General">
                  <c:v>8380</c:v>
                </c:pt>
                <c:pt idx="630" formatCode="General">
                  <c:v>8380</c:v>
                </c:pt>
                <c:pt idx="631" formatCode="General">
                  <c:v>8380</c:v>
                </c:pt>
                <c:pt idx="632" formatCode="General">
                  <c:v>8380</c:v>
                </c:pt>
                <c:pt idx="633" formatCode="General">
                  <c:v>8380</c:v>
                </c:pt>
                <c:pt idx="634" formatCode="General">
                  <c:v>8390</c:v>
                </c:pt>
                <c:pt idx="635" formatCode="General">
                  <c:v>8380</c:v>
                </c:pt>
                <c:pt idx="636" formatCode="General">
                  <c:v>8390</c:v>
                </c:pt>
                <c:pt idx="637" formatCode="General">
                  <c:v>8390</c:v>
                </c:pt>
                <c:pt idx="638" formatCode="General">
                  <c:v>8390</c:v>
                </c:pt>
                <c:pt idx="639" formatCode="General">
                  <c:v>8380</c:v>
                </c:pt>
                <c:pt idx="640" formatCode="General">
                  <c:v>8390</c:v>
                </c:pt>
                <c:pt idx="641" formatCode="General">
                  <c:v>8400</c:v>
                </c:pt>
                <c:pt idx="642" formatCode="General">
                  <c:v>8390</c:v>
                </c:pt>
                <c:pt idx="643" formatCode="General">
                  <c:v>8390</c:v>
                </c:pt>
                <c:pt idx="644" formatCode="General">
                  <c:v>8390</c:v>
                </c:pt>
                <c:pt idx="645" formatCode="General">
                  <c:v>8380</c:v>
                </c:pt>
                <c:pt idx="646" formatCode="General">
                  <c:v>8390</c:v>
                </c:pt>
                <c:pt idx="647" formatCode="General">
                  <c:v>8400</c:v>
                </c:pt>
                <c:pt idx="648" formatCode="General">
                  <c:v>8390</c:v>
                </c:pt>
                <c:pt idx="649" formatCode="General">
                  <c:v>8390</c:v>
                </c:pt>
                <c:pt idx="650" formatCode="General">
                  <c:v>8390</c:v>
                </c:pt>
                <c:pt idx="651" formatCode="General">
                  <c:v>8400</c:v>
                </c:pt>
                <c:pt idx="652" formatCode="General">
                  <c:v>8400</c:v>
                </c:pt>
                <c:pt idx="653" formatCode="General">
                  <c:v>8390</c:v>
                </c:pt>
                <c:pt idx="654" formatCode="General">
                  <c:v>8400</c:v>
                </c:pt>
                <c:pt idx="655" formatCode="General">
                  <c:v>8400</c:v>
                </c:pt>
                <c:pt idx="656" formatCode="General">
                  <c:v>8400</c:v>
                </c:pt>
                <c:pt idx="657" formatCode="General">
                  <c:v>8390</c:v>
                </c:pt>
                <c:pt idx="658" formatCode="General">
                  <c:v>8400</c:v>
                </c:pt>
                <c:pt idx="659" formatCode="General">
                  <c:v>8400</c:v>
                </c:pt>
                <c:pt idx="660" formatCode="General">
                  <c:v>8400</c:v>
                </c:pt>
                <c:pt idx="661" formatCode="General">
                  <c:v>8400</c:v>
                </c:pt>
                <c:pt idx="662" formatCode="General">
                  <c:v>8400</c:v>
                </c:pt>
                <c:pt idx="663" formatCode="General">
                  <c:v>8400</c:v>
                </c:pt>
                <c:pt idx="664" formatCode="General">
                  <c:v>8400</c:v>
                </c:pt>
                <c:pt idx="665" formatCode="General">
                  <c:v>8410</c:v>
                </c:pt>
                <c:pt idx="666" formatCode="General">
                  <c:v>8400</c:v>
                </c:pt>
                <c:pt idx="667" formatCode="General">
                  <c:v>8400</c:v>
                </c:pt>
                <c:pt idx="668" formatCode="General">
                  <c:v>8400</c:v>
                </c:pt>
                <c:pt idx="669" formatCode="General">
                  <c:v>8400</c:v>
                </c:pt>
                <c:pt idx="670" formatCode="General">
                  <c:v>8410</c:v>
                </c:pt>
                <c:pt idx="671" formatCode="General">
                  <c:v>8410</c:v>
                </c:pt>
                <c:pt idx="672" formatCode="General">
                  <c:v>8400</c:v>
                </c:pt>
                <c:pt idx="673" formatCode="General">
                  <c:v>8400</c:v>
                </c:pt>
                <c:pt idx="674" formatCode="General">
                  <c:v>8400</c:v>
                </c:pt>
                <c:pt idx="675" formatCode="General">
                  <c:v>8410</c:v>
                </c:pt>
                <c:pt idx="676" formatCode="General">
                  <c:v>8410</c:v>
                </c:pt>
                <c:pt idx="677" formatCode="General">
                  <c:v>8400</c:v>
                </c:pt>
                <c:pt idx="678" formatCode="General">
                  <c:v>8420</c:v>
                </c:pt>
                <c:pt idx="679" formatCode="General">
                  <c:v>8410</c:v>
                </c:pt>
                <c:pt idx="680" formatCode="General">
                  <c:v>8420</c:v>
                </c:pt>
                <c:pt idx="681" formatCode="General">
                  <c:v>8410</c:v>
                </c:pt>
                <c:pt idx="682" formatCode="General">
                  <c:v>8410</c:v>
                </c:pt>
                <c:pt idx="683" formatCode="General">
                  <c:v>8410</c:v>
                </c:pt>
                <c:pt idx="684" formatCode="General">
                  <c:v>8410</c:v>
                </c:pt>
                <c:pt idx="685" formatCode="General">
                  <c:v>8420</c:v>
                </c:pt>
                <c:pt idx="686" formatCode="General">
                  <c:v>8410</c:v>
                </c:pt>
                <c:pt idx="687" formatCode="General">
                  <c:v>8410</c:v>
                </c:pt>
                <c:pt idx="688" formatCode="General">
                  <c:v>8420</c:v>
                </c:pt>
                <c:pt idx="689" formatCode="General">
                  <c:v>8420</c:v>
                </c:pt>
                <c:pt idx="690" formatCode="General">
                  <c:v>8410</c:v>
                </c:pt>
                <c:pt idx="691" formatCode="General">
                  <c:v>8410</c:v>
                </c:pt>
                <c:pt idx="692" formatCode="General">
                  <c:v>8410</c:v>
                </c:pt>
                <c:pt idx="693" formatCode="General">
                  <c:v>8420</c:v>
                </c:pt>
                <c:pt idx="694" formatCode="General">
                  <c:v>8420</c:v>
                </c:pt>
                <c:pt idx="695" formatCode="General">
                  <c:v>8420</c:v>
                </c:pt>
                <c:pt idx="696" formatCode="General">
                  <c:v>8420</c:v>
                </c:pt>
                <c:pt idx="697" formatCode="General">
                  <c:v>8420</c:v>
                </c:pt>
                <c:pt idx="698" formatCode="General">
                  <c:v>8420</c:v>
                </c:pt>
                <c:pt idx="699" formatCode="General">
                  <c:v>8430</c:v>
                </c:pt>
                <c:pt idx="700" formatCode="General">
                  <c:v>8420</c:v>
                </c:pt>
                <c:pt idx="701" formatCode="General">
                  <c:v>8420</c:v>
                </c:pt>
                <c:pt idx="702" formatCode="General">
                  <c:v>8420</c:v>
                </c:pt>
                <c:pt idx="703" formatCode="General">
                  <c:v>8420</c:v>
                </c:pt>
                <c:pt idx="704" formatCode="General">
                  <c:v>8420</c:v>
                </c:pt>
                <c:pt idx="705" formatCode="General">
                  <c:v>8430</c:v>
                </c:pt>
                <c:pt idx="706" formatCode="General">
                  <c:v>8430</c:v>
                </c:pt>
                <c:pt idx="707" formatCode="General">
                  <c:v>8430</c:v>
                </c:pt>
                <c:pt idx="708" formatCode="General">
                  <c:v>8420</c:v>
                </c:pt>
                <c:pt idx="709" formatCode="General">
                  <c:v>8440</c:v>
                </c:pt>
                <c:pt idx="710" formatCode="General">
                  <c:v>8430</c:v>
                </c:pt>
                <c:pt idx="711" formatCode="General">
                  <c:v>8430</c:v>
                </c:pt>
                <c:pt idx="712" formatCode="General">
                  <c:v>8430</c:v>
                </c:pt>
                <c:pt idx="713" formatCode="General">
                  <c:v>8430</c:v>
                </c:pt>
                <c:pt idx="714" formatCode="General">
                  <c:v>8430</c:v>
                </c:pt>
                <c:pt idx="715" formatCode="General">
                  <c:v>8430</c:v>
                </c:pt>
                <c:pt idx="716" formatCode="General">
                  <c:v>8440</c:v>
                </c:pt>
                <c:pt idx="717" formatCode="General">
                  <c:v>8440</c:v>
                </c:pt>
                <c:pt idx="718" formatCode="General">
                  <c:v>8430</c:v>
                </c:pt>
                <c:pt idx="719" formatCode="General">
                  <c:v>8430</c:v>
                </c:pt>
                <c:pt idx="720" formatCode="General">
                  <c:v>8440</c:v>
                </c:pt>
                <c:pt idx="721" formatCode="General">
                  <c:v>8430</c:v>
                </c:pt>
                <c:pt idx="722" formatCode="General">
                  <c:v>8420</c:v>
                </c:pt>
                <c:pt idx="723" formatCode="General">
                  <c:v>8430</c:v>
                </c:pt>
                <c:pt idx="724" formatCode="General">
                  <c:v>8440</c:v>
                </c:pt>
                <c:pt idx="725" formatCode="General">
                  <c:v>8430</c:v>
                </c:pt>
                <c:pt idx="726" formatCode="General">
                  <c:v>8430</c:v>
                </c:pt>
                <c:pt idx="727" formatCode="General">
                  <c:v>8440</c:v>
                </c:pt>
                <c:pt idx="728" formatCode="General">
                  <c:v>8440</c:v>
                </c:pt>
                <c:pt idx="729" formatCode="General">
                  <c:v>8440</c:v>
                </c:pt>
                <c:pt idx="730" formatCode="General">
                  <c:v>8440</c:v>
                </c:pt>
                <c:pt idx="731" formatCode="General">
                  <c:v>8440</c:v>
                </c:pt>
                <c:pt idx="732" formatCode="General">
                  <c:v>8440</c:v>
                </c:pt>
                <c:pt idx="733" formatCode="General">
                  <c:v>8440</c:v>
                </c:pt>
                <c:pt idx="734" formatCode="General">
                  <c:v>8440</c:v>
                </c:pt>
                <c:pt idx="735" formatCode="General">
                  <c:v>8440</c:v>
                </c:pt>
                <c:pt idx="736" formatCode="General">
                  <c:v>8440</c:v>
                </c:pt>
                <c:pt idx="737" formatCode="General">
                  <c:v>8440</c:v>
                </c:pt>
                <c:pt idx="738" formatCode="General">
                  <c:v>8450</c:v>
                </c:pt>
                <c:pt idx="739" formatCode="General">
                  <c:v>8450</c:v>
                </c:pt>
                <c:pt idx="740" formatCode="General">
                  <c:v>8450</c:v>
                </c:pt>
                <c:pt idx="741" formatCode="General">
                  <c:v>8450</c:v>
                </c:pt>
                <c:pt idx="742" formatCode="General">
                  <c:v>8450</c:v>
                </c:pt>
                <c:pt idx="743" formatCode="General">
                  <c:v>8450</c:v>
                </c:pt>
                <c:pt idx="744" formatCode="General">
                  <c:v>8440</c:v>
                </c:pt>
                <c:pt idx="745" formatCode="General">
                  <c:v>8450</c:v>
                </c:pt>
                <c:pt idx="746" formatCode="General">
                  <c:v>8460</c:v>
                </c:pt>
                <c:pt idx="747" formatCode="General">
                  <c:v>8450</c:v>
                </c:pt>
                <c:pt idx="748" formatCode="General">
                  <c:v>8450</c:v>
                </c:pt>
                <c:pt idx="749" formatCode="General">
                  <c:v>8450</c:v>
                </c:pt>
                <c:pt idx="750" formatCode="General">
                  <c:v>8450</c:v>
                </c:pt>
                <c:pt idx="751" formatCode="General">
                  <c:v>8450</c:v>
                </c:pt>
                <c:pt idx="752" formatCode="General">
                  <c:v>8460</c:v>
                </c:pt>
                <c:pt idx="753" formatCode="General">
                  <c:v>8450</c:v>
                </c:pt>
                <c:pt idx="754" formatCode="General">
                  <c:v>8450</c:v>
                </c:pt>
                <c:pt idx="755" formatCode="General">
                  <c:v>8460</c:v>
                </c:pt>
                <c:pt idx="756" formatCode="General">
                  <c:v>8450</c:v>
                </c:pt>
                <c:pt idx="757" formatCode="General">
                  <c:v>8450</c:v>
                </c:pt>
                <c:pt idx="758" formatCode="General">
                  <c:v>8460</c:v>
                </c:pt>
                <c:pt idx="759" formatCode="General">
                  <c:v>8460</c:v>
                </c:pt>
                <c:pt idx="760" formatCode="General">
                  <c:v>8450</c:v>
                </c:pt>
                <c:pt idx="761" formatCode="General">
                  <c:v>8460</c:v>
                </c:pt>
                <c:pt idx="762" formatCode="General">
                  <c:v>8460</c:v>
                </c:pt>
                <c:pt idx="763" formatCode="General">
                  <c:v>8460</c:v>
                </c:pt>
                <c:pt idx="764" formatCode="General">
                  <c:v>8460</c:v>
                </c:pt>
                <c:pt idx="765" formatCode="General">
                  <c:v>8460</c:v>
                </c:pt>
                <c:pt idx="766" formatCode="General">
                  <c:v>8460</c:v>
                </c:pt>
                <c:pt idx="767" formatCode="General">
                  <c:v>8460</c:v>
                </c:pt>
                <c:pt idx="768" formatCode="General">
                  <c:v>8460</c:v>
                </c:pt>
                <c:pt idx="769" formatCode="General">
                  <c:v>8460</c:v>
                </c:pt>
                <c:pt idx="770" formatCode="General">
                  <c:v>8460</c:v>
                </c:pt>
                <c:pt idx="771" formatCode="General">
                  <c:v>8450</c:v>
                </c:pt>
                <c:pt idx="772" formatCode="General">
                  <c:v>8470</c:v>
                </c:pt>
                <c:pt idx="773" formatCode="General">
                  <c:v>8460</c:v>
                </c:pt>
                <c:pt idx="774" formatCode="General">
                  <c:v>8470</c:v>
                </c:pt>
                <c:pt idx="775" formatCode="General">
                  <c:v>8470</c:v>
                </c:pt>
                <c:pt idx="776" formatCode="General">
                  <c:v>8470</c:v>
                </c:pt>
                <c:pt idx="777" formatCode="General">
                  <c:v>8470</c:v>
                </c:pt>
                <c:pt idx="778" formatCode="General">
                  <c:v>8470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AA-4F37-96F3-9FA81A9E0894}"/>
            </c:ext>
          </c:extLst>
        </c:ser>
        <c:ser>
          <c:idx val="0"/>
          <c:order val="0"/>
          <c:tx>
            <c:v>EC Dil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'CEEMs-1'!$K$34:$K$2003</c:f>
              <c:numCache>
                <c:formatCode>0.00</c:formatCode>
                <c:ptCount val="1970"/>
                <c:pt idx="0">
                  <c:v>0</c:v>
                </c:pt>
                <c:pt idx="1">
                  <c:v>8.3333333333239779E-2</c:v>
                </c:pt>
                <c:pt idx="2">
                  <c:v>0.24999999999987921</c:v>
                </c:pt>
                <c:pt idx="3">
                  <c:v>0.33333333333327886</c:v>
                </c:pt>
                <c:pt idx="4">
                  <c:v>0.49999999999991829</c:v>
                </c:pt>
                <c:pt idx="5">
                  <c:v>0.58333333333331794</c:v>
                </c:pt>
                <c:pt idx="6">
                  <c:v>0.66666666666655772</c:v>
                </c:pt>
                <c:pt idx="7">
                  <c:v>0.74999999999995737</c:v>
                </c:pt>
                <c:pt idx="8">
                  <c:v>0.83333333333335702</c:v>
                </c:pt>
                <c:pt idx="9">
                  <c:v>0.9166666666665968</c:v>
                </c:pt>
                <c:pt idx="10">
                  <c:v>0.99999999999999645</c:v>
                </c:pt>
                <c:pt idx="11">
                  <c:v>1.0833333333332362</c:v>
                </c:pt>
                <c:pt idx="12">
                  <c:v>1.1666666666666359</c:v>
                </c:pt>
                <c:pt idx="13">
                  <c:v>1.2500000000000355</c:v>
                </c:pt>
                <c:pt idx="14">
                  <c:v>1.3333333333332753</c:v>
                </c:pt>
                <c:pt idx="15">
                  <c:v>1.4166666666665151</c:v>
                </c:pt>
                <c:pt idx="16">
                  <c:v>1.4999999999999147</c:v>
                </c:pt>
                <c:pt idx="17">
                  <c:v>1.5833333333333144</c:v>
                </c:pt>
                <c:pt idx="18">
                  <c:v>1.666666666666714</c:v>
                </c:pt>
                <c:pt idx="19">
                  <c:v>1.7499999999999538</c:v>
                </c:pt>
                <c:pt idx="20">
                  <c:v>1.9166666666665932</c:v>
                </c:pt>
                <c:pt idx="21">
                  <c:v>1.9999999999999929</c:v>
                </c:pt>
                <c:pt idx="22">
                  <c:v>2.0833333333332327</c:v>
                </c:pt>
                <c:pt idx="23">
                  <c:v>2.1666666666666323</c:v>
                </c:pt>
                <c:pt idx="24">
                  <c:v>2.2499999999998721</c:v>
                </c:pt>
                <c:pt idx="25">
                  <c:v>2.3333333333332718</c:v>
                </c:pt>
                <c:pt idx="26">
                  <c:v>2.4166666666666714</c:v>
                </c:pt>
                <c:pt idx="27">
                  <c:v>2.4999999999999112</c:v>
                </c:pt>
                <c:pt idx="28">
                  <c:v>2.5833333333333108</c:v>
                </c:pt>
                <c:pt idx="29">
                  <c:v>2.6666666666665506</c:v>
                </c:pt>
                <c:pt idx="30">
                  <c:v>2.7499999999999503</c:v>
                </c:pt>
                <c:pt idx="31">
                  <c:v>2.8333333333333499</c:v>
                </c:pt>
                <c:pt idx="32">
                  <c:v>2.9166666666665897</c:v>
                </c:pt>
                <c:pt idx="33">
                  <c:v>2.9999999999999893</c:v>
                </c:pt>
                <c:pt idx="34">
                  <c:v>3.0833333333332291</c:v>
                </c:pt>
                <c:pt idx="35">
                  <c:v>3.1666666666666288</c:v>
                </c:pt>
                <c:pt idx="36">
                  <c:v>3.2500000000000284</c:v>
                </c:pt>
                <c:pt idx="37">
                  <c:v>3.3333333333332682</c:v>
                </c:pt>
                <c:pt idx="38">
                  <c:v>3.4166666666666679</c:v>
                </c:pt>
                <c:pt idx="39">
                  <c:v>3.4999999999999076</c:v>
                </c:pt>
                <c:pt idx="40">
                  <c:v>3.5833333333333073</c:v>
                </c:pt>
                <c:pt idx="41">
                  <c:v>3.6666666666667069</c:v>
                </c:pt>
                <c:pt idx="42">
                  <c:v>3.7499999999999467</c:v>
                </c:pt>
                <c:pt idx="43">
                  <c:v>3.8333333333331865</c:v>
                </c:pt>
                <c:pt idx="44">
                  <c:v>3.9166666666665861</c:v>
                </c:pt>
                <c:pt idx="45">
                  <c:v>3.9999999999999858</c:v>
                </c:pt>
                <c:pt idx="46">
                  <c:v>4.0833333333333854</c:v>
                </c:pt>
                <c:pt idx="47">
                  <c:v>4.1666666666666252</c:v>
                </c:pt>
                <c:pt idx="48">
                  <c:v>4.249999999999865</c:v>
                </c:pt>
                <c:pt idx="49">
                  <c:v>4.3333333333332646</c:v>
                </c:pt>
                <c:pt idx="50">
                  <c:v>4.4999999999999041</c:v>
                </c:pt>
                <c:pt idx="51">
                  <c:v>4.5833333333333037</c:v>
                </c:pt>
                <c:pt idx="52">
                  <c:v>4.6666666666665435</c:v>
                </c:pt>
                <c:pt idx="53">
                  <c:v>4.7499999999999432</c:v>
                </c:pt>
                <c:pt idx="54">
                  <c:v>4.8333333333333428</c:v>
                </c:pt>
                <c:pt idx="55">
                  <c:v>4.9166666666665826</c:v>
                </c:pt>
                <c:pt idx="56">
                  <c:v>4.9999999999999822</c:v>
                </c:pt>
                <c:pt idx="57">
                  <c:v>5.083333333333222</c:v>
                </c:pt>
                <c:pt idx="58">
                  <c:v>5.1666666666666217</c:v>
                </c:pt>
                <c:pt idx="59">
                  <c:v>5.2500000000000213</c:v>
                </c:pt>
                <c:pt idx="60">
                  <c:v>5.3333333333332611</c:v>
                </c:pt>
                <c:pt idx="61">
                  <c:v>5.4166666666666607</c:v>
                </c:pt>
                <c:pt idx="62">
                  <c:v>5.4999999999999005</c:v>
                </c:pt>
                <c:pt idx="63">
                  <c:v>5.5833333333333002</c:v>
                </c:pt>
                <c:pt idx="64">
                  <c:v>5.6666666666666998</c:v>
                </c:pt>
                <c:pt idx="65">
                  <c:v>5.7499999999999396</c:v>
                </c:pt>
                <c:pt idx="66">
                  <c:v>5.916666666666579</c:v>
                </c:pt>
                <c:pt idx="67">
                  <c:v>5.9999999999999787</c:v>
                </c:pt>
                <c:pt idx="68">
                  <c:v>6.0833333333333783</c:v>
                </c:pt>
                <c:pt idx="69">
                  <c:v>6.1666666666666181</c:v>
                </c:pt>
                <c:pt idx="70">
                  <c:v>6.2499999999998579</c:v>
                </c:pt>
                <c:pt idx="71">
                  <c:v>6.3333333333332575</c:v>
                </c:pt>
                <c:pt idx="72">
                  <c:v>6.4166666666666572</c:v>
                </c:pt>
                <c:pt idx="73">
                  <c:v>6.5000000000000568</c:v>
                </c:pt>
                <c:pt idx="74">
                  <c:v>6.5833333333332966</c:v>
                </c:pt>
                <c:pt idx="75">
                  <c:v>6.6666666666665364</c:v>
                </c:pt>
                <c:pt idx="76">
                  <c:v>6.7499999999999361</c:v>
                </c:pt>
                <c:pt idx="77">
                  <c:v>6.8333333333333357</c:v>
                </c:pt>
                <c:pt idx="78">
                  <c:v>6.9166666666665755</c:v>
                </c:pt>
                <c:pt idx="79">
                  <c:v>6.9999999999999751</c:v>
                </c:pt>
                <c:pt idx="80">
                  <c:v>7.0833333333332149</c:v>
                </c:pt>
                <c:pt idx="81">
                  <c:v>7.1666666666666146</c:v>
                </c:pt>
                <c:pt idx="82">
                  <c:v>7.2500000000000142</c:v>
                </c:pt>
                <c:pt idx="83">
                  <c:v>7.333333333333254</c:v>
                </c:pt>
                <c:pt idx="84">
                  <c:v>7.4166666666666536</c:v>
                </c:pt>
                <c:pt idx="85">
                  <c:v>7.4999999999998934</c:v>
                </c:pt>
                <c:pt idx="86">
                  <c:v>7.5833333333332931</c:v>
                </c:pt>
                <c:pt idx="87">
                  <c:v>7.6666666666666927</c:v>
                </c:pt>
                <c:pt idx="88">
                  <c:v>7.7499999999999325</c:v>
                </c:pt>
                <c:pt idx="89">
                  <c:v>7.9166666666665719</c:v>
                </c:pt>
                <c:pt idx="90">
                  <c:v>7.9999999999999716</c:v>
                </c:pt>
                <c:pt idx="91">
                  <c:v>8.0833333333333712</c:v>
                </c:pt>
                <c:pt idx="92">
                  <c:v>8.166666666666611</c:v>
                </c:pt>
                <c:pt idx="93">
                  <c:v>8.2499999999998508</c:v>
                </c:pt>
                <c:pt idx="94">
                  <c:v>8.3333333333332504</c:v>
                </c:pt>
                <c:pt idx="95">
                  <c:v>8.4166666666666501</c:v>
                </c:pt>
                <c:pt idx="96">
                  <c:v>8.5000000000000497</c:v>
                </c:pt>
                <c:pt idx="97">
                  <c:v>8.5833333333332895</c:v>
                </c:pt>
                <c:pt idx="98">
                  <c:v>8.6666666666665293</c:v>
                </c:pt>
                <c:pt idx="99">
                  <c:v>8.7499999999999289</c:v>
                </c:pt>
                <c:pt idx="100">
                  <c:v>8.8333333333333286</c:v>
                </c:pt>
                <c:pt idx="101">
                  <c:v>8.9166666666665684</c:v>
                </c:pt>
                <c:pt idx="102">
                  <c:v>8.999999999999968</c:v>
                </c:pt>
                <c:pt idx="103">
                  <c:v>9.0833333333332078</c:v>
                </c:pt>
                <c:pt idx="104">
                  <c:v>9.1666666666666075</c:v>
                </c:pt>
                <c:pt idx="105">
                  <c:v>9.2500000000000071</c:v>
                </c:pt>
                <c:pt idx="106">
                  <c:v>9.3333333333332469</c:v>
                </c:pt>
                <c:pt idx="107">
                  <c:v>9.4166666666666465</c:v>
                </c:pt>
                <c:pt idx="108">
                  <c:v>9.4999999999998863</c:v>
                </c:pt>
                <c:pt idx="109">
                  <c:v>9.583333333333286</c:v>
                </c:pt>
                <c:pt idx="110">
                  <c:v>9.6666666666666856</c:v>
                </c:pt>
                <c:pt idx="111">
                  <c:v>9.7499999999999254</c:v>
                </c:pt>
                <c:pt idx="112">
                  <c:v>9.833333333333325</c:v>
                </c:pt>
                <c:pt idx="113">
                  <c:v>9.9166666666665648</c:v>
                </c:pt>
                <c:pt idx="114">
                  <c:v>9.9999999999999645</c:v>
                </c:pt>
                <c:pt idx="115">
                  <c:v>10.083333333333364</c:v>
                </c:pt>
                <c:pt idx="116">
                  <c:v>10.166666666666604</c:v>
                </c:pt>
                <c:pt idx="117">
                  <c:v>10.250000000000004</c:v>
                </c:pt>
                <c:pt idx="118">
                  <c:v>10.333333333333243</c:v>
                </c:pt>
                <c:pt idx="119">
                  <c:v>10.416666666666643</c:v>
                </c:pt>
                <c:pt idx="120">
                  <c:v>10.500000000000043</c:v>
                </c:pt>
                <c:pt idx="121">
                  <c:v>10.583333333333282</c:v>
                </c:pt>
                <c:pt idx="122">
                  <c:v>10.666666666666522</c:v>
                </c:pt>
                <c:pt idx="123">
                  <c:v>10.749999999999922</c:v>
                </c:pt>
                <c:pt idx="124">
                  <c:v>10.833333333333321</c:v>
                </c:pt>
                <c:pt idx="125">
                  <c:v>10.916666666666721</c:v>
                </c:pt>
                <c:pt idx="126">
                  <c:v>10.999999999999961</c:v>
                </c:pt>
                <c:pt idx="127">
                  <c:v>11.083333333333201</c:v>
                </c:pt>
                <c:pt idx="128">
                  <c:v>11.1666666666666</c:v>
                </c:pt>
                <c:pt idx="129">
                  <c:v>11.25</c:v>
                </c:pt>
                <c:pt idx="130">
                  <c:v>11.33333333333324</c:v>
                </c:pt>
                <c:pt idx="131">
                  <c:v>11.416666666666639</c:v>
                </c:pt>
                <c:pt idx="132">
                  <c:v>11.499999999999879</c:v>
                </c:pt>
                <c:pt idx="133">
                  <c:v>11.583333333333279</c:v>
                </c:pt>
                <c:pt idx="134">
                  <c:v>11.666666666666679</c:v>
                </c:pt>
                <c:pt idx="135">
                  <c:v>11.749999999999918</c:v>
                </c:pt>
                <c:pt idx="136">
                  <c:v>11.833333333333318</c:v>
                </c:pt>
                <c:pt idx="137">
                  <c:v>11.916666666666558</c:v>
                </c:pt>
                <c:pt idx="138">
                  <c:v>11.999999999999957</c:v>
                </c:pt>
                <c:pt idx="139">
                  <c:v>12.083333333333357</c:v>
                </c:pt>
                <c:pt idx="140">
                  <c:v>12.249999999999996</c:v>
                </c:pt>
                <c:pt idx="141">
                  <c:v>12.333333333333236</c:v>
                </c:pt>
                <c:pt idx="142">
                  <c:v>12.416666666666636</c:v>
                </c:pt>
                <c:pt idx="143">
                  <c:v>12.500000000000036</c:v>
                </c:pt>
                <c:pt idx="144">
                  <c:v>12.583333333333275</c:v>
                </c:pt>
                <c:pt idx="145">
                  <c:v>12.666666666666515</c:v>
                </c:pt>
                <c:pt idx="146">
                  <c:v>12.749999999999915</c:v>
                </c:pt>
                <c:pt idx="147">
                  <c:v>12.833333333333314</c:v>
                </c:pt>
                <c:pt idx="148">
                  <c:v>12.916666666666714</c:v>
                </c:pt>
                <c:pt idx="149">
                  <c:v>12.999999999999954</c:v>
                </c:pt>
                <c:pt idx="150">
                  <c:v>13.083333333333194</c:v>
                </c:pt>
                <c:pt idx="151">
                  <c:v>13.166666666666593</c:v>
                </c:pt>
                <c:pt idx="152">
                  <c:v>13.249999999999993</c:v>
                </c:pt>
                <c:pt idx="153">
                  <c:v>13.333333333333233</c:v>
                </c:pt>
                <c:pt idx="154">
                  <c:v>13.416666666666632</c:v>
                </c:pt>
                <c:pt idx="155">
                  <c:v>13.499999999999872</c:v>
                </c:pt>
                <c:pt idx="156">
                  <c:v>13.583333333333272</c:v>
                </c:pt>
                <c:pt idx="157">
                  <c:v>13.666666666666671</c:v>
                </c:pt>
                <c:pt idx="158">
                  <c:v>13.749999999999911</c:v>
                </c:pt>
                <c:pt idx="159">
                  <c:v>13.833333333333311</c:v>
                </c:pt>
                <c:pt idx="160">
                  <c:v>13.916666666666551</c:v>
                </c:pt>
                <c:pt idx="161">
                  <c:v>13.99999999999995</c:v>
                </c:pt>
                <c:pt idx="162">
                  <c:v>14.08333333333335</c:v>
                </c:pt>
                <c:pt idx="163">
                  <c:v>14.16666666666659</c:v>
                </c:pt>
                <c:pt idx="164">
                  <c:v>14.249999999999989</c:v>
                </c:pt>
                <c:pt idx="165">
                  <c:v>14.333333333333229</c:v>
                </c:pt>
                <c:pt idx="166">
                  <c:v>14.416666666666629</c:v>
                </c:pt>
                <c:pt idx="167">
                  <c:v>14.500000000000028</c:v>
                </c:pt>
                <c:pt idx="168">
                  <c:v>14.583333333333268</c:v>
                </c:pt>
                <c:pt idx="169">
                  <c:v>14.666666666666668</c:v>
                </c:pt>
                <c:pt idx="170">
                  <c:v>14.749999999999908</c:v>
                </c:pt>
                <c:pt idx="171">
                  <c:v>14.833333333333307</c:v>
                </c:pt>
                <c:pt idx="172">
                  <c:v>14.916666666666707</c:v>
                </c:pt>
                <c:pt idx="173">
                  <c:v>14.999999999999947</c:v>
                </c:pt>
                <c:pt idx="174">
                  <c:v>15.083333333333186</c:v>
                </c:pt>
                <c:pt idx="175">
                  <c:v>15.166666666666586</c:v>
                </c:pt>
                <c:pt idx="176">
                  <c:v>15.249999999999986</c:v>
                </c:pt>
                <c:pt idx="177">
                  <c:v>15.333333333333385</c:v>
                </c:pt>
                <c:pt idx="178">
                  <c:v>15.416666666666625</c:v>
                </c:pt>
                <c:pt idx="179">
                  <c:v>15.499999999999865</c:v>
                </c:pt>
                <c:pt idx="180">
                  <c:v>15.583333333333265</c:v>
                </c:pt>
                <c:pt idx="181">
                  <c:v>15.666666666666664</c:v>
                </c:pt>
                <c:pt idx="182">
                  <c:v>15.749999999999904</c:v>
                </c:pt>
                <c:pt idx="183">
                  <c:v>15.833333333333304</c:v>
                </c:pt>
                <c:pt idx="184">
                  <c:v>15.999999999999943</c:v>
                </c:pt>
                <c:pt idx="185">
                  <c:v>16.083333333333343</c:v>
                </c:pt>
                <c:pt idx="186">
                  <c:v>16.166666666666583</c:v>
                </c:pt>
                <c:pt idx="187">
                  <c:v>16.249999999999982</c:v>
                </c:pt>
                <c:pt idx="188">
                  <c:v>16.333333333333222</c:v>
                </c:pt>
                <c:pt idx="189">
                  <c:v>16.416666666666622</c:v>
                </c:pt>
                <c:pt idx="190">
                  <c:v>16.500000000000021</c:v>
                </c:pt>
                <c:pt idx="191">
                  <c:v>16.583333333333261</c:v>
                </c:pt>
                <c:pt idx="192">
                  <c:v>16.666666666666661</c:v>
                </c:pt>
                <c:pt idx="193">
                  <c:v>16.749999999999901</c:v>
                </c:pt>
                <c:pt idx="194">
                  <c:v>16.8333333333333</c:v>
                </c:pt>
                <c:pt idx="195">
                  <c:v>16.9166666666667</c:v>
                </c:pt>
                <c:pt idx="196">
                  <c:v>16.99999999999994</c:v>
                </c:pt>
                <c:pt idx="197">
                  <c:v>17.083333333333179</c:v>
                </c:pt>
                <c:pt idx="198">
                  <c:v>17.166666666666579</c:v>
                </c:pt>
                <c:pt idx="199">
                  <c:v>17.249999999999979</c:v>
                </c:pt>
                <c:pt idx="200">
                  <c:v>17.333333333333378</c:v>
                </c:pt>
                <c:pt idx="201">
                  <c:v>17.416666666666618</c:v>
                </c:pt>
                <c:pt idx="202">
                  <c:v>17.499999999999858</c:v>
                </c:pt>
                <c:pt idx="203">
                  <c:v>17.583333333333258</c:v>
                </c:pt>
                <c:pt idx="204">
                  <c:v>17.666666666666657</c:v>
                </c:pt>
                <c:pt idx="205">
                  <c:v>17.750000000000057</c:v>
                </c:pt>
                <c:pt idx="206">
                  <c:v>17.833333333333297</c:v>
                </c:pt>
                <c:pt idx="207">
                  <c:v>17.916666666666536</c:v>
                </c:pt>
                <c:pt idx="208">
                  <c:v>17.999999999999936</c:v>
                </c:pt>
                <c:pt idx="209">
                  <c:v>18.083333333333336</c:v>
                </c:pt>
                <c:pt idx="210">
                  <c:v>18.166666666666575</c:v>
                </c:pt>
                <c:pt idx="211">
                  <c:v>18.249999999999975</c:v>
                </c:pt>
                <c:pt idx="212">
                  <c:v>18.333333333333215</c:v>
                </c:pt>
                <c:pt idx="213">
                  <c:v>18.416666666666615</c:v>
                </c:pt>
                <c:pt idx="214">
                  <c:v>18.500000000000014</c:v>
                </c:pt>
                <c:pt idx="215">
                  <c:v>18.583333333333254</c:v>
                </c:pt>
                <c:pt idx="216">
                  <c:v>18.666666666666654</c:v>
                </c:pt>
                <c:pt idx="217">
                  <c:v>18.749999999999893</c:v>
                </c:pt>
                <c:pt idx="218">
                  <c:v>18.833333333333293</c:v>
                </c:pt>
                <c:pt idx="219">
                  <c:v>18.916666666666693</c:v>
                </c:pt>
                <c:pt idx="220">
                  <c:v>18.999999999999932</c:v>
                </c:pt>
                <c:pt idx="221">
                  <c:v>19.166666666666572</c:v>
                </c:pt>
                <c:pt idx="222">
                  <c:v>19.249999999999972</c:v>
                </c:pt>
                <c:pt idx="223">
                  <c:v>19.333333333333371</c:v>
                </c:pt>
                <c:pt idx="224">
                  <c:v>19.416666666666611</c:v>
                </c:pt>
                <c:pt idx="225">
                  <c:v>19.499999999999851</c:v>
                </c:pt>
                <c:pt idx="226">
                  <c:v>19.58333333333325</c:v>
                </c:pt>
                <c:pt idx="227">
                  <c:v>19.66666666666665</c:v>
                </c:pt>
                <c:pt idx="228">
                  <c:v>19.75000000000005</c:v>
                </c:pt>
                <c:pt idx="229">
                  <c:v>19.83333333333329</c:v>
                </c:pt>
                <c:pt idx="230">
                  <c:v>19.916666666666529</c:v>
                </c:pt>
                <c:pt idx="231">
                  <c:v>19.999999999999929</c:v>
                </c:pt>
                <c:pt idx="232">
                  <c:v>20.083333333333329</c:v>
                </c:pt>
                <c:pt idx="233">
                  <c:v>20.166666666666568</c:v>
                </c:pt>
                <c:pt idx="234">
                  <c:v>20.249999999999968</c:v>
                </c:pt>
                <c:pt idx="235">
                  <c:v>20.333333333333208</c:v>
                </c:pt>
                <c:pt idx="236">
                  <c:v>20.416666666666607</c:v>
                </c:pt>
                <c:pt idx="237">
                  <c:v>20.500000000000007</c:v>
                </c:pt>
                <c:pt idx="238">
                  <c:v>20.583333333333247</c:v>
                </c:pt>
                <c:pt idx="239">
                  <c:v>20.666666666666647</c:v>
                </c:pt>
                <c:pt idx="240">
                  <c:v>20.833333333333286</c:v>
                </c:pt>
                <c:pt idx="241">
                  <c:v>20.916666666666686</c:v>
                </c:pt>
                <c:pt idx="242">
                  <c:v>21.083333333333325</c:v>
                </c:pt>
                <c:pt idx="243">
                  <c:v>21.166666666666565</c:v>
                </c:pt>
                <c:pt idx="244">
                  <c:v>21.249999999999964</c:v>
                </c:pt>
                <c:pt idx="245">
                  <c:v>21.333333333333364</c:v>
                </c:pt>
                <c:pt idx="246">
                  <c:v>21.416666666666604</c:v>
                </c:pt>
                <c:pt idx="247">
                  <c:v>21.500000000000004</c:v>
                </c:pt>
                <c:pt idx="248">
                  <c:v>21.583333333333243</c:v>
                </c:pt>
                <c:pt idx="249">
                  <c:v>21.666666666666643</c:v>
                </c:pt>
                <c:pt idx="250">
                  <c:v>21.750000000000043</c:v>
                </c:pt>
                <c:pt idx="251">
                  <c:v>21.833333333333282</c:v>
                </c:pt>
                <c:pt idx="252">
                  <c:v>21.916666666666522</c:v>
                </c:pt>
                <c:pt idx="253">
                  <c:v>21.999999999999922</c:v>
                </c:pt>
                <c:pt idx="254">
                  <c:v>22.083333333333321</c:v>
                </c:pt>
                <c:pt idx="255">
                  <c:v>22.166666666666721</c:v>
                </c:pt>
                <c:pt idx="256">
                  <c:v>22.249999999999961</c:v>
                </c:pt>
                <c:pt idx="257">
                  <c:v>22.333333333333201</c:v>
                </c:pt>
                <c:pt idx="258">
                  <c:v>22.4166666666666</c:v>
                </c:pt>
                <c:pt idx="259">
                  <c:v>22.5</c:v>
                </c:pt>
                <c:pt idx="260">
                  <c:v>22.58333333333324</c:v>
                </c:pt>
                <c:pt idx="261">
                  <c:v>22.666666666666639</c:v>
                </c:pt>
                <c:pt idx="262">
                  <c:v>22.749999999999879</c:v>
                </c:pt>
                <c:pt idx="263">
                  <c:v>22.833333333333279</c:v>
                </c:pt>
                <c:pt idx="264">
                  <c:v>22.916666666666679</c:v>
                </c:pt>
                <c:pt idx="265">
                  <c:v>22.999999999999918</c:v>
                </c:pt>
                <c:pt idx="266">
                  <c:v>23.083333333333318</c:v>
                </c:pt>
                <c:pt idx="267">
                  <c:v>23.166666666666558</c:v>
                </c:pt>
                <c:pt idx="268">
                  <c:v>23.249999999999957</c:v>
                </c:pt>
                <c:pt idx="269">
                  <c:v>23.333333333333357</c:v>
                </c:pt>
                <c:pt idx="270">
                  <c:v>23.416666666666597</c:v>
                </c:pt>
                <c:pt idx="271">
                  <c:v>23.499999999999996</c:v>
                </c:pt>
                <c:pt idx="272">
                  <c:v>23.583333333333236</c:v>
                </c:pt>
                <c:pt idx="273">
                  <c:v>23.666666666666636</c:v>
                </c:pt>
                <c:pt idx="274">
                  <c:v>23.750000000000036</c:v>
                </c:pt>
                <c:pt idx="275">
                  <c:v>23.833333333333275</c:v>
                </c:pt>
                <c:pt idx="276">
                  <c:v>23.916666666666515</c:v>
                </c:pt>
                <c:pt idx="277">
                  <c:v>23.999999999999915</c:v>
                </c:pt>
                <c:pt idx="278">
                  <c:v>24.083333333333314</c:v>
                </c:pt>
                <c:pt idx="279">
                  <c:v>24.166666666666714</c:v>
                </c:pt>
                <c:pt idx="280">
                  <c:v>24.249999999999954</c:v>
                </c:pt>
                <c:pt idx="281">
                  <c:v>24.333333333333194</c:v>
                </c:pt>
                <c:pt idx="282">
                  <c:v>24.499999999999993</c:v>
                </c:pt>
                <c:pt idx="283">
                  <c:v>24.583333333333233</c:v>
                </c:pt>
                <c:pt idx="284">
                  <c:v>24.666666666666632</c:v>
                </c:pt>
                <c:pt idx="285">
                  <c:v>24.749999999999872</c:v>
                </c:pt>
                <c:pt idx="286">
                  <c:v>24.833333333333272</c:v>
                </c:pt>
                <c:pt idx="287">
                  <c:v>24.916666666666671</c:v>
                </c:pt>
                <c:pt idx="288">
                  <c:v>24.999999999999911</c:v>
                </c:pt>
                <c:pt idx="289">
                  <c:v>25.083333333333311</c:v>
                </c:pt>
                <c:pt idx="290">
                  <c:v>25.166666666666551</c:v>
                </c:pt>
                <c:pt idx="291">
                  <c:v>25.24999999999995</c:v>
                </c:pt>
                <c:pt idx="292">
                  <c:v>25.33333333333335</c:v>
                </c:pt>
                <c:pt idx="293">
                  <c:v>25.41666666666659</c:v>
                </c:pt>
                <c:pt idx="294">
                  <c:v>25.499999999999989</c:v>
                </c:pt>
                <c:pt idx="295">
                  <c:v>25.583333333333229</c:v>
                </c:pt>
                <c:pt idx="296">
                  <c:v>25.666666666666629</c:v>
                </c:pt>
                <c:pt idx="297">
                  <c:v>25.750000000000028</c:v>
                </c:pt>
                <c:pt idx="298">
                  <c:v>25.833333333333268</c:v>
                </c:pt>
                <c:pt idx="299">
                  <c:v>25.916666666666668</c:v>
                </c:pt>
                <c:pt idx="300">
                  <c:v>25.999999999999908</c:v>
                </c:pt>
                <c:pt idx="301">
                  <c:v>26.083333333333307</c:v>
                </c:pt>
                <c:pt idx="302">
                  <c:v>26.166666666666707</c:v>
                </c:pt>
                <c:pt idx="303">
                  <c:v>26.249999999999947</c:v>
                </c:pt>
                <c:pt idx="304">
                  <c:v>26.333333333333186</c:v>
                </c:pt>
                <c:pt idx="305">
                  <c:v>26.416666666666586</c:v>
                </c:pt>
                <c:pt idx="306">
                  <c:v>26.499999999999986</c:v>
                </c:pt>
                <c:pt idx="307">
                  <c:v>26.583333333333385</c:v>
                </c:pt>
                <c:pt idx="308">
                  <c:v>26.749999999999865</c:v>
                </c:pt>
                <c:pt idx="309">
                  <c:v>26.833333333333265</c:v>
                </c:pt>
                <c:pt idx="310">
                  <c:v>26.916666666666664</c:v>
                </c:pt>
                <c:pt idx="311">
                  <c:v>26.999999999999904</c:v>
                </c:pt>
                <c:pt idx="312">
                  <c:v>27.083333333333304</c:v>
                </c:pt>
                <c:pt idx="313">
                  <c:v>27.166666666666544</c:v>
                </c:pt>
                <c:pt idx="314">
                  <c:v>27.249999999999943</c:v>
                </c:pt>
                <c:pt idx="315">
                  <c:v>27.333333333333343</c:v>
                </c:pt>
                <c:pt idx="316">
                  <c:v>27.416666666666583</c:v>
                </c:pt>
                <c:pt idx="317">
                  <c:v>27.583333333333222</c:v>
                </c:pt>
                <c:pt idx="318">
                  <c:v>27.666666666666622</c:v>
                </c:pt>
                <c:pt idx="319">
                  <c:v>27.750000000000021</c:v>
                </c:pt>
                <c:pt idx="320">
                  <c:v>27.833333333333261</c:v>
                </c:pt>
                <c:pt idx="321">
                  <c:v>27.916666666666661</c:v>
                </c:pt>
                <c:pt idx="322">
                  <c:v>27.999999999999901</c:v>
                </c:pt>
                <c:pt idx="323">
                  <c:v>28.0833333333333</c:v>
                </c:pt>
                <c:pt idx="324">
                  <c:v>28.1666666666667</c:v>
                </c:pt>
                <c:pt idx="325">
                  <c:v>28.24999999999994</c:v>
                </c:pt>
                <c:pt idx="326">
                  <c:v>28.333333333333179</c:v>
                </c:pt>
                <c:pt idx="327">
                  <c:v>28.416666666666579</c:v>
                </c:pt>
                <c:pt idx="328">
                  <c:v>28.499999999999979</c:v>
                </c:pt>
                <c:pt idx="329">
                  <c:v>28.583333333333378</c:v>
                </c:pt>
                <c:pt idx="330">
                  <c:v>28.666666666666618</c:v>
                </c:pt>
                <c:pt idx="331">
                  <c:v>28.749999999999858</c:v>
                </c:pt>
                <c:pt idx="332">
                  <c:v>28.833333333333258</c:v>
                </c:pt>
                <c:pt idx="333">
                  <c:v>28.916666666666657</c:v>
                </c:pt>
                <c:pt idx="334">
                  <c:v>29.000000000000057</c:v>
                </c:pt>
                <c:pt idx="335">
                  <c:v>29.083333333333297</c:v>
                </c:pt>
                <c:pt idx="336">
                  <c:v>29.166666666666536</c:v>
                </c:pt>
                <c:pt idx="337">
                  <c:v>29.249999999999936</c:v>
                </c:pt>
                <c:pt idx="338">
                  <c:v>29.333333333333336</c:v>
                </c:pt>
                <c:pt idx="339">
                  <c:v>29.416666666666575</c:v>
                </c:pt>
                <c:pt idx="340">
                  <c:v>29.583333333333215</c:v>
                </c:pt>
                <c:pt idx="341">
                  <c:v>29.666666666666615</c:v>
                </c:pt>
                <c:pt idx="342">
                  <c:v>29.750000000000014</c:v>
                </c:pt>
                <c:pt idx="343">
                  <c:v>29.833333333333254</c:v>
                </c:pt>
                <c:pt idx="344">
                  <c:v>29.916666666666654</c:v>
                </c:pt>
                <c:pt idx="345">
                  <c:v>29.999999999999893</c:v>
                </c:pt>
                <c:pt idx="346">
                  <c:v>30.083333333333293</c:v>
                </c:pt>
                <c:pt idx="347">
                  <c:v>30.166666666666693</c:v>
                </c:pt>
                <c:pt idx="348">
                  <c:v>30.249999999999932</c:v>
                </c:pt>
                <c:pt idx="349">
                  <c:v>30.333333333333332</c:v>
                </c:pt>
                <c:pt idx="350">
                  <c:v>30.416666666666572</c:v>
                </c:pt>
                <c:pt idx="351">
                  <c:v>30.499999999999972</c:v>
                </c:pt>
                <c:pt idx="352">
                  <c:v>30.583333333333371</c:v>
                </c:pt>
                <c:pt idx="353">
                  <c:v>30.666666666666611</c:v>
                </c:pt>
                <c:pt idx="354">
                  <c:v>30.749999999999851</c:v>
                </c:pt>
                <c:pt idx="355">
                  <c:v>30.83333333333325</c:v>
                </c:pt>
                <c:pt idx="356">
                  <c:v>30.91666666666665</c:v>
                </c:pt>
                <c:pt idx="357">
                  <c:v>31.00000000000005</c:v>
                </c:pt>
                <c:pt idx="358">
                  <c:v>31.08333333333329</c:v>
                </c:pt>
                <c:pt idx="359">
                  <c:v>31.166666666666529</c:v>
                </c:pt>
                <c:pt idx="360">
                  <c:v>31.249999999999929</c:v>
                </c:pt>
                <c:pt idx="361">
                  <c:v>31.333333333333329</c:v>
                </c:pt>
                <c:pt idx="362">
                  <c:v>31.416666666666568</c:v>
                </c:pt>
                <c:pt idx="363">
                  <c:v>31.499999999999968</c:v>
                </c:pt>
                <c:pt idx="364">
                  <c:v>31.583333333333208</c:v>
                </c:pt>
                <c:pt idx="365">
                  <c:v>31.666666666666607</c:v>
                </c:pt>
                <c:pt idx="366">
                  <c:v>31.750000000000007</c:v>
                </c:pt>
                <c:pt idx="367">
                  <c:v>31.833333333333247</c:v>
                </c:pt>
                <c:pt idx="368">
                  <c:v>31.916666666666647</c:v>
                </c:pt>
                <c:pt idx="369">
                  <c:v>31.999999999999886</c:v>
                </c:pt>
                <c:pt idx="370">
                  <c:v>32.083333333333286</c:v>
                </c:pt>
                <c:pt idx="371">
                  <c:v>32.166666666666686</c:v>
                </c:pt>
                <c:pt idx="372">
                  <c:v>32.249999999999929</c:v>
                </c:pt>
                <c:pt idx="373">
                  <c:v>32.333333333333329</c:v>
                </c:pt>
                <c:pt idx="374">
                  <c:v>32.416666666666565</c:v>
                </c:pt>
                <c:pt idx="375">
                  <c:v>32.499999999999964</c:v>
                </c:pt>
                <c:pt idx="376">
                  <c:v>32.583333333333364</c:v>
                </c:pt>
                <c:pt idx="377">
                  <c:v>32.6666666666666</c:v>
                </c:pt>
                <c:pt idx="378">
                  <c:v>32.75</c:v>
                </c:pt>
                <c:pt idx="379">
                  <c:v>32.833333333333243</c:v>
                </c:pt>
                <c:pt idx="380">
                  <c:v>32.916666666666643</c:v>
                </c:pt>
                <c:pt idx="381">
                  <c:v>33.000000000000043</c:v>
                </c:pt>
                <c:pt idx="382">
                  <c:v>33.083333333333286</c:v>
                </c:pt>
                <c:pt idx="383">
                  <c:v>33.166666666666522</c:v>
                </c:pt>
                <c:pt idx="384">
                  <c:v>33.249999999999922</c:v>
                </c:pt>
                <c:pt idx="385">
                  <c:v>33.333333333333321</c:v>
                </c:pt>
                <c:pt idx="386">
                  <c:v>33.416666666666721</c:v>
                </c:pt>
                <c:pt idx="387">
                  <c:v>33.499999999999957</c:v>
                </c:pt>
                <c:pt idx="388">
                  <c:v>33.583333333333201</c:v>
                </c:pt>
                <c:pt idx="389">
                  <c:v>33.6666666666666</c:v>
                </c:pt>
                <c:pt idx="390">
                  <c:v>33.75</c:v>
                </c:pt>
                <c:pt idx="391">
                  <c:v>33.833333333333243</c:v>
                </c:pt>
                <c:pt idx="392">
                  <c:v>33.916666666666643</c:v>
                </c:pt>
                <c:pt idx="393">
                  <c:v>33.999999999999879</c:v>
                </c:pt>
                <c:pt idx="394">
                  <c:v>34.083333333333279</c:v>
                </c:pt>
                <c:pt idx="395">
                  <c:v>34.166666666666679</c:v>
                </c:pt>
                <c:pt idx="396">
                  <c:v>34.249999999999915</c:v>
                </c:pt>
                <c:pt idx="397">
                  <c:v>34.333333333333314</c:v>
                </c:pt>
                <c:pt idx="398">
                  <c:v>34.416666666666558</c:v>
                </c:pt>
                <c:pt idx="399">
                  <c:v>34.499999999999957</c:v>
                </c:pt>
                <c:pt idx="400">
                  <c:v>34.583333333333357</c:v>
                </c:pt>
                <c:pt idx="401">
                  <c:v>34.6666666666666</c:v>
                </c:pt>
                <c:pt idx="402">
                  <c:v>34.75</c:v>
                </c:pt>
                <c:pt idx="403">
                  <c:v>34.833333333333236</c:v>
                </c:pt>
                <c:pt idx="404">
                  <c:v>34.916666666666636</c:v>
                </c:pt>
                <c:pt idx="405">
                  <c:v>35.000000000000036</c:v>
                </c:pt>
                <c:pt idx="406">
                  <c:v>35.083333333333272</c:v>
                </c:pt>
                <c:pt idx="407">
                  <c:v>35.166666666666515</c:v>
                </c:pt>
                <c:pt idx="408">
                  <c:v>35.249999999999915</c:v>
                </c:pt>
                <c:pt idx="409">
                  <c:v>35.333333333333314</c:v>
                </c:pt>
                <c:pt idx="410">
                  <c:v>35.416666666666714</c:v>
                </c:pt>
                <c:pt idx="411">
                  <c:v>35.499999999999957</c:v>
                </c:pt>
                <c:pt idx="412">
                  <c:v>35.583333333333194</c:v>
                </c:pt>
                <c:pt idx="413">
                  <c:v>35.666666666666593</c:v>
                </c:pt>
                <c:pt idx="414">
                  <c:v>35.749999999999993</c:v>
                </c:pt>
                <c:pt idx="415">
                  <c:v>35.833333333333229</c:v>
                </c:pt>
                <c:pt idx="416">
                  <c:v>35.916666666666629</c:v>
                </c:pt>
                <c:pt idx="417">
                  <c:v>35.999999999999872</c:v>
                </c:pt>
                <c:pt idx="418">
                  <c:v>36.083333333333272</c:v>
                </c:pt>
                <c:pt idx="419">
                  <c:v>36.166666666666671</c:v>
                </c:pt>
                <c:pt idx="420">
                  <c:v>36.249999999999915</c:v>
                </c:pt>
                <c:pt idx="421">
                  <c:v>36.333333333333314</c:v>
                </c:pt>
                <c:pt idx="422">
                  <c:v>36.416666666666551</c:v>
                </c:pt>
                <c:pt idx="423">
                  <c:v>36.49999999999995</c:v>
                </c:pt>
                <c:pt idx="424">
                  <c:v>36.58333333333335</c:v>
                </c:pt>
                <c:pt idx="425">
                  <c:v>36.666666666666586</c:v>
                </c:pt>
                <c:pt idx="426">
                  <c:v>36.749999999999986</c:v>
                </c:pt>
                <c:pt idx="427">
                  <c:v>36.833333333333229</c:v>
                </c:pt>
                <c:pt idx="428">
                  <c:v>36.916666666666629</c:v>
                </c:pt>
                <c:pt idx="429">
                  <c:v>37.083333333333272</c:v>
                </c:pt>
                <c:pt idx="430">
                  <c:v>37.166666666666671</c:v>
                </c:pt>
                <c:pt idx="431">
                  <c:v>37.249999999999908</c:v>
                </c:pt>
                <c:pt idx="432">
                  <c:v>37.333333333333307</c:v>
                </c:pt>
                <c:pt idx="433">
                  <c:v>37.416666666666707</c:v>
                </c:pt>
                <c:pt idx="434">
                  <c:v>37.499999999999943</c:v>
                </c:pt>
                <c:pt idx="435">
                  <c:v>37.583333333333186</c:v>
                </c:pt>
                <c:pt idx="436">
                  <c:v>37.666666666666586</c:v>
                </c:pt>
                <c:pt idx="437">
                  <c:v>37.749999999999986</c:v>
                </c:pt>
                <c:pt idx="438">
                  <c:v>37.833333333333385</c:v>
                </c:pt>
                <c:pt idx="439">
                  <c:v>37.916666666666629</c:v>
                </c:pt>
                <c:pt idx="440">
                  <c:v>37.999999999999865</c:v>
                </c:pt>
                <c:pt idx="441">
                  <c:v>38.083333333333265</c:v>
                </c:pt>
                <c:pt idx="442">
                  <c:v>38.166666666666664</c:v>
                </c:pt>
                <c:pt idx="443">
                  <c:v>38.249999999999901</c:v>
                </c:pt>
                <c:pt idx="444">
                  <c:v>38.3333333333333</c:v>
                </c:pt>
                <c:pt idx="445">
                  <c:v>38.499999999999943</c:v>
                </c:pt>
                <c:pt idx="446">
                  <c:v>38.583333333333343</c:v>
                </c:pt>
                <c:pt idx="447">
                  <c:v>38.666666666666586</c:v>
                </c:pt>
                <c:pt idx="448">
                  <c:v>38.749999999999986</c:v>
                </c:pt>
                <c:pt idx="449">
                  <c:v>38.833333333333222</c:v>
                </c:pt>
                <c:pt idx="450">
                  <c:v>38.916666666666622</c:v>
                </c:pt>
                <c:pt idx="451">
                  <c:v>39.000000000000021</c:v>
                </c:pt>
                <c:pt idx="452">
                  <c:v>39.083333333333258</c:v>
                </c:pt>
                <c:pt idx="453">
                  <c:v>39.166666666666657</c:v>
                </c:pt>
                <c:pt idx="454">
                  <c:v>39.249999999999901</c:v>
                </c:pt>
                <c:pt idx="455">
                  <c:v>39.3333333333333</c:v>
                </c:pt>
                <c:pt idx="456">
                  <c:v>39.4166666666667</c:v>
                </c:pt>
                <c:pt idx="457">
                  <c:v>39.499999999999943</c:v>
                </c:pt>
                <c:pt idx="458">
                  <c:v>39.583333333333179</c:v>
                </c:pt>
                <c:pt idx="459">
                  <c:v>39.666666666666579</c:v>
                </c:pt>
                <c:pt idx="460">
                  <c:v>39.749999999999979</c:v>
                </c:pt>
                <c:pt idx="461">
                  <c:v>39.833333333333378</c:v>
                </c:pt>
                <c:pt idx="462">
                  <c:v>39.916666666666615</c:v>
                </c:pt>
                <c:pt idx="463">
                  <c:v>39.999999999999858</c:v>
                </c:pt>
                <c:pt idx="464">
                  <c:v>40.083333333333258</c:v>
                </c:pt>
                <c:pt idx="465">
                  <c:v>40.166666666666657</c:v>
                </c:pt>
                <c:pt idx="466">
                  <c:v>40.250000000000057</c:v>
                </c:pt>
                <c:pt idx="467">
                  <c:v>40.3333333333333</c:v>
                </c:pt>
                <c:pt idx="468">
                  <c:v>40.416666666666536</c:v>
                </c:pt>
                <c:pt idx="469">
                  <c:v>40.499999999999936</c:v>
                </c:pt>
                <c:pt idx="470">
                  <c:v>40.583333333333336</c:v>
                </c:pt>
                <c:pt idx="471">
                  <c:v>40.666666666666572</c:v>
                </c:pt>
                <c:pt idx="472">
                  <c:v>40.749999999999972</c:v>
                </c:pt>
                <c:pt idx="473">
                  <c:v>40.833333333333215</c:v>
                </c:pt>
                <c:pt idx="474">
                  <c:v>40.916666666666615</c:v>
                </c:pt>
                <c:pt idx="475">
                  <c:v>41.000000000000014</c:v>
                </c:pt>
                <c:pt idx="476">
                  <c:v>41.083333333333258</c:v>
                </c:pt>
                <c:pt idx="477">
                  <c:v>41.166666666666657</c:v>
                </c:pt>
                <c:pt idx="478">
                  <c:v>41.249999999999893</c:v>
                </c:pt>
                <c:pt idx="479">
                  <c:v>41.333333333333293</c:v>
                </c:pt>
                <c:pt idx="480">
                  <c:v>41.416666666666693</c:v>
                </c:pt>
                <c:pt idx="481">
                  <c:v>41.499999999999929</c:v>
                </c:pt>
                <c:pt idx="482">
                  <c:v>41.583333333333329</c:v>
                </c:pt>
                <c:pt idx="483">
                  <c:v>41.666666666666572</c:v>
                </c:pt>
                <c:pt idx="484">
                  <c:v>41.749999999999972</c:v>
                </c:pt>
                <c:pt idx="485">
                  <c:v>41.833333333333371</c:v>
                </c:pt>
                <c:pt idx="486">
                  <c:v>41.916666666666615</c:v>
                </c:pt>
                <c:pt idx="487">
                  <c:v>41.999999999999851</c:v>
                </c:pt>
                <c:pt idx="488">
                  <c:v>42.08333333333325</c:v>
                </c:pt>
                <c:pt idx="489">
                  <c:v>42.16666666666665</c:v>
                </c:pt>
                <c:pt idx="490">
                  <c:v>42.25000000000005</c:v>
                </c:pt>
                <c:pt idx="491">
                  <c:v>42.333333333333286</c:v>
                </c:pt>
                <c:pt idx="492">
                  <c:v>42.416666666666529</c:v>
                </c:pt>
                <c:pt idx="493">
                  <c:v>42.499999999999929</c:v>
                </c:pt>
                <c:pt idx="494">
                  <c:v>42.583333333333329</c:v>
                </c:pt>
                <c:pt idx="495">
                  <c:v>42.666666666666572</c:v>
                </c:pt>
                <c:pt idx="496">
                  <c:v>42.833333333333208</c:v>
                </c:pt>
                <c:pt idx="497">
                  <c:v>42.916666666666607</c:v>
                </c:pt>
                <c:pt idx="498">
                  <c:v>43.000000000000007</c:v>
                </c:pt>
                <c:pt idx="499">
                  <c:v>43.083333333333243</c:v>
                </c:pt>
                <c:pt idx="500">
                  <c:v>43.166666666666643</c:v>
                </c:pt>
                <c:pt idx="501">
                  <c:v>43.249999999999886</c:v>
                </c:pt>
                <c:pt idx="502">
                  <c:v>43.333333333333286</c:v>
                </c:pt>
                <c:pt idx="503">
                  <c:v>43.416666666666686</c:v>
                </c:pt>
                <c:pt idx="504">
                  <c:v>43.499999999999929</c:v>
                </c:pt>
                <c:pt idx="505">
                  <c:v>43.583333333333329</c:v>
                </c:pt>
                <c:pt idx="506">
                  <c:v>43.666666666666565</c:v>
                </c:pt>
                <c:pt idx="507">
                  <c:v>43.749999999999964</c:v>
                </c:pt>
                <c:pt idx="508">
                  <c:v>43.833333333333364</c:v>
                </c:pt>
                <c:pt idx="509">
                  <c:v>43.9166666666666</c:v>
                </c:pt>
                <c:pt idx="510">
                  <c:v>44</c:v>
                </c:pt>
                <c:pt idx="511">
                  <c:v>44.083333333333243</c:v>
                </c:pt>
                <c:pt idx="512">
                  <c:v>44.166666666666643</c:v>
                </c:pt>
                <c:pt idx="513">
                  <c:v>44.250000000000043</c:v>
                </c:pt>
                <c:pt idx="514">
                  <c:v>44.333333333333286</c:v>
                </c:pt>
                <c:pt idx="515">
                  <c:v>44.416666666666522</c:v>
                </c:pt>
                <c:pt idx="516">
                  <c:v>44.499999999999922</c:v>
                </c:pt>
                <c:pt idx="517">
                  <c:v>44.583333333333321</c:v>
                </c:pt>
                <c:pt idx="518">
                  <c:v>44.666666666666721</c:v>
                </c:pt>
                <c:pt idx="519">
                  <c:v>44.749999999999957</c:v>
                </c:pt>
                <c:pt idx="520">
                  <c:v>44.833333333333201</c:v>
                </c:pt>
                <c:pt idx="521">
                  <c:v>44.9166666666666</c:v>
                </c:pt>
                <c:pt idx="522">
                  <c:v>45</c:v>
                </c:pt>
                <c:pt idx="523">
                  <c:v>45.083333333333243</c:v>
                </c:pt>
                <c:pt idx="524">
                  <c:v>45.166666666666643</c:v>
                </c:pt>
                <c:pt idx="525">
                  <c:v>45.249999999999879</c:v>
                </c:pt>
                <c:pt idx="526">
                  <c:v>45.333333333333279</c:v>
                </c:pt>
                <c:pt idx="527">
                  <c:v>45.416666666666679</c:v>
                </c:pt>
                <c:pt idx="528">
                  <c:v>45.499999999999915</c:v>
                </c:pt>
                <c:pt idx="529">
                  <c:v>45.583333333333314</c:v>
                </c:pt>
                <c:pt idx="530">
                  <c:v>45.666666666666558</c:v>
                </c:pt>
                <c:pt idx="531">
                  <c:v>45.749999999999957</c:v>
                </c:pt>
                <c:pt idx="532">
                  <c:v>45.833333333333357</c:v>
                </c:pt>
                <c:pt idx="533">
                  <c:v>45.9166666666666</c:v>
                </c:pt>
                <c:pt idx="534">
                  <c:v>46</c:v>
                </c:pt>
                <c:pt idx="535">
                  <c:v>46.083333333333236</c:v>
                </c:pt>
                <c:pt idx="536">
                  <c:v>46.166666666666636</c:v>
                </c:pt>
                <c:pt idx="537">
                  <c:v>46.250000000000036</c:v>
                </c:pt>
                <c:pt idx="538">
                  <c:v>46.333333333333272</c:v>
                </c:pt>
                <c:pt idx="539">
                  <c:v>46.416666666666515</c:v>
                </c:pt>
                <c:pt idx="540">
                  <c:v>46.499999999999915</c:v>
                </c:pt>
                <c:pt idx="541">
                  <c:v>46.583333333333314</c:v>
                </c:pt>
                <c:pt idx="542">
                  <c:v>46.666666666666714</c:v>
                </c:pt>
                <c:pt idx="543">
                  <c:v>46.749999999999957</c:v>
                </c:pt>
                <c:pt idx="544">
                  <c:v>46.833333333333194</c:v>
                </c:pt>
                <c:pt idx="545">
                  <c:v>46.916666666666593</c:v>
                </c:pt>
                <c:pt idx="546">
                  <c:v>46.999999999999993</c:v>
                </c:pt>
                <c:pt idx="547">
                  <c:v>47.083333333333229</c:v>
                </c:pt>
                <c:pt idx="548">
                  <c:v>47.166666666666629</c:v>
                </c:pt>
                <c:pt idx="549">
                  <c:v>47.249999999999872</c:v>
                </c:pt>
                <c:pt idx="550">
                  <c:v>47.333333333333272</c:v>
                </c:pt>
                <c:pt idx="551">
                  <c:v>47.416666666666671</c:v>
                </c:pt>
                <c:pt idx="552">
                  <c:v>47.499999999999915</c:v>
                </c:pt>
                <c:pt idx="553">
                  <c:v>47.583333333333314</c:v>
                </c:pt>
                <c:pt idx="554">
                  <c:v>47.666666666666551</c:v>
                </c:pt>
                <c:pt idx="555">
                  <c:v>47.74999999999995</c:v>
                </c:pt>
                <c:pt idx="556">
                  <c:v>47.83333333333335</c:v>
                </c:pt>
                <c:pt idx="557">
                  <c:v>47.916666666666586</c:v>
                </c:pt>
                <c:pt idx="558">
                  <c:v>47.999999999999986</c:v>
                </c:pt>
                <c:pt idx="559">
                  <c:v>48.083333333333229</c:v>
                </c:pt>
                <c:pt idx="560">
                  <c:v>48.166666666666629</c:v>
                </c:pt>
                <c:pt idx="561">
                  <c:v>48.250000000000028</c:v>
                </c:pt>
                <c:pt idx="562">
                  <c:v>48.333333333333272</c:v>
                </c:pt>
                <c:pt idx="563">
                  <c:v>48.416666666666671</c:v>
                </c:pt>
                <c:pt idx="564">
                  <c:v>48.499999999999908</c:v>
                </c:pt>
                <c:pt idx="565">
                  <c:v>48.583333333333307</c:v>
                </c:pt>
                <c:pt idx="566">
                  <c:v>48.666666666666707</c:v>
                </c:pt>
                <c:pt idx="567">
                  <c:v>48.749999999999943</c:v>
                </c:pt>
                <c:pt idx="568">
                  <c:v>48.833333333333186</c:v>
                </c:pt>
                <c:pt idx="569">
                  <c:v>48.916666666666586</c:v>
                </c:pt>
                <c:pt idx="570">
                  <c:v>48.999999999999986</c:v>
                </c:pt>
                <c:pt idx="571">
                  <c:v>49.083333333333385</c:v>
                </c:pt>
                <c:pt idx="572">
                  <c:v>49.166666666666629</c:v>
                </c:pt>
                <c:pt idx="573">
                  <c:v>49.249999999999865</c:v>
                </c:pt>
                <c:pt idx="574">
                  <c:v>49.333333333333265</c:v>
                </c:pt>
                <c:pt idx="575">
                  <c:v>49.416666666666664</c:v>
                </c:pt>
                <c:pt idx="576">
                  <c:v>49.499999999999901</c:v>
                </c:pt>
                <c:pt idx="577">
                  <c:v>49.5833333333333</c:v>
                </c:pt>
                <c:pt idx="578">
                  <c:v>49.666666666666544</c:v>
                </c:pt>
                <c:pt idx="579">
                  <c:v>49.749999999999943</c:v>
                </c:pt>
                <c:pt idx="580">
                  <c:v>49.833333333333343</c:v>
                </c:pt>
                <c:pt idx="581">
                  <c:v>49.916666666666586</c:v>
                </c:pt>
                <c:pt idx="582">
                  <c:v>49.999999999999986</c:v>
                </c:pt>
                <c:pt idx="583">
                  <c:v>50.083333333333222</c:v>
                </c:pt>
                <c:pt idx="584">
                  <c:v>50.166666666666622</c:v>
                </c:pt>
                <c:pt idx="585">
                  <c:v>50.250000000000021</c:v>
                </c:pt>
                <c:pt idx="586">
                  <c:v>50.333333333333258</c:v>
                </c:pt>
                <c:pt idx="587">
                  <c:v>50.416666666666657</c:v>
                </c:pt>
                <c:pt idx="588">
                  <c:v>50.499999999999901</c:v>
                </c:pt>
                <c:pt idx="589">
                  <c:v>50.5833333333333</c:v>
                </c:pt>
                <c:pt idx="590">
                  <c:v>50.6666666666667</c:v>
                </c:pt>
                <c:pt idx="591">
                  <c:v>50.749999999999943</c:v>
                </c:pt>
                <c:pt idx="592">
                  <c:v>50.833333333333179</c:v>
                </c:pt>
                <c:pt idx="593">
                  <c:v>50.916666666666579</c:v>
                </c:pt>
                <c:pt idx="594">
                  <c:v>50.999999999999979</c:v>
                </c:pt>
                <c:pt idx="595">
                  <c:v>51.083333333333378</c:v>
                </c:pt>
                <c:pt idx="596">
                  <c:v>51.166666666666615</c:v>
                </c:pt>
                <c:pt idx="597">
                  <c:v>51.249999999999858</c:v>
                </c:pt>
                <c:pt idx="598">
                  <c:v>51.333333333333258</c:v>
                </c:pt>
                <c:pt idx="599">
                  <c:v>51.416666666666657</c:v>
                </c:pt>
                <c:pt idx="600">
                  <c:v>51.500000000000057</c:v>
                </c:pt>
                <c:pt idx="601">
                  <c:v>51.5833333333333</c:v>
                </c:pt>
                <c:pt idx="602">
                  <c:v>51.666666666666536</c:v>
                </c:pt>
                <c:pt idx="603">
                  <c:v>51.749999999999936</c:v>
                </c:pt>
                <c:pt idx="604">
                  <c:v>51.833333333333336</c:v>
                </c:pt>
                <c:pt idx="605">
                  <c:v>51.916666666666572</c:v>
                </c:pt>
                <c:pt idx="606">
                  <c:v>51.999999999999972</c:v>
                </c:pt>
                <c:pt idx="607">
                  <c:v>52.083333333333215</c:v>
                </c:pt>
                <c:pt idx="608">
                  <c:v>52.166666666666615</c:v>
                </c:pt>
                <c:pt idx="609">
                  <c:v>52.250000000000014</c:v>
                </c:pt>
                <c:pt idx="610">
                  <c:v>52.333333333333258</c:v>
                </c:pt>
                <c:pt idx="611">
                  <c:v>52.416666666666657</c:v>
                </c:pt>
                <c:pt idx="612">
                  <c:v>52.499999999999893</c:v>
                </c:pt>
                <c:pt idx="613">
                  <c:v>52.583333333333293</c:v>
                </c:pt>
                <c:pt idx="614">
                  <c:v>52.666666666666693</c:v>
                </c:pt>
                <c:pt idx="615">
                  <c:v>52.749999999999929</c:v>
                </c:pt>
                <c:pt idx="616">
                  <c:v>52.833333333333329</c:v>
                </c:pt>
                <c:pt idx="617">
                  <c:v>52.916666666666572</c:v>
                </c:pt>
                <c:pt idx="618">
                  <c:v>52.999999999999972</c:v>
                </c:pt>
                <c:pt idx="619">
                  <c:v>53.083333333333371</c:v>
                </c:pt>
                <c:pt idx="620">
                  <c:v>53.166666666666615</c:v>
                </c:pt>
                <c:pt idx="621">
                  <c:v>53.249999999999851</c:v>
                </c:pt>
                <c:pt idx="622">
                  <c:v>53.33333333333325</c:v>
                </c:pt>
                <c:pt idx="623">
                  <c:v>53.41666666666665</c:v>
                </c:pt>
                <c:pt idx="624">
                  <c:v>53.50000000000005</c:v>
                </c:pt>
                <c:pt idx="625">
                  <c:v>53.583333333333286</c:v>
                </c:pt>
                <c:pt idx="626">
                  <c:v>53.666666666666529</c:v>
                </c:pt>
                <c:pt idx="627">
                  <c:v>53.749999999999929</c:v>
                </c:pt>
                <c:pt idx="628">
                  <c:v>53.833333333333329</c:v>
                </c:pt>
                <c:pt idx="629">
                  <c:v>53.916666666666572</c:v>
                </c:pt>
                <c:pt idx="630">
                  <c:v>53.999999999999972</c:v>
                </c:pt>
                <c:pt idx="631">
                  <c:v>54.083333333333208</c:v>
                </c:pt>
                <c:pt idx="632">
                  <c:v>54.166666666666607</c:v>
                </c:pt>
                <c:pt idx="633">
                  <c:v>54.250000000000007</c:v>
                </c:pt>
                <c:pt idx="634">
                  <c:v>54.333333333333243</c:v>
                </c:pt>
                <c:pt idx="635">
                  <c:v>54.416666666666643</c:v>
                </c:pt>
                <c:pt idx="636">
                  <c:v>54.499999999999886</c:v>
                </c:pt>
                <c:pt idx="637">
                  <c:v>54.583333333333286</c:v>
                </c:pt>
                <c:pt idx="638">
                  <c:v>54.666666666666686</c:v>
                </c:pt>
                <c:pt idx="639">
                  <c:v>54.749999999999929</c:v>
                </c:pt>
                <c:pt idx="640">
                  <c:v>54.833333333333329</c:v>
                </c:pt>
                <c:pt idx="641">
                  <c:v>54.916666666666565</c:v>
                </c:pt>
                <c:pt idx="642">
                  <c:v>54.999999999999964</c:v>
                </c:pt>
                <c:pt idx="643">
                  <c:v>55.083333333333364</c:v>
                </c:pt>
                <c:pt idx="644">
                  <c:v>55.1666666666666</c:v>
                </c:pt>
                <c:pt idx="645">
                  <c:v>55.25</c:v>
                </c:pt>
                <c:pt idx="646">
                  <c:v>55.333333333333243</c:v>
                </c:pt>
                <c:pt idx="647">
                  <c:v>55.416666666666643</c:v>
                </c:pt>
                <c:pt idx="648">
                  <c:v>55.500000000000043</c:v>
                </c:pt>
                <c:pt idx="649">
                  <c:v>55.583333333333286</c:v>
                </c:pt>
                <c:pt idx="650">
                  <c:v>55.666666666666522</c:v>
                </c:pt>
                <c:pt idx="651">
                  <c:v>55.749999999999922</c:v>
                </c:pt>
                <c:pt idx="652">
                  <c:v>55.833333333333321</c:v>
                </c:pt>
                <c:pt idx="653">
                  <c:v>55.916666666666721</c:v>
                </c:pt>
                <c:pt idx="654">
                  <c:v>55.999999999999957</c:v>
                </c:pt>
                <c:pt idx="655">
                  <c:v>56.083333333333201</c:v>
                </c:pt>
                <c:pt idx="656">
                  <c:v>56.1666666666666</c:v>
                </c:pt>
                <c:pt idx="657">
                  <c:v>56.25</c:v>
                </c:pt>
                <c:pt idx="658">
                  <c:v>56.333333333333243</c:v>
                </c:pt>
                <c:pt idx="659">
                  <c:v>56.416666666666643</c:v>
                </c:pt>
                <c:pt idx="660">
                  <c:v>56.499999999999879</c:v>
                </c:pt>
                <c:pt idx="661">
                  <c:v>56.583333333333279</c:v>
                </c:pt>
                <c:pt idx="662">
                  <c:v>56.666666666666679</c:v>
                </c:pt>
                <c:pt idx="663">
                  <c:v>56.749999999999915</c:v>
                </c:pt>
                <c:pt idx="664">
                  <c:v>56.833333333333314</c:v>
                </c:pt>
                <c:pt idx="665">
                  <c:v>56.916666666666558</c:v>
                </c:pt>
                <c:pt idx="666">
                  <c:v>56.999999999999957</c:v>
                </c:pt>
                <c:pt idx="667">
                  <c:v>57.083333333333357</c:v>
                </c:pt>
                <c:pt idx="668">
                  <c:v>57.1666666666666</c:v>
                </c:pt>
                <c:pt idx="669">
                  <c:v>57.25</c:v>
                </c:pt>
                <c:pt idx="670">
                  <c:v>57.333333333333236</c:v>
                </c:pt>
                <c:pt idx="671">
                  <c:v>57.416666666666636</c:v>
                </c:pt>
                <c:pt idx="672">
                  <c:v>57.500000000000036</c:v>
                </c:pt>
                <c:pt idx="673">
                  <c:v>57.666666666666515</c:v>
                </c:pt>
                <c:pt idx="674">
                  <c:v>57.749999999999915</c:v>
                </c:pt>
                <c:pt idx="675">
                  <c:v>57.833333333333314</c:v>
                </c:pt>
                <c:pt idx="676">
                  <c:v>57.916666666666714</c:v>
                </c:pt>
                <c:pt idx="677">
                  <c:v>57.999999999999957</c:v>
                </c:pt>
                <c:pt idx="678">
                  <c:v>58.083333333333194</c:v>
                </c:pt>
                <c:pt idx="679">
                  <c:v>58.166666666666593</c:v>
                </c:pt>
                <c:pt idx="680">
                  <c:v>58.249999999999993</c:v>
                </c:pt>
                <c:pt idx="681">
                  <c:v>58.333333333333229</c:v>
                </c:pt>
                <c:pt idx="682">
                  <c:v>58.416666666666629</c:v>
                </c:pt>
                <c:pt idx="683">
                  <c:v>58.499999999999872</c:v>
                </c:pt>
                <c:pt idx="684">
                  <c:v>58.583333333333272</c:v>
                </c:pt>
                <c:pt idx="685">
                  <c:v>58.666666666666671</c:v>
                </c:pt>
                <c:pt idx="686">
                  <c:v>58.749999999999915</c:v>
                </c:pt>
                <c:pt idx="687">
                  <c:v>58.833333333333314</c:v>
                </c:pt>
                <c:pt idx="688">
                  <c:v>58.916666666666551</c:v>
                </c:pt>
                <c:pt idx="689">
                  <c:v>59.08333333333335</c:v>
                </c:pt>
                <c:pt idx="690">
                  <c:v>59.166666666666586</c:v>
                </c:pt>
                <c:pt idx="691">
                  <c:v>59.249999999999986</c:v>
                </c:pt>
                <c:pt idx="692">
                  <c:v>59.333333333333229</c:v>
                </c:pt>
                <c:pt idx="693">
                  <c:v>59.416666666666629</c:v>
                </c:pt>
                <c:pt idx="694">
                  <c:v>59.500000000000028</c:v>
                </c:pt>
                <c:pt idx="695">
                  <c:v>59.583333333333272</c:v>
                </c:pt>
                <c:pt idx="696">
                  <c:v>59.666666666666671</c:v>
                </c:pt>
                <c:pt idx="697">
                  <c:v>59.749999999999908</c:v>
                </c:pt>
                <c:pt idx="698">
                  <c:v>59.833333333333307</c:v>
                </c:pt>
                <c:pt idx="699">
                  <c:v>59.916666666666707</c:v>
                </c:pt>
                <c:pt idx="700">
                  <c:v>59.999999999999943</c:v>
                </c:pt>
                <c:pt idx="701">
                  <c:v>60.083333333333186</c:v>
                </c:pt>
                <c:pt idx="702">
                  <c:v>60.166666666666586</c:v>
                </c:pt>
                <c:pt idx="703">
                  <c:v>60.249999999999986</c:v>
                </c:pt>
                <c:pt idx="704">
                  <c:v>60.333333333333385</c:v>
                </c:pt>
                <c:pt idx="705">
                  <c:v>60.416666666666629</c:v>
                </c:pt>
                <c:pt idx="706">
                  <c:v>60.499999999999865</c:v>
                </c:pt>
                <c:pt idx="707">
                  <c:v>60.583333333333265</c:v>
                </c:pt>
                <c:pt idx="708">
                  <c:v>60.666666666666664</c:v>
                </c:pt>
                <c:pt idx="709">
                  <c:v>60.749999999999901</c:v>
                </c:pt>
                <c:pt idx="710">
                  <c:v>60.8333333333333</c:v>
                </c:pt>
                <c:pt idx="711">
                  <c:v>60.916666666666544</c:v>
                </c:pt>
                <c:pt idx="712">
                  <c:v>60.999999999999943</c:v>
                </c:pt>
                <c:pt idx="713">
                  <c:v>61.083333333333343</c:v>
                </c:pt>
                <c:pt idx="714">
                  <c:v>61.166666666666586</c:v>
                </c:pt>
                <c:pt idx="715">
                  <c:v>61.249999999999986</c:v>
                </c:pt>
                <c:pt idx="716">
                  <c:v>61.333333333333222</c:v>
                </c:pt>
                <c:pt idx="717">
                  <c:v>61.416666666666622</c:v>
                </c:pt>
                <c:pt idx="718">
                  <c:v>61.500000000000021</c:v>
                </c:pt>
                <c:pt idx="719">
                  <c:v>61.583333333333258</c:v>
                </c:pt>
                <c:pt idx="720">
                  <c:v>61.666666666666657</c:v>
                </c:pt>
                <c:pt idx="721">
                  <c:v>61.749999999999901</c:v>
                </c:pt>
                <c:pt idx="722">
                  <c:v>61.8333333333333</c:v>
                </c:pt>
                <c:pt idx="723">
                  <c:v>61.9166666666667</c:v>
                </c:pt>
                <c:pt idx="724">
                  <c:v>61.999999999999943</c:v>
                </c:pt>
                <c:pt idx="725">
                  <c:v>62.083333333333179</c:v>
                </c:pt>
                <c:pt idx="726">
                  <c:v>62.166666666666579</c:v>
                </c:pt>
                <c:pt idx="727">
                  <c:v>62.249999999999979</c:v>
                </c:pt>
                <c:pt idx="728">
                  <c:v>62.333333333333378</c:v>
                </c:pt>
                <c:pt idx="729">
                  <c:v>62.416666666666615</c:v>
                </c:pt>
                <c:pt idx="730">
                  <c:v>62.499999999999858</c:v>
                </c:pt>
                <c:pt idx="731">
                  <c:v>62.583333333333258</c:v>
                </c:pt>
                <c:pt idx="732">
                  <c:v>62.666666666666657</c:v>
                </c:pt>
                <c:pt idx="733">
                  <c:v>62.750000000000057</c:v>
                </c:pt>
                <c:pt idx="734">
                  <c:v>62.8333333333333</c:v>
                </c:pt>
                <c:pt idx="735">
                  <c:v>62.916666666666536</c:v>
                </c:pt>
                <c:pt idx="736">
                  <c:v>62.999999999999936</c:v>
                </c:pt>
                <c:pt idx="737">
                  <c:v>63.083333333333336</c:v>
                </c:pt>
                <c:pt idx="738">
                  <c:v>63.166666666666572</c:v>
                </c:pt>
                <c:pt idx="739">
                  <c:v>63.249999999999972</c:v>
                </c:pt>
                <c:pt idx="740">
                  <c:v>63.333333333333215</c:v>
                </c:pt>
                <c:pt idx="741">
                  <c:v>63.416666666666615</c:v>
                </c:pt>
                <c:pt idx="742">
                  <c:v>63.500000000000014</c:v>
                </c:pt>
                <c:pt idx="743">
                  <c:v>63.583333333333258</c:v>
                </c:pt>
                <c:pt idx="744">
                  <c:v>63.666666666666657</c:v>
                </c:pt>
                <c:pt idx="745">
                  <c:v>63.749999999999893</c:v>
                </c:pt>
                <c:pt idx="746">
                  <c:v>63.833333333333293</c:v>
                </c:pt>
                <c:pt idx="747">
                  <c:v>63.916666666666693</c:v>
                </c:pt>
                <c:pt idx="748">
                  <c:v>63.999999999999929</c:v>
                </c:pt>
                <c:pt idx="749">
                  <c:v>64.083333333333329</c:v>
                </c:pt>
                <c:pt idx="750">
                  <c:v>64.166666666666572</c:v>
                </c:pt>
                <c:pt idx="751">
                  <c:v>64.249999999999972</c:v>
                </c:pt>
                <c:pt idx="752">
                  <c:v>64.333333333333371</c:v>
                </c:pt>
                <c:pt idx="753">
                  <c:v>64.416666666666615</c:v>
                </c:pt>
                <c:pt idx="754">
                  <c:v>64.583333333333258</c:v>
                </c:pt>
                <c:pt idx="755">
                  <c:v>64.666666666666657</c:v>
                </c:pt>
                <c:pt idx="756">
                  <c:v>64.750000000000057</c:v>
                </c:pt>
              </c:numCache>
            </c:numRef>
          </c:xVal>
          <c:yVal>
            <c:numRef>
              <c:f>'CEEMs-1'!$L$34:$L$2003</c:f>
              <c:numCache>
                <c:formatCode>General</c:formatCode>
                <c:ptCount val="1970"/>
                <c:pt idx="0">
                  <c:v>7620</c:v>
                </c:pt>
                <c:pt idx="1">
                  <c:v>7620</c:v>
                </c:pt>
                <c:pt idx="2">
                  <c:v>7620</c:v>
                </c:pt>
                <c:pt idx="3">
                  <c:v>7620</c:v>
                </c:pt>
                <c:pt idx="4">
                  <c:v>7590</c:v>
                </c:pt>
                <c:pt idx="5">
                  <c:v>7570</c:v>
                </c:pt>
                <c:pt idx="6">
                  <c:v>7540</c:v>
                </c:pt>
                <c:pt idx="7">
                  <c:v>7520</c:v>
                </c:pt>
                <c:pt idx="8">
                  <c:v>7500</c:v>
                </c:pt>
                <c:pt idx="9">
                  <c:v>7480</c:v>
                </c:pt>
                <c:pt idx="10">
                  <c:v>7460</c:v>
                </c:pt>
                <c:pt idx="11">
                  <c:v>7440</c:v>
                </c:pt>
                <c:pt idx="12">
                  <c:v>7410</c:v>
                </c:pt>
                <c:pt idx="13">
                  <c:v>7390</c:v>
                </c:pt>
                <c:pt idx="14">
                  <c:v>7370</c:v>
                </c:pt>
                <c:pt idx="15">
                  <c:v>7350</c:v>
                </c:pt>
                <c:pt idx="16">
                  <c:v>7330</c:v>
                </c:pt>
                <c:pt idx="17">
                  <c:v>7310</c:v>
                </c:pt>
                <c:pt idx="18">
                  <c:v>7280</c:v>
                </c:pt>
                <c:pt idx="19">
                  <c:v>7260</c:v>
                </c:pt>
                <c:pt idx="20">
                  <c:v>7230</c:v>
                </c:pt>
                <c:pt idx="21">
                  <c:v>7200</c:v>
                </c:pt>
                <c:pt idx="22">
                  <c:v>7180</c:v>
                </c:pt>
                <c:pt idx="23">
                  <c:v>7160</c:v>
                </c:pt>
                <c:pt idx="24">
                  <c:v>7140</c:v>
                </c:pt>
                <c:pt idx="25">
                  <c:v>7120</c:v>
                </c:pt>
                <c:pt idx="26">
                  <c:v>7100</c:v>
                </c:pt>
                <c:pt idx="27">
                  <c:v>7070</c:v>
                </c:pt>
                <c:pt idx="28">
                  <c:v>7050</c:v>
                </c:pt>
                <c:pt idx="29">
                  <c:v>7040</c:v>
                </c:pt>
                <c:pt idx="30">
                  <c:v>7020</c:v>
                </c:pt>
                <c:pt idx="31">
                  <c:v>7000</c:v>
                </c:pt>
                <c:pt idx="32">
                  <c:v>6970</c:v>
                </c:pt>
                <c:pt idx="33">
                  <c:v>6950</c:v>
                </c:pt>
                <c:pt idx="34">
                  <c:v>6930</c:v>
                </c:pt>
                <c:pt idx="35">
                  <c:v>6910</c:v>
                </c:pt>
                <c:pt idx="36">
                  <c:v>6890</c:v>
                </c:pt>
                <c:pt idx="37">
                  <c:v>6870</c:v>
                </c:pt>
                <c:pt idx="38">
                  <c:v>6850</c:v>
                </c:pt>
                <c:pt idx="39">
                  <c:v>6840</c:v>
                </c:pt>
                <c:pt idx="40">
                  <c:v>6810</c:v>
                </c:pt>
                <c:pt idx="41">
                  <c:v>6790</c:v>
                </c:pt>
                <c:pt idx="42">
                  <c:v>6780</c:v>
                </c:pt>
                <c:pt idx="43">
                  <c:v>6750</c:v>
                </c:pt>
                <c:pt idx="44">
                  <c:v>6740</c:v>
                </c:pt>
                <c:pt idx="45">
                  <c:v>6720</c:v>
                </c:pt>
                <c:pt idx="46">
                  <c:v>6690</c:v>
                </c:pt>
                <c:pt idx="47">
                  <c:v>6680</c:v>
                </c:pt>
                <c:pt idx="48">
                  <c:v>6660</c:v>
                </c:pt>
                <c:pt idx="49">
                  <c:v>6640</c:v>
                </c:pt>
                <c:pt idx="50">
                  <c:v>6600</c:v>
                </c:pt>
                <c:pt idx="51">
                  <c:v>6580</c:v>
                </c:pt>
                <c:pt idx="52">
                  <c:v>6560</c:v>
                </c:pt>
                <c:pt idx="53">
                  <c:v>6540</c:v>
                </c:pt>
                <c:pt idx="54">
                  <c:v>6520</c:v>
                </c:pt>
                <c:pt idx="55">
                  <c:v>6510</c:v>
                </c:pt>
                <c:pt idx="56">
                  <c:v>6490</c:v>
                </c:pt>
                <c:pt idx="57">
                  <c:v>6470</c:v>
                </c:pt>
                <c:pt idx="58">
                  <c:v>6450</c:v>
                </c:pt>
                <c:pt idx="59">
                  <c:v>6430</c:v>
                </c:pt>
                <c:pt idx="60">
                  <c:v>6410</c:v>
                </c:pt>
                <c:pt idx="61">
                  <c:v>6390</c:v>
                </c:pt>
                <c:pt idx="62">
                  <c:v>6370</c:v>
                </c:pt>
                <c:pt idx="63">
                  <c:v>6360</c:v>
                </c:pt>
                <c:pt idx="64">
                  <c:v>6340</c:v>
                </c:pt>
                <c:pt idx="65">
                  <c:v>6320</c:v>
                </c:pt>
                <c:pt idx="66">
                  <c:v>6280</c:v>
                </c:pt>
                <c:pt idx="67">
                  <c:v>6260</c:v>
                </c:pt>
                <c:pt idx="68">
                  <c:v>6250</c:v>
                </c:pt>
                <c:pt idx="69">
                  <c:v>6230</c:v>
                </c:pt>
                <c:pt idx="70">
                  <c:v>6210</c:v>
                </c:pt>
                <c:pt idx="71">
                  <c:v>6190</c:v>
                </c:pt>
                <c:pt idx="72">
                  <c:v>6180</c:v>
                </c:pt>
                <c:pt idx="73">
                  <c:v>6160</c:v>
                </c:pt>
                <c:pt idx="74">
                  <c:v>6140</c:v>
                </c:pt>
                <c:pt idx="75">
                  <c:v>6120</c:v>
                </c:pt>
                <c:pt idx="76">
                  <c:v>6100</c:v>
                </c:pt>
                <c:pt idx="77">
                  <c:v>6090</c:v>
                </c:pt>
                <c:pt idx="78">
                  <c:v>6070</c:v>
                </c:pt>
                <c:pt idx="79">
                  <c:v>6050</c:v>
                </c:pt>
                <c:pt idx="80">
                  <c:v>6040</c:v>
                </c:pt>
                <c:pt idx="81">
                  <c:v>6010</c:v>
                </c:pt>
                <c:pt idx="82">
                  <c:v>6000</c:v>
                </c:pt>
                <c:pt idx="83">
                  <c:v>5980</c:v>
                </c:pt>
                <c:pt idx="84">
                  <c:v>5960</c:v>
                </c:pt>
                <c:pt idx="85">
                  <c:v>5950</c:v>
                </c:pt>
                <c:pt idx="86">
                  <c:v>5930</c:v>
                </c:pt>
                <c:pt idx="87">
                  <c:v>5910</c:v>
                </c:pt>
                <c:pt idx="88">
                  <c:v>5900</c:v>
                </c:pt>
                <c:pt idx="89">
                  <c:v>5860</c:v>
                </c:pt>
                <c:pt idx="90">
                  <c:v>5850</c:v>
                </c:pt>
                <c:pt idx="91">
                  <c:v>5830</c:v>
                </c:pt>
                <c:pt idx="92">
                  <c:v>5810</c:v>
                </c:pt>
                <c:pt idx="93">
                  <c:v>5790</c:v>
                </c:pt>
                <c:pt idx="94">
                  <c:v>5780</c:v>
                </c:pt>
                <c:pt idx="95">
                  <c:v>5760</c:v>
                </c:pt>
                <c:pt idx="96">
                  <c:v>5740</c:v>
                </c:pt>
                <c:pt idx="97">
                  <c:v>5730</c:v>
                </c:pt>
                <c:pt idx="98">
                  <c:v>5710</c:v>
                </c:pt>
                <c:pt idx="99">
                  <c:v>5690</c:v>
                </c:pt>
                <c:pt idx="100">
                  <c:v>5680</c:v>
                </c:pt>
                <c:pt idx="101">
                  <c:v>5660</c:v>
                </c:pt>
                <c:pt idx="102">
                  <c:v>5650</c:v>
                </c:pt>
                <c:pt idx="103">
                  <c:v>5630</c:v>
                </c:pt>
                <c:pt idx="104">
                  <c:v>5610</c:v>
                </c:pt>
                <c:pt idx="105">
                  <c:v>5600</c:v>
                </c:pt>
                <c:pt idx="106">
                  <c:v>5580</c:v>
                </c:pt>
                <c:pt idx="107">
                  <c:v>5560</c:v>
                </c:pt>
                <c:pt idx="108">
                  <c:v>5550</c:v>
                </c:pt>
                <c:pt idx="109">
                  <c:v>5530</c:v>
                </c:pt>
                <c:pt idx="110">
                  <c:v>5520</c:v>
                </c:pt>
                <c:pt idx="111">
                  <c:v>5500</c:v>
                </c:pt>
                <c:pt idx="112">
                  <c:v>5490</c:v>
                </c:pt>
                <c:pt idx="113">
                  <c:v>5470</c:v>
                </c:pt>
                <c:pt idx="114">
                  <c:v>5450</c:v>
                </c:pt>
                <c:pt idx="115">
                  <c:v>5440</c:v>
                </c:pt>
                <c:pt idx="116">
                  <c:v>5420</c:v>
                </c:pt>
                <c:pt idx="117">
                  <c:v>5410</c:v>
                </c:pt>
                <c:pt idx="118">
                  <c:v>5390</c:v>
                </c:pt>
                <c:pt idx="119">
                  <c:v>5380</c:v>
                </c:pt>
                <c:pt idx="120">
                  <c:v>5360</c:v>
                </c:pt>
                <c:pt idx="121">
                  <c:v>5340</c:v>
                </c:pt>
                <c:pt idx="122">
                  <c:v>5330</c:v>
                </c:pt>
                <c:pt idx="123">
                  <c:v>5320</c:v>
                </c:pt>
                <c:pt idx="124">
                  <c:v>5300</c:v>
                </c:pt>
                <c:pt idx="125">
                  <c:v>5290</c:v>
                </c:pt>
                <c:pt idx="126">
                  <c:v>5270</c:v>
                </c:pt>
                <c:pt idx="127">
                  <c:v>5250</c:v>
                </c:pt>
                <c:pt idx="128">
                  <c:v>5240</c:v>
                </c:pt>
                <c:pt idx="129">
                  <c:v>5220</c:v>
                </c:pt>
                <c:pt idx="130">
                  <c:v>5210</c:v>
                </c:pt>
                <c:pt idx="131">
                  <c:v>5190</c:v>
                </c:pt>
                <c:pt idx="132">
                  <c:v>5180</c:v>
                </c:pt>
                <c:pt idx="133">
                  <c:v>5160</c:v>
                </c:pt>
                <c:pt idx="134">
                  <c:v>5150</c:v>
                </c:pt>
                <c:pt idx="135">
                  <c:v>5140</c:v>
                </c:pt>
                <c:pt idx="136">
                  <c:v>5120</c:v>
                </c:pt>
                <c:pt idx="137">
                  <c:v>5110</c:v>
                </c:pt>
                <c:pt idx="138">
                  <c:v>5090</c:v>
                </c:pt>
                <c:pt idx="139">
                  <c:v>5080</c:v>
                </c:pt>
                <c:pt idx="140">
                  <c:v>5050</c:v>
                </c:pt>
                <c:pt idx="141">
                  <c:v>5030</c:v>
                </c:pt>
                <c:pt idx="142">
                  <c:v>5020</c:v>
                </c:pt>
                <c:pt idx="143">
                  <c:v>5000</c:v>
                </c:pt>
                <c:pt idx="144">
                  <c:v>4990</c:v>
                </c:pt>
                <c:pt idx="145">
                  <c:v>4980</c:v>
                </c:pt>
                <c:pt idx="146">
                  <c:v>4960</c:v>
                </c:pt>
                <c:pt idx="147">
                  <c:v>4950</c:v>
                </c:pt>
                <c:pt idx="148">
                  <c:v>4930</c:v>
                </c:pt>
                <c:pt idx="149">
                  <c:v>4920</c:v>
                </c:pt>
                <c:pt idx="150">
                  <c:v>4900</c:v>
                </c:pt>
                <c:pt idx="151">
                  <c:v>4890</c:v>
                </c:pt>
                <c:pt idx="152">
                  <c:v>4880</c:v>
                </c:pt>
                <c:pt idx="153">
                  <c:v>4860</c:v>
                </c:pt>
                <c:pt idx="154">
                  <c:v>4850</c:v>
                </c:pt>
                <c:pt idx="155">
                  <c:v>4830</c:v>
                </c:pt>
                <c:pt idx="156">
                  <c:v>4820</c:v>
                </c:pt>
                <c:pt idx="157">
                  <c:v>4810</c:v>
                </c:pt>
                <c:pt idx="158">
                  <c:v>4790</c:v>
                </c:pt>
                <c:pt idx="159">
                  <c:v>4780</c:v>
                </c:pt>
                <c:pt idx="160">
                  <c:v>4770</c:v>
                </c:pt>
                <c:pt idx="161">
                  <c:v>4750</c:v>
                </c:pt>
                <c:pt idx="162">
                  <c:v>4740</c:v>
                </c:pt>
                <c:pt idx="163">
                  <c:v>4730</c:v>
                </c:pt>
                <c:pt idx="164">
                  <c:v>4710</c:v>
                </c:pt>
                <c:pt idx="165">
                  <c:v>4700</c:v>
                </c:pt>
                <c:pt idx="166">
                  <c:v>4690</c:v>
                </c:pt>
                <c:pt idx="167">
                  <c:v>4670</c:v>
                </c:pt>
                <c:pt idx="168">
                  <c:v>4660</c:v>
                </c:pt>
                <c:pt idx="169">
                  <c:v>4650</c:v>
                </c:pt>
                <c:pt idx="170">
                  <c:v>4630</c:v>
                </c:pt>
                <c:pt idx="171">
                  <c:v>4620</c:v>
                </c:pt>
                <c:pt idx="172">
                  <c:v>4610</c:v>
                </c:pt>
                <c:pt idx="173">
                  <c:v>4590</c:v>
                </c:pt>
                <c:pt idx="174">
                  <c:v>4580</c:v>
                </c:pt>
                <c:pt idx="175">
                  <c:v>4570</c:v>
                </c:pt>
                <c:pt idx="176">
                  <c:v>4550</c:v>
                </c:pt>
                <c:pt idx="177">
                  <c:v>4540</c:v>
                </c:pt>
                <c:pt idx="178">
                  <c:v>4530</c:v>
                </c:pt>
                <c:pt idx="179">
                  <c:v>4520</c:v>
                </c:pt>
                <c:pt idx="180">
                  <c:v>4500</c:v>
                </c:pt>
                <c:pt idx="181">
                  <c:v>4490</c:v>
                </c:pt>
                <c:pt idx="182">
                  <c:v>4480</c:v>
                </c:pt>
                <c:pt idx="183">
                  <c:v>4460</c:v>
                </c:pt>
                <c:pt idx="184">
                  <c:v>4440</c:v>
                </c:pt>
                <c:pt idx="185">
                  <c:v>4420</c:v>
                </c:pt>
                <c:pt idx="186">
                  <c:v>4410</c:v>
                </c:pt>
                <c:pt idx="187">
                  <c:v>4400</c:v>
                </c:pt>
                <c:pt idx="188">
                  <c:v>4390</c:v>
                </c:pt>
                <c:pt idx="189">
                  <c:v>4370</c:v>
                </c:pt>
                <c:pt idx="190">
                  <c:v>4370</c:v>
                </c:pt>
                <c:pt idx="191">
                  <c:v>4350</c:v>
                </c:pt>
                <c:pt idx="192">
                  <c:v>4340</c:v>
                </c:pt>
                <c:pt idx="193">
                  <c:v>4330</c:v>
                </c:pt>
                <c:pt idx="194">
                  <c:v>4310</c:v>
                </c:pt>
                <c:pt idx="195">
                  <c:v>4300</c:v>
                </c:pt>
                <c:pt idx="196">
                  <c:v>4290</c:v>
                </c:pt>
                <c:pt idx="197">
                  <c:v>4280</c:v>
                </c:pt>
                <c:pt idx="198">
                  <c:v>4270</c:v>
                </c:pt>
                <c:pt idx="199">
                  <c:v>4250</c:v>
                </c:pt>
                <c:pt idx="200">
                  <c:v>4240</c:v>
                </c:pt>
                <c:pt idx="201">
                  <c:v>4230</c:v>
                </c:pt>
                <c:pt idx="202">
                  <c:v>4220</c:v>
                </c:pt>
                <c:pt idx="203">
                  <c:v>4200</c:v>
                </c:pt>
                <c:pt idx="204">
                  <c:v>4190</c:v>
                </c:pt>
                <c:pt idx="205">
                  <c:v>4180</c:v>
                </c:pt>
                <c:pt idx="206">
                  <c:v>4170</c:v>
                </c:pt>
                <c:pt idx="207">
                  <c:v>4160</c:v>
                </c:pt>
                <c:pt idx="208">
                  <c:v>4150</c:v>
                </c:pt>
                <c:pt idx="209">
                  <c:v>4140</c:v>
                </c:pt>
                <c:pt idx="210">
                  <c:v>4120</c:v>
                </c:pt>
                <c:pt idx="211">
                  <c:v>4110</c:v>
                </c:pt>
                <c:pt idx="212">
                  <c:v>4100</c:v>
                </c:pt>
                <c:pt idx="213">
                  <c:v>4090</c:v>
                </c:pt>
                <c:pt idx="214">
                  <c:v>4080</c:v>
                </c:pt>
                <c:pt idx="215">
                  <c:v>4070</c:v>
                </c:pt>
                <c:pt idx="216">
                  <c:v>4050</c:v>
                </c:pt>
                <c:pt idx="217">
                  <c:v>4040</c:v>
                </c:pt>
                <c:pt idx="218">
                  <c:v>4030</c:v>
                </c:pt>
                <c:pt idx="219">
                  <c:v>4020</c:v>
                </c:pt>
                <c:pt idx="220">
                  <c:v>4010</c:v>
                </c:pt>
                <c:pt idx="221">
                  <c:v>3980</c:v>
                </c:pt>
                <c:pt idx="222">
                  <c:v>3970</c:v>
                </c:pt>
                <c:pt idx="223">
                  <c:v>3960</c:v>
                </c:pt>
                <c:pt idx="224">
                  <c:v>3950</c:v>
                </c:pt>
                <c:pt idx="225">
                  <c:v>3940</c:v>
                </c:pt>
                <c:pt idx="226">
                  <c:v>3930</c:v>
                </c:pt>
                <c:pt idx="227">
                  <c:v>3920</c:v>
                </c:pt>
                <c:pt idx="228">
                  <c:v>3910</c:v>
                </c:pt>
                <c:pt idx="229">
                  <c:v>3900</c:v>
                </c:pt>
                <c:pt idx="230">
                  <c:v>3890</c:v>
                </c:pt>
                <c:pt idx="231">
                  <c:v>3870</c:v>
                </c:pt>
                <c:pt idx="232">
                  <c:v>3860</c:v>
                </c:pt>
                <c:pt idx="233">
                  <c:v>3850</c:v>
                </c:pt>
                <c:pt idx="234">
                  <c:v>3840</c:v>
                </c:pt>
                <c:pt idx="235">
                  <c:v>3830</c:v>
                </c:pt>
                <c:pt idx="236">
                  <c:v>3820</c:v>
                </c:pt>
                <c:pt idx="237">
                  <c:v>3810</c:v>
                </c:pt>
                <c:pt idx="238">
                  <c:v>3800</c:v>
                </c:pt>
                <c:pt idx="239">
                  <c:v>3790</c:v>
                </c:pt>
                <c:pt idx="240">
                  <c:v>3770</c:v>
                </c:pt>
                <c:pt idx="241">
                  <c:v>3750</c:v>
                </c:pt>
                <c:pt idx="242">
                  <c:v>3730</c:v>
                </c:pt>
                <c:pt idx="243">
                  <c:v>3720</c:v>
                </c:pt>
                <c:pt idx="244">
                  <c:v>3710</c:v>
                </c:pt>
                <c:pt idx="245">
                  <c:v>3700</c:v>
                </c:pt>
                <c:pt idx="246">
                  <c:v>3690</c:v>
                </c:pt>
                <c:pt idx="247">
                  <c:v>3680</c:v>
                </c:pt>
                <c:pt idx="248">
                  <c:v>3670</c:v>
                </c:pt>
                <c:pt idx="249">
                  <c:v>3660</c:v>
                </c:pt>
                <c:pt idx="250">
                  <c:v>3650</c:v>
                </c:pt>
                <c:pt idx="251">
                  <c:v>3640</c:v>
                </c:pt>
                <c:pt idx="252">
                  <c:v>3630</c:v>
                </c:pt>
                <c:pt idx="253">
                  <c:v>3620</c:v>
                </c:pt>
                <c:pt idx="254">
                  <c:v>3610</c:v>
                </c:pt>
                <c:pt idx="255">
                  <c:v>3600</c:v>
                </c:pt>
                <c:pt idx="256">
                  <c:v>3590</c:v>
                </c:pt>
                <c:pt idx="257">
                  <c:v>3580</c:v>
                </c:pt>
                <c:pt idx="258">
                  <c:v>3570</c:v>
                </c:pt>
                <c:pt idx="259">
                  <c:v>3560</c:v>
                </c:pt>
                <c:pt idx="260">
                  <c:v>3550</c:v>
                </c:pt>
                <c:pt idx="261">
                  <c:v>3540</c:v>
                </c:pt>
                <c:pt idx="262">
                  <c:v>3530</c:v>
                </c:pt>
                <c:pt idx="263">
                  <c:v>3520</c:v>
                </c:pt>
                <c:pt idx="264">
                  <c:v>3510</c:v>
                </c:pt>
                <c:pt idx="265">
                  <c:v>3500</c:v>
                </c:pt>
                <c:pt idx="266">
                  <c:v>3490</c:v>
                </c:pt>
                <c:pt idx="267">
                  <c:v>3480</c:v>
                </c:pt>
                <c:pt idx="268">
                  <c:v>3470</c:v>
                </c:pt>
                <c:pt idx="269">
                  <c:v>3460</c:v>
                </c:pt>
                <c:pt idx="270">
                  <c:v>3450</c:v>
                </c:pt>
                <c:pt idx="271">
                  <c:v>3440</c:v>
                </c:pt>
                <c:pt idx="272">
                  <c:v>3430</c:v>
                </c:pt>
                <c:pt idx="273">
                  <c:v>3420</c:v>
                </c:pt>
                <c:pt idx="274">
                  <c:v>3410</c:v>
                </c:pt>
                <c:pt idx="275">
                  <c:v>3400</c:v>
                </c:pt>
                <c:pt idx="276">
                  <c:v>3390</c:v>
                </c:pt>
                <c:pt idx="277">
                  <c:v>3380</c:v>
                </c:pt>
                <c:pt idx="278">
                  <c:v>3370</c:v>
                </c:pt>
                <c:pt idx="279">
                  <c:v>3360</c:v>
                </c:pt>
                <c:pt idx="280">
                  <c:v>3350</c:v>
                </c:pt>
                <c:pt idx="281">
                  <c:v>3340</c:v>
                </c:pt>
                <c:pt idx="282">
                  <c:v>3330</c:v>
                </c:pt>
                <c:pt idx="283">
                  <c:v>3320</c:v>
                </c:pt>
                <c:pt idx="284">
                  <c:v>3310</c:v>
                </c:pt>
                <c:pt idx="285">
                  <c:v>3300</c:v>
                </c:pt>
                <c:pt idx="286">
                  <c:v>3290</c:v>
                </c:pt>
                <c:pt idx="287">
                  <c:v>3280</c:v>
                </c:pt>
                <c:pt idx="288">
                  <c:v>3270</c:v>
                </c:pt>
                <c:pt idx="289">
                  <c:v>3260</c:v>
                </c:pt>
                <c:pt idx="290">
                  <c:v>3250</c:v>
                </c:pt>
                <c:pt idx="291">
                  <c:v>3240</c:v>
                </c:pt>
                <c:pt idx="292">
                  <c:v>3230</c:v>
                </c:pt>
                <c:pt idx="293">
                  <c:v>3230</c:v>
                </c:pt>
                <c:pt idx="294">
                  <c:v>3220</c:v>
                </c:pt>
                <c:pt idx="295">
                  <c:v>3210</c:v>
                </c:pt>
                <c:pt idx="296">
                  <c:v>3200</c:v>
                </c:pt>
                <c:pt idx="297">
                  <c:v>3190</c:v>
                </c:pt>
                <c:pt idx="298">
                  <c:v>3180</c:v>
                </c:pt>
                <c:pt idx="299">
                  <c:v>3170</c:v>
                </c:pt>
                <c:pt idx="300">
                  <c:v>3170</c:v>
                </c:pt>
                <c:pt idx="301">
                  <c:v>3150</c:v>
                </c:pt>
                <c:pt idx="302">
                  <c:v>3150</c:v>
                </c:pt>
                <c:pt idx="303">
                  <c:v>3140</c:v>
                </c:pt>
                <c:pt idx="304">
                  <c:v>3130</c:v>
                </c:pt>
                <c:pt idx="305">
                  <c:v>3120</c:v>
                </c:pt>
                <c:pt idx="306">
                  <c:v>3110</c:v>
                </c:pt>
                <c:pt idx="307">
                  <c:v>3100</c:v>
                </c:pt>
                <c:pt idx="308">
                  <c:v>3080</c:v>
                </c:pt>
                <c:pt idx="309">
                  <c:v>3080</c:v>
                </c:pt>
                <c:pt idx="310">
                  <c:v>3070</c:v>
                </c:pt>
                <c:pt idx="311">
                  <c:v>3060</c:v>
                </c:pt>
                <c:pt idx="312">
                  <c:v>3050</c:v>
                </c:pt>
                <c:pt idx="313">
                  <c:v>3040</c:v>
                </c:pt>
                <c:pt idx="314">
                  <c:v>3030</c:v>
                </c:pt>
                <c:pt idx="315">
                  <c:v>3030</c:v>
                </c:pt>
                <c:pt idx="316">
                  <c:v>3020</c:v>
                </c:pt>
                <c:pt idx="317">
                  <c:v>3000</c:v>
                </c:pt>
                <c:pt idx="318">
                  <c:v>2990</c:v>
                </c:pt>
                <c:pt idx="319">
                  <c:v>2980</c:v>
                </c:pt>
                <c:pt idx="320">
                  <c:v>2980</c:v>
                </c:pt>
                <c:pt idx="321">
                  <c:v>2970</c:v>
                </c:pt>
                <c:pt idx="322">
                  <c:v>2960</c:v>
                </c:pt>
                <c:pt idx="323">
                  <c:v>2950</c:v>
                </c:pt>
                <c:pt idx="324">
                  <c:v>2940</c:v>
                </c:pt>
                <c:pt idx="325">
                  <c:v>2930</c:v>
                </c:pt>
                <c:pt idx="326">
                  <c:v>2930</c:v>
                </c:pt>
                <c:pt idx="327">
                  <c:v>2920</c:v>
                </c:pt>
                <c:pt idx="328">
                  <c:v>2910</c:v>
                </c:pt>
                <c:pt idx="329">
                  <c:v>2900</c:v>
                </c:pt>
                <c:pt idx="330">
                  <c:v>2900</c:v>
                </c:pt>
                <c:pt idx="331">
                  <c:v>2890</c:v>
                </c:pt>
                <c:pt idx="332">
                  <c:v>2880</c:v>
                </c:pt>
                <c:pt idx="333">
                  <c:v>2870</c:v>
                </c:pt>
                <c:pt idx="334">
                  <c:v>2860</c:v>
                </c:pt>
                <c:pt idx="335">
                  <c:v>2860</c:v>
                </c:pt>
                <c:pt idx="336">
                  <c:v>2850</c:v>
                </c:pt>
                <c:pt idx="337">
                  <c:v>2840</c:v>
                </c:pt>
                <c:pt idx="338">
                  <c:v>2830</c:v>
                </c:pt>
                <c:pt idx="339">
                  <c:v>2820</c:v>
                </c:pt>
                <c:pt idx="340">
                  <c:v>2810</c:v>
                </c:pt>
                <c:pt idx="341">
                  <c:v>2800</c:v>
                </c:pt>
                <c:pt idx="342">
                  <c:v>2790</c:v>
                </c:pt>
                <c:pt idx="343">
                  <c:v>2790</c:v>
                </c:pt>
                <c:pt idx="344">
                  <c:v>2780</c:v>
                </c:pt>
                <c:pt idx="345">
                  <c:v>2770</c:v>
                </c:pt>
                <c:pt idx="346">
                  <c:v>2760</c:v>
                </c:pt>
                <c:pt idx="347">
                  <c:v>2760</c:v>
                </c:pt>
                <c:pt idx="348">
                  <c:v>2750</c:v>
                </c:pt>
                <c:pt idx="349">
                  <c:v>2740</c:v>
                </c:pt>
                <c:pt idx="350">
                  <c:v>2730</c:v>
                </c:pt>
                <c:pt idx="351">
                  <c:v>2730</c:v>
                </c:pt>
                <c:pt idx="352">
                  <c:v>2720</c:v>
                </c:pt>
                <c:pt idx="353">
                  <c:v>2710</c:v>
                </c:pt>
                <c:pt idx="354">
                  <c:v>2700</c:v>
                </c:pt>
                <c:pt idx="355">
                  <c:v>2690</c:v>
                </c:pt>
                <c:pt idx="356">
                  <c:v>2690</c:v>
                </c:pt>
                <c:pt idx="357">
                  <c:v>2680</c:v>
                </c:pt>
                <c:pt idx="358">
                  <c:v>2670</c:v>
                </c:pt>
                <c:pt idx="359">
                  <c:v>2670</c:v>
                </c:pt>
                <c:pt idx="360">
                  <c:v>2660</c:v>
                </c:pt>
                <c:pt idx="361">
                  <c:v>2650</c:v>
                </c:pt>
                <c:pt idx="362">
                  <c:v>2640</c:v>
                </c:pt>
                <c:pt idx="363">
                  <c:v>2640</c:v>
                </c:pt>
                <c:pt idx="364">
                  <c:v>2630</c:v>
                </c:pt>
                <c:pt idx="365">
                  <c:v>2620</c:v>
                </c:pt>
                <c:pt idx="366">
                  <c:v>2620</c:v>
                </c:pt>
                <c:pt idx="367">
                  <c:v>2610</c:v>
                </c:pt>
                <c:pt idx="368">
                  <c:v>2600</c:v>
                </c:pt>
                <c:pt idx="369">
                  <c:v>2590</c:v>
                </c:pt>
                <c:pt idx="370">
                  <c:v>2590</c:v>
                </c:pt>
                <c:pt idx="371">
                  <c:v>2580</c:v>
                </c:pt>
                <c:pt idx="372">
                  <c:v>2570</c:v>
                </c:pt>
                <c:pt idx="373">
                  <c:v>2560</c:v>
                </c:pt>
                <c:pt idx="374">
                  <c:v>2560</c:v>
                </c:pt>
                <c:pt idx="375">
                  <c:v>2550</c:v>
                </c:pt>
                <c:pt idx="376">
                  <c:v>2540</c:v>
                </c:pt>
                <c:pt idx="377">
                  <c:v>2540</c:v>
                </c:pt>
                <c:pt idx="378">
                  <c:v>2530</c:v>
                </c:pt>
                <c:pt idx="379">
                  <c:v>2530</c:v>
                </c:pt>
                <c:pt idx="380">
                  <c:v>2520</c:v>
                </c:pt>
                <c:pt idx="381">
                  <c:v>2510</c:v>
                </c:pt>
                <c:pt idx="382">
                  <c:v>2500</c:v>
                </c:pt>
                <c:pt idx="383">
                  <c:v>2500</c:v>
                </c:pt>
                <c:pt idx="384">
                  <c:v>2490</c:v>
                </c:pt>
                <c:pt idx="385">
                  <c:v>2480</c:v>
                </c:pt>
                <c:pt idx="386">
                  <c:v>2480</c:v>
                </c:pt>
                <c:pt idx="387">
                  <c:v>2470</c:v>
                </c:pt>
                <c:pt idx="388">
                  <c:v>2460</c:v>
                </c:pt>
                <c:pt idx="389">
                  <c:v>2460</c:v>
                </c:pt>
                <c:pt idx="390">
                  <c:v>2450</c:v>
                </c:pt>
                <c:pt idx="391">
                  <c:v>2440</c:v>
                </c:pt>
                <c:pt idx="392">
                  <c:v>2440</c:v>
                </c:pt>
                <c:pt idx="393">
                  <c:v>2430</c:v>
                </c:pt>
                <c:pt idx="394">
                  <c:v>2420</c:v>
                </c:pt>
                <c:pt idx="395">
                  <c:v>2420</c:v>
                </c:pt>
                <c:pt idx="396">
                  <c:v>2410</c:v>
                </c:pt>
                <c:pt idx="397">
                  <c:v>2410</c:v>
                </c:pt>
                <c:pt idx="398">
                  <c:v>2400</c:v>
                </c:pt>
                <c:pt idx="399">
                  <c:v>2390</c:v>
                </c:pt>
                <c:pt idx="400">
                  <c:v>2390</c:v>
                </c:pt>
                <c:pt idx="401">
                  <c:v>2380</c:v>
                </c:pt>
                <c:pt idx="402">
                  <c:v>2370</c:v>
                </c:pt>
                <c:pt idx="403">
                  <c:v>2370</c:v>
                </c:pt>
                <c:pt idx="404">
                  <c:v>2360</c:v>
                </c:pt>
                <c:pt idx="405">
                  <c:v>2350</c:v>
                </c:pt>
                <c:pt idx="406">
                  <c:v>2350</c:v>
                </c:pt>
                <c:pt idx="407">
                  <c:v>2340</c:v>
                </c:pt>
                <c:pt idx="408">
                  <c:v>2330</c:v>
                </c:pt>
                <c:pt idx="409">
                  <c:v>2330</c:v>
                </c:pt>
                <c:pt idx="410">
                  <c:v>2320</c:v>
                </c:pt>
                <c:pt idx="411">
                  <c:v>2320</c:v>
                </c:pt>
                <c:pt idx="412">
                  <c:v>2310</c:v>
                </c:pt>
                <c:pt idx="413">
                  <c:v>2300</c:v>
                </c:pt>
                <c:pt idx="414">
                  <c:v>2300</c:v>
                </c:pt>
                <c:pt idx="415">
                  <c:v>2290</c:v>
                </c:pt>
                <c:pt idx="416">
                  <c:v>2290</c:v>
                </c:pt>
                <c:pt idx="417">
                  <c:v>2280</c:v>
                </c:pt>
                <c:pt idx="418">
                  <c:v>2270</c:v>
                </c:pt>
                <c:pt idx="419">
                  <c:v>2270</c:v>
                </c:pt>
                <c:pt idx="420">
                  <c:v>2260</c:v>
                </c:pt>
                <c:pt idx="421">
                  <c:v>2250</c:v>
                </c:pt>
                <c:pt idx="422">
                  <c:v>2250</c:v>
                </c:pt>
                <c:pt idx="423">
                  <c:v>2240</c:v>
                </c:pt>
                <c:pt idx="424">
                  <c:v>2240</c:v>
                </c:pt>
                <c:pt idx="425">
                  <c:v>2230</c:v>
                </c:pt>
                <c:pt idx="426">
                  <c:v>2230</c:v>
                </c:pt>
                <c:pt idx="427">
                  <c:v>2220</c:v>
                </c:pt>
                <c:pt idx="428">
                  <c:v>2210</c:v>
                </c:pt>
                <c:pt idx="429">
                  <c:v>2200</c:v>
                </c:pt>
                <c:pt idx="430">
                  <c:v>2190</c:v>
                </c:pt>
                <c:pt idx="431">
                  <c:v>2190</c:v>
                </c:pt>
                <c:pt idx="432">
                  <c:v>2180</c:v>
                </c:pt>
                <c:pt idx="433">
                  <c:v>2180</c:v>
                </c:pt>
                <c:pt idx="434">
                  <c:v>2170</c:v>
                </c:pt>
                <c:pt idx="435">
                  <c:v>2170</c:v>
                </c:pt>
                <c:pt idx="436">
                  <c:v>2160</c:v>
                </c:pt>
                <c:pt idx="437">
                  <c:v>2150</c:v>
                </c:pt>
                <c:pt idx="438">
                  <c:v>2150</c:v>
                </c:pt>
                <c:pt idx="439">
                  <c:v>2140</c:v>
                </c:pt>
                <c:pt idx="440">
                  <c:v>2140</c:v>
                </c:pt>
                <c:pt idx="441">
                  <c:v>2130</c:v>
                </c:pt>
                <c:pt idx="442">
                  <c:v>2130</c:v>
                </c:pt>
                <c:pt idx="443">
                  <c:v>2120</c:v>
                </c:pt>
                <c:pt idx="444">
                  <c:v>2120</c:v>
                </c:pt>
                <c:pt idx="445">
                  <c:v>2100</c:v>
                </c:pt>
                <c:pt idx="446">
                  <c:v>2100</c:v>
                </c:pt>
                <c:pt idx="447">
                  <c:v>2090</c:v>
                </c:pt>
                <c:pt idx="448">
                  <c:v>2090</c:v>
                </c:pt>
                <c:pt idx="449">
                  <c:v>2080</c:v>
                </c:pt>
                <c:pt idx="450">
                  <c:v>2080</c:v>
                </c:pt>
                <c:pt idx="451">
                  <c:v>2070</c:v>
                </c:pt>
                <c:pt idx="452">
                  <c:v>2070</c:v>
                </c:pt>
                <c:pt idx="453">
                  <c:v>2060</c:v>
                </c:pt>
                <c:pt idx="454">
                  <c:v>2060</c:v>
                </c:pt>
                <c:pt idx="455">
                  <c:v>2050</c:v>
                </c:pt>
                <c:pt idx="456">
                  <c:v>2040</c:v>
                </c:pt>
                <c:pt idx="457">
                  <c:v>2040</c:v>
                </c:pt>
                <c:pt idx="458">
                  <c:v>2030</c:v>
                </c:pt>
                <c:pt idx="459">
                  <c:v>2030</c:v>
                </c:pt>
                <c:pt idx="460">
                  <c:v>2020</c:v>
                </c:pt>
                <c:pt idx="461">
                  <c:v>2020</c:v>
                </c:pt>
                <c:pt idx="462">
                  <c:v>2010</c:v>
                </c:pt>
                <c:pt idx="463">
                  <c:v>2010</c:v>
                </c:pt>
                <c:pt idx="464">
                  <c:v>2000</c:v>
                </c:pt>
                <c:pt idx="465">
                  <c:v>1997</c:v>
                </c:pt>
                <c:pt idx="466">
                  <c:v>1992</c:v>
                </c:pt>
                <c:pt idx="467">
                  <c:v>1987</c:v>
                </c:pt>
                <c:pt idx="468">
                  <c:v>1981</c:v>
                </c:pt>
                <c:pt idx="469">
                  <c:v>1977</c:v>
                </c:pt>
                <c:pt idx="470">
                  <c:v>1971</c:v>
                </c:pt>
                <c:pt idx="471">
                  <c:v>1966</c:v>
                </c:pt>
                <c:pt idx="472">
                  <c:v>1961</c:v>
                </c:pt>
                <c:pt idx="473">
                  <c:v>1956</c:v>
                </c:pt>
                <c:pt idx="474">
                  <c:v>1951</c:v>
                </c:pt>
                <c:pt idx="475">
                  <c:v>1945</c:v>
                </c:pt>
                <c:pt idx="476">
                  <c:v>1941</c:v>
                </c:pt>
                <c:pt idx="477">
                  <c:v>1936</c:v>
                </c:pt>
                <c:pt idx="478">
                  <c:v>1931</c:v>
                </c:pt>
                <c:pt idx="479">
                  <c:v>1926</c:v>
                </c:pt>
                <c:pt idx="480">
                  <c:v>1920</c:v>
                </c:pt>
                <c:pt idx="481">
                  <c:v>1916</c:v>
                </c:pt>
                <c:pt idx="482">
                  <c:v>1911</c:v>
                </c:pt>
                <c:pt idx="483">
                  <c:v>1906</c:v>
                </c:pt>
                <c:pt idx="484">
                  <c:v>1901</c:v>
                </c:pt>
                <c:pt idx="485">
                  <c:v>1896</c:v>
                </c:pt>
                <c:pt idx="486">
                  <c:v>1891</c:v>
                </c:pt>
                <c:pt idx="487">
                  <c:v>1886</c:v>
                </c:pt>
                <c:pt idx="488">
                  <c:v>1881</c:v>
                </c:pt>
                <c:pt idx="489">
                  <c:v>1876</c:v>
                </c:pt>
                <c:pt idx="490">
                  <c:v>1871</c:v>
                </c:pt>
                <c:pt idx="491">
                  <c:v>1867</c:v>
                </c:pt>
                <c:pt idx="492">
                  <c:v>1862</c:v>
                </c:pt>
                <c:pt idx="493">
                  <c:v>1857</c:v>
                </c:pt>
                <c:pt idx="494">
                  <c:v>1853</c:v>
                </c:pt>
                <c:pt idx="495">
                  <c:v>1848</c:v>
                </c:pt>
                <c:pt idx="496">
                  <c:v>1839</c:v>
                </c:pt>
                <c:pt idx="497">
                  <c:v>1834</c:v>
                </c:pt>
                <c:pt idx="498">
                  <c:v>1830</c:v>
                </c:pt>
                <c:pt idx="499">
                  <c:v>1825</c:v>
                </c:pt>
                <c:pt idx="500">
                  <c:v>1820</c:v>
                </c:pt>
                <c:pt idx="501">
                  <c:v>1815</c:v>
                </c:pt>
                <c:pt idx="502">
                  <c:v>1811</c:v>
                </c:pt>
                <c:pt idx="503">
                  <c:v>1806</c:v>
                </c:pt>
                <c:pt idx="504">
                  <c:v>1801</c:v>
                </c:pt>
                <c:pt idx="505">
                  <c:v>1797</c:v>
                </c:pt>
                <c:pt idx="506">
                  <c:v>1792</c:v>
                </c:pt>
                <c:pt idx="507">
                  <c:v>1788</c:v>
                </c:pt>
                <c:pt idx="508">
                  <c:v>1783</c:v>
                </c:pt>
                <c:pt idx="509">
                  <c:v>1778</c:v>
                </c:pt>
                <c:pt idx="510">
                  <c:v>1774</c:v>
                </c:pt>
                <c:pt idx="511">
                  <c:v>1770</c:v>
                </c:pt>
                <c:pt idx="512">
                  <c:v>1765</c:v>
                </c:pt>
                <c:pt idx="513">
                  <c:v>1761</c:v>
                </c:pt>
                <c:pt idx="514">
                  <c:v>1756</c:v>
                </c:pt>
                <c:pt idx="515">
                  <c:v>1751</c:v>
                </c:pt>
                <c:pt idx="516">
                  <c:v>1747</c:v>
                </c:pt>
                <c:pt idx="517">
                  <c:v>1743</c:v>
                </c:pt>
                <c:pt idx="518">
                  <c:v>1739</c:v>
                </c:pt>
                <c:pt idx="519">
                  <c:v>1734</c:v>
                </c:pt>
                <c:pt idx="520">
                  <c:v>1730</c:v>
                </c:pt>
                <c:pt idx="521">
                  <c:v>1726</c:v>
                </c:pt>
                <c:pt idx="522">
                  <c:v>1721</c:v>
                </c:pt>
                <c:pt idx="523">
                  <c:v>1717</c:v>
                </c:pt>
                <c:pt idx="524">
                  <c:v>1712</c:v>
                </c:pt>
                <c:pt idx="525">
                  <c:v>1708</c:v>
                </c:pt>
                <c:pt idx="526">
                  <c:v>1704</c:v>
                </c:pt>
                <c:pt idx="527">
                  <c:v>1700</c:v>
                </c:pt>
                <c:pt idx="528">
                  <c:v>1695</c:v>
                </c:pt>
                <c:pt idx="529">
                  <c:v>1691</c:v>
                </c:pt>
                <c:pt idx="530">
                  <c:v>1687</c:v>
                </c:pt>
                <c:pt idx="531">
                  <c:v>1682</c:v>
                </c:pt>
                <c:pt idx="532">
                  <c:v>1678</c:v>
                </c:pt>
                <c:pt idx="533">
                  <c:v>1674</c:v>
                </c:pt>
                <c:pt idx="534">
                  <c:v>1670</c:v>
                </c:pt>
                <c:pt idx="535">
                  <c:v>1666</c:v>
                </c:pt>
                <c:pt idx="536">
                  <c:v>1662</c:v>
                </c:pt>
                <c:pt idx="537">
                  <c:v>1658</c:v>
                </c:pt>
                <c:pt idx="538">
                  <c:v>1654</c:v>
                </c:pt>
                <c:pt idx="539">
                  <c:v>1649</c:v>
                </c:pt>
                <c:pt idx="540">
                  <c:v>1645</c:v>
                </c:pt>
                <c:pt idx="541">
                  <c:v>1641</c:v>
                </c:pt>
                <c:pt idx="542">
                  <c:v>1637</c:v>
                </c:pt>
                <c:pt idx="543">
                  <c:v>1633</c:v>
                </c:pt>
                <c:pt idx="544">
                  <c:v>1629</c:v>
                </c:pt>
                <c:pt idx="545">
                  <c:v>1625</c:v>
                </c:pt>
                <c:pt idx="546">
                  <c:v>1621</c:v>
                </c:pt>
                <c:pt idx="547">
                  <c:v>1617</c:v>
                </c:pt>
                <c:pt idx="548">
                  <c:v>1613</c:v>
                </c:pt>
                <c:pt idx="549">
                  <c:v>1609</c:v>
                </c:pt>
                <c:pt idx="550">
                  <c:v>1605</c:v>
                </c:pt>
                <c:pt idx="551">
                  <c:v>1601</c:v>
                </c:pt>
                <c:pt idx="552">
                  <c:v>1597</c:v>
                </c:pt>
                <c:pt idx="553">
                  <c:v>1593</c:v>
                </c:pt>
                <c:pt idx="554">
                  <c:v>1589</c:v>
                </c:pt>
                <c:pt idx="555">
                  <c:v>1585</c:v>
                </c:pt>
                <c:pt idx="556">
                  <c:v>1581</c:v>
                </c:pt>
                <c:pt idx="557">
                  <c:v>1577</c:v>
                </c:pt>
                <c:pt idx="558">
                  <c:v>1574</c:v>
                </c:pt>
                <c:pt idx="559">
                  <c:v>1569</c:v>
                </c:pt>
                <c:pt idx="560">
                  <c:v>1566</c:v>
                </c:pt>
                <c:pt idx="561">
                  <c:v>1562</c:v>
                </c:pt>
                <c:pt idx="562">
                  <c:v>1558</c:v>
                </c:pt>
                <c:pt idx="563">
                  <c:v>1554</c:v>
                </c:pt>
                <c:pt idx="564">
                  <c:v>1551</c:v>
                </c:pt>
                <c:pt idx="565">
                  <c:v>1547</c:v>
                </c:pt>
                <c:pt idx="566">
                  <c:v>1543</c:v>
                </c:pt>
                <c:pt idx="567">
                  <c:v>1539</c:v>
                </c:pt>
                <c:pt idx="568">
                  <c:v>1536</c:v>
                </c:pt>
                <c:pt idx="569">
                  <c:v>1532</c:v>
                </c:pt>
                <c:pt idx="570">
                  <c:v>1528</c:v>
                </c:pt>
                <c:pt idx="571">
                  <c:v>1524</c:v>
                </c:pt>
                <c:pt idx="572">
                  <c:v>1521</c:v>
                </c:pt>
                <c:pt idx="573">
                  <c:v>1517</c:v>
                </c:pt>
                <c:pt idx="574">
                  <c:v>1513</c:v>
                </c:pt>
                <c:pt idx="575">
                  <c:v>1510</c:v>
                </c:pt>
                <c:pt idx="576">
                  <c:v>1506</c:v>
                </c:pt>
                <c:pt idx="577">
                  <c:v>1502</c:v>
                </c:pt>
                <c:pt idx="578">
                  <c:v>1499</c:v>
                </c:pt>
                <c:pt idx="579">
                  <c:v>1495</c:v>
                </c:pt>
                <c:pt idx="580">
                  <c:v>1491</c:v>
                </c:pt>
                <c:pt idx="581">
                  <c:v>1488</c:v>
                </c:pt>
                <c:pt idx="582">
                  <c:v>1484</c:v>
                </c:pt>
                <c:pt idx="583">
                  <c:v>1481</c:v>
                </c:pt>
                <c:pt idx="584">
                  <c:v>1477</c:v>
                </c:pt>
                <c:pt idx="585">
                  <c:v>1474</c:v>
                </c:pt>
                <c:pt idx="586">
                  <c:v>1470</c:v>
                </c:pt>
                <c:pt idx="587">
                  <c:v>1467</c:v>
                </c:pt>
                <c:pt idx="588">
                  <c:v>1463</c:v>
                </c:pt>
                <c:pt idx="589">
                  <c:v>1459</c:v>
                </c:pt>
                <c:pt idx="590">
                  <c:v>1456</c:v>
                </c:pt>
                <c:pt idx="591">
                  <c:v>1453</c:v>
                </c:pt>
                <c:pt idx="592">
                  <c:v>1449</c:v>
                </c:pt>
                <c:pt idx="593">
                  <c:v>1446</c:v>
                </c:pt>
                <c:pt idx="594">
                  <c:v>1442</c:v>
                </c:pt>
                <c:pt idx="595">
                  <c:v>1439</c:v>
                </c:pt>
                <c:pt idx="596">
                  <c:v>1435</c:v>
                </c:pt>
                <c:pt idx="597">
                  <c:v>1432</c:v>
                </c:pt>
                <c:pt idx="598">
                  <c:v>1428</c:v>
                </c:pt>
                <c:pt idx="599">
                  <c:v>1425</c:v>
                </c:pt>
                <c:pt idx="600">
                  <c:v>1422</c:v>
                </c:pt>
                <c:pt idx="601">
                  <c:v>1418</c:v>
                </c:pt>
                <c:pt idx="602">
                  <c:v>1415</c:v>
                </c:pt>
                <c:pt idx="603">
                  <c:v>1411</c:v>
                </c:pt>
                <c:pt idx="604">
                  <c:v>1408</c:v>
                </c:pt>
                <c:pt idx="605">
                  <c:v>1405</c:v>
                </c:pt>
                <c:pt idx="606">
                  <c:v>1402</c:v>
                </c:pt>
                <c:pt idx="607">
                  <c:v>1398</c:v>
                </c:pt>
                <c:pt idx="608">
                  <c:v>1395</c:v>
                </c:pt>
                <c:pt idx="609">
                  <c:v>1392</c:v>
                </c:pt>
                <c:pt idx="610">
                  <c:v>1388</c:v>
                </c:pt>
                <c:pt idx="611">
                  <c:v>1385</c:v>
                </c:pt>
                <c:pt idx="612">
                  <c:v>1382</c:v>
                </c:pt>
                <c:pt idx="613">
                  <c:v>1379</c:v>
                </c:pt>
                <c:pt idx="614">
                  <c:v>1375</c:v>
                </c:pt>
                <c:pt idx="615">
                  <c:v>1372</c:v>
                </c:pt>
                <c:pt idx="616">
                  <c:v>1369</c:v>
                </c:pt>
                <c:pt idx="617">
                  <c:v>1366</c:v>
                </c:pt>
                <c:pt idx="618">
                  <c:v>1363</c:v>
                </c:pt>
                <c:pt idx="619">
                  <c:v>1359</c:v>
                </c:pt>
                <c:pt idx="620">
                  <c:v>1356</c:v>
                </c:pt>
                <c:pt idx="621">
                  <c:v>1353</c:v>
                </c:pt>
                <c:pt idx="622">
                  <c:v>1350</c:v>
                </c:pt>
                <c:pt idx="623">
                  <c:v>1347</c:v>
                </c:pt>
                <c:pt idx="624">
                  <c:v>1344</c:v>
                </c:pt>
                <c:pt idx="625">
                  <c:v>1340</c:v>
                </c:pt>
                <c:pt idx="626">
                  <c:v>1337</c:v>
                </c:pt>
                <c:pt idx="627">
                  <c:v>1334</c:v>
                </c:pt>
                <c:pt idx="628">
                  <c:v>1331</c:v>
                </c:pt>
                <c:pt idx="629">
                  <c:v>1328</c:v>
                </c:pt>
                <c:pt idx="630">
                  <c:v>1325</c:v>
                </c:pt>
                <c:pt idx="631">
                  <c:v>1322</c:v>
                </c:pt>
                <c:pt idx="632">
                  <c:v>1318</c:v>
                </c:pt>
                <c:pt idx="633">
                  <c:v>1315</c:v>
                </c:pt>
                <c:pt idx="634">
                  <c:v>1312</c:v>
                </c:pt>
                <c:pt idx="635">
                  <c:v>1309</c:v>
                </c:pt>
                <c:pt idx="636">
                  <c:v>1306</c:v>
                </c:pt>
                <c:pt idx="637">
                  <c:v>1303</c:v>
                </c:pt>
                <c:pt idx="638">
                  <c:v>1300</c:v>
                </c:pt>
                <c:pt idx="639">
                  <c:v>1297</c:v>
                </c:pt>
                <c:pt idx="640">
                  <c:v>1295</c:v>
                </c:pt>
                <c:pt idx="641">
                  <c:v>1291</c:v>
                </c:pt>
                <c:pt idx="642">
                  <c:v>1289</c:v>
                </c:pt>
                <c:pt idx="643">
                  <c:v>1286</c:v>
                </c:pt>
                <c:pt idx="644">
                  <c:v>1283</c:v>
                </c:pt>
                <c:pt idx="645">
                  <c:v>1280</c:v>
                </c:pt>
                <c:pt idx="646">
                  <c:v>1277</c:v>
                </c:pt>
                <c:pt idx="647">
                  <c:v>1274</c:v>
                </c:pt>
                <c:pt idx="648">
                  <c:v>1271</c:v>
                </c:pt>
                <c:pt idx="649">
                  <c:v>1268</c:v>
                </c:pt>
                <c:pt idx="650">
                  <c:v>1265</c:v>
                </c:pt>
                <c:pt idx="651">
                  <c:v>1262</c:v>
                </c:pt>
                <c:pt idx="652">
                  <c:v>1259</c:v>
                </c:pt>
                <c:pt idx="653">
                  <c:v>1256</c:v>
                </c:pt>
                <c:pt idx="654">
                  <c:v>1254</c:v>
                </c:pt>
                <c:pt idx="655">
                  <c:v>1251</c:v>
                </c:pt>
                <c:pt idx="656">
                  <c:v>1248</c:v>
                </c:pt>
                <c:pt idx="657">
                  <c:v>1245</c:v>
                </c:pt>
                <c:pt idx="658">
                  <c:v>1242</c:v>
                </c:pt>
                <c:pt idx="659">
                  <c:v>1240</c:v>
                </c:pt>
                <c:pt idx="660">
                  <c:v>1237</c:v>
                </c:pt>
                <c:pt idx="661">
                  <c:v>1234</c:v>
                </c:pt>
                <c:pt idx="662">
                  <c:v>1231</c:v>
                </c:pt>
                <c:pt idx="663">
                  <c:v>1229</c:v>
                </c:pt>
                <c:pt idx="664">
                  <c:v>1226</c:v>
                </c:pt>
                <c:pt idx="665">
                  <c:v>1223</c:v>
                </c:pt>
                <c:pt idx="666">
                  <c:v>1220</c:v>
                </c:pt>
                <c:pt idx="667">
                  <c:v>1217</c:v>
                </c:pt>
                <c:pt idx="668">
                  <c:v>1215</c:v>
                </c:pt>
                <c:pt idx="669">
                  <c:v>1212</c:v>
                </c:pt>
                <c:pt idx="670">
                  <c:v>1209</c:v>
                </c:pt>
                <c:pt idx="671">
                  <c:v>1206</c:v>
                </c:pt>
                <c:pt idx="672">
                  <c:v>1204</c:v>
                </c:pt>
                <c:pt idx="673">
                  <c:v>1198</c:v>
                </c:pt>
                <c:pt idx="674">
                  <c:v>1196</c:v>
                </c:pt>
                <c:pt idx="675">
                  <c:v>1193</c:v>
                </c:pt>
                <c:pt idx="676">
                  <c:v>1190</c:v>
                </c:pt>
                <c:pt idx="677">
                  <c:v>1188</c:v>
                </c:pt>
                <c:pt idx="678">
                  <c:v>1185</c:v>
                </c:pt>
                <c:pt idx="679">
                  <c:v>1182</c:v>
                </c:pt>
                <c:pt idx="680">
                  <c:v>1180</c:v>
                </c:pt>
                <c:pt idx="681">
                  <c:v>1177</c:v>
                </c:pt>
                <c:pt idx="682">
                  <c:v>1175</c:v>
                </c:pt>
                <c:pt idx="683">
                  <c:v>1172</c:v>
                </c:pt>
                <c:pt idx="684">
                  <c:v>1169</c:v>
                </c:pt>
                <c:pt idx="685">
                  <c:v>1167</c:v>
                </c:pt>
                <c:pt idx="686">
                  <c:v>1164</c:v>
                </c:pt>
                <c:pt idx="687">
                  <c:v>1162</c:v>
                </c:pt>
                <c:pt idx="688">
                  <c:v>1159</c:v>
                </c:pt>
                <c:pt idx="689">
                  <c:v>1154</c:v>
                </c:pt>
                <c:pt idx="690">
                  <c:v>1152</c:v>
                </c:pt>
                <c:pt idx="691">
                  <c:v>1149</c:v>
                </c:pt>
                <c:pt idx="692">
                  <c:v>1147</c:v>
                </c:pt>
                <c:pt idx="693">
                  <c:v>1144</c:v>
                </c:pt>
                <c:pt idx="694">
                  <c:v>1142</c:v>
                </c:pt>
                <c:pt idx="695">
                  <c:v>1139</c:v>
                </c:pt>
                <c:pt idx="696">
                  <c:v>1136</c:v>
                </c:pt>
                <c:pt idx="697">
                  <c:v>1134</c:v>
                </c:pt>
                <c:pt idx="698">
                  <c:v>1132</c:v>
                </c:pt>
                <c:pt idx="699">
                  <c:v>1129</c:v>
                </c:pt>
                <c:pt idx="700">
                  <c:v>1127</c:v>
                </c:pt>
                <c:pt idx="701">
                  <c:v>1124</c:v>
                </c:pt>
                <c:pt idx="702">
                  <c:v>1122</c:v>
                </c:pt>
                <c:pt idx="703">
                  <c:v>1119</c:v>
                </c:pt>
                <c:pt idx="704">
                  <c:v>1117</c:v>
                </c:pt>
                <c:pt idx="705">
                  <c:v>1115</c:v>
                </c:pt>
                <c:pt idx="706">
                  <c:v>1112</c:v>
                </c:pt>
                <c:pt idx="707">
                  <c:v>1110</c:v>
                </c:pt>
                <c:pt idx="708">
                  <c:v>1107</c:v>
                </c:pt>
                <c:pt idx="709">
                  <c:v>1105</c:v>
                </c:pt>
                <c:pt idx="710">
                  <c:v>1103</c:v>
                </c:pt>
                <c:pt idx="711">
                  <c:v>1100</c:v>
                </c:pt>
                <c:pt idx="712">
                  <c:v>1098</c:v>
                </c:pt>
                <c:pt idx="713">
                  <c:v>1095</c:v>
                </c:pt>
                <c:pt idx="714">
                  <c:v>1093</c:v>
                </c:pt>
                <c:pt idx="715">
                  <c:v>1091</c:v>
                </c:pt>
                <c:pt idx="716">
                  <c:v>1089</c:v>
                </c:pt>
                <c:pt idx="717">
                  <c:v>1086</c:v>
                </c:pt>
                <c:pt idx="718">
                  <c:v>1084</c:v>
                </c:pt>
                <c:pt idx="719">
                  <c:v>1082</c:v>
                </c:pt>
                <c:pt idx="720">
                  <c:v>1079</c:v>
                </c:pt>
                <c:pt idx="721">
                  <c:v>1077</c:v>
                </c:pt>
                <c:pt idx="722">
                  <c:v>1075</c:v>
                </c:pt>
                <c:pt idx="723">
                  <c:v>1072</c:v>
                </c:pt>
                <c:pt idx="724">
                  <c:v>1070</c:v>
                </c:pt>
                <c:pt idx="725">
                  <c:v>1068</c:v>
                </c:pt>
                <c:pt idx="726">
                  <c:v>1065</c:v>
                </c:pt>
                <c:pt idx="727">
                  <c:v>1063</c:v>
                </c:pt>
                <c:pt idx="728">
                  <c:v>1061</c:v>
                </c:pt>
                <c:pt idx="729">
                  <c:v>1059</c:v>
                </c:pt>
                <c:pt idx="730">
                  <c:v>1056</c:v>
                </c:pt>
                <c:pt idx="731">
                  <c:v>1054</c:v>
                </c:pt>
                <c:pt idx="732">
                  <c:v>1052</c:v>
                </c:pt>
                <c:pt idx="733">
                  <c:v>1050</c:v>
                </c:pt>
                <c:pt idx="734">
                  <c:v>1048</c:v>
                </c:pt>
                <c:pt idx="735">
                  <c:v>1045</c:v>
                </c:pt>
                <c:pt idx="736">
                  <c:v>1043</c:v>
                </c:pt>
                <c:pt idx="737">
                  <c:v>1041</c:v>
                </c:pt>
                <c:pt idx="738">
                  <c:v>1039</c:v>
                </c:pt>
                <c:pt idx="739">
                  <c:v>1037</c:v>
                </c:pt>
                <c:pt idx="740">
                  <c:v>1034</c:v>
                </c:pt>
                <c:pt idx="741">
                  <c:v>1032</c:v>
                </c:pt>
                <c:pt idx="742">
                  <c:v>1030</c:v>
                </c:pt>
                <c:pt idx="743">
                  <c:v>1028</c:v>
                </c:pt>
                <c:pt idx="744">
                  <c:v>1026</c:v>
                </c:pt>
                <c:pt idx="745">
                  <c:v>1024</c:v>
                </c:pt>
                <c:pt idx="746">
                  <c:v>1022</c:v>
                </c:pt>
                <c:pt idx="747">
                  <c:v>1019</c:v>
                </c:pt>
                <c:pt idx="748">
                  <c:v>1017</c:v>
                </c:pt>
                <c:pt idx="749">
                  <c:v>1015</c:v>
                </c:pt>
                <c:pt idx="750">
                  <c:v>1013</c:v>
                </c:pt>
                <c:pt idx="751">
                  <c:v>1011</c:v>
                </c:pt>
                <c:pt idx="752">
                  <c:v>1009</c:v>
                </c:pt>
                <c:pt idx="753">
                  <c:v>1007</c:v>
                </c:pt>
                <c:pt idx="754">
                  <c:v>1003</c:v>
                </c:pt>
                <c:pt idx="755">
                  <c:v>1000</c:v>
                </c:pt>
                <c:pt idx="756">
                  <c:v>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0AA-4F37-96F3-9FA81A9E0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8142976"/>
        <c:axId val="578145280"/>
      </c:scatterChart>
      <c:valAx>
        <c:axId val="578142976"/>
        <c:scaling>
          <c:orientation val="minMax"/>
          <c:max val="9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Run time [min]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78145280"/>
        <c:crosses val="autoZero"/>
        <c:crossBetween val="midCat"/>
        <c:majorUnit val="10"/>
      </c:valAx>
      <c:valAx>
        <c:axId val="578145280"/>
        <c:scaling>
          <c:orientation val="minMax"/>
          <c:max val="300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EC [</a:t>
                </a:r>
                <a:r>
                  <a:rPr lang="el-GR">
                    <a:latin typeface="Tahoma"/>
                    <a:ea typeface="Tahoma"/>
                    <a:cs typeface="Tahoma"/>
                  </a:rPr>
                  <a:t>μ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S/cm</a:t>
                </a:r>
                <a:r>
                  <a:rPr lang="nl-NL"/>
                  <a:t>]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78142976"/>
        <c:crosses val="autoZero"/>
        <c:crossBetween val="midCat"/>
        <c:majorUnit val="500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2"/>
          <c:order val="1"/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B050"/>
              </a:solidFill>
              <a:ln>
                <a:noFill/>
              </a:ln>
            </c:spPr>
          </c:marker>
          <c:xVal>
            <c:numRef>
              <c:f>'CEEMs-1'!$C$34:$C$2003</c:f>
              <c:numCache>
                <c:formatCode>0.00</c:formatCode>
                <c:ptCount val="1970"/>
                <c:pt idx="0">
                  <c:v>0</c:v>
                </c:pt>
                <c:pt idx="1">
                  <c:v>8.3333333333399651E-2</c:v>
                </c:pt>
                <c:pt idx="2">
                  <c:v>0.1666666666667993</c:v>
                </c:pt>
                <c:pt idx="3">
                  <c:v>0.25000000000003908</c:v>
                </c:pt>
                <c:pt idx="4">
                  <c:v>0.33333333333327886</c:v>
                </c:pt>
                <c:pt idx="5">
                  <c:v>0.41666666666667851</c:v>
                </c:pt>
                <c:pt idx="6">
                  <c:v>0.50000000000007816</c:v>
                </c:pt>
                <c:pt idx="7">
                  <c:v>0.58333333333347781</c:v>
                </c:pt>
                <c:pt idx="8">
                  <c:v>0.66666666666671759</c:v>
                </c:pt>
                <c:pt idx="9">
                  <c:v>0.74999999999995737</c:v>
                </c:pt>
                <c:pt idx="10">
                  <c:v>0.83333333333335702</c:v>
                </c:pt>
                <c:pt idx="11">
                  <c:v>0.91666666666675667</c:v>
                </c:pt>
                <c:pt idx="12">
                  <c:v>0.99999999999999645</c:v>
                </c:pt>
                <c:pt idx="13">
                  <c:v>1.0833333333333961</c:v>
                </c:pt>
                <c:pt idx="14">
                  <c:v>1.1666666666666359</c:v>
                </c:pt>
                <c:pt idx="15">
                  <c:v>1.2500000000000355</c:v>
                </c:pt>
                <c:pt idx="16">
                  <c:v>1.3333333333334352</c:v>
                </c:pt>
                <c:pt idx="17">
                  <c:v>1.416666666666675</c:v>
                </c:pt>
                <c:pt idx="18">
                  <c:v>1.5000000000000746</c:v>
                </c:pt>
                <c:pt idx="19">
                  <c:v>1.5833333333333144</c:v>
                </c:pt>
                <c:pt idx="20">
                  <c:v>1.666666666666714</c:v>
                </c:pt>
                <c:pt idx="21">
                  <c:v>1.7500000000001137</c:v>
                </c:pt>
                <c:pt idx="22">
                  <c:v>1.8333333333333535</c:v>
                </c:pt>
                <c:pt idx="23">
                  <c:v>1.9166666666667531</c:v>
                </c:pt>
                <c:pt idx="24">
                  <c:v>1.9999999999999929</c:v>
                </c:pt>
                <c:pt idx="25">
                  <c:v>2.0833333333333925</c:v>
                </c:pt>
                <c:pt idx="26">
                  <c:v>2.1666666666667922</c:v>
                </c:pt>
                <c:pt idx="27">
                  <c:v>2.250000000000032</c:v>
                </c:pt>
                <c:pt idx="28">
                  <c:v>2.3333333333334316</c:v>
                </c:pt>
                <c:pt idx="29">
                  <c:v>2.4166666666666714</c:v>
                </c:pt>
                <c:pt idx="30">
                  <c:v>2.5000000000000711</c:v>
                </c:pt>
                <c:pt idx="31">
                  <c:v>2.5833333333334707</c:v>
                </c:pt>
                <c:pt idx="32">
                  <c:v>2.6666666666667105</c:v>
                </c:pt>
                <c:pt idx="33">
                  <c:v>2.7499999999999503</c:v>
                </c:pt>
                <c:pt idx="34">
                  <c:v>2.8333333333333499</c:v>
                </c:pt>
                <c:pt idx="35">
                  <c:v>2.9166666666667496</c:v>
                </c:pt>
                <c:pt idx="36">
                  <c:v>3.0000000000001492</c:v>
                </c:pt>
                <c:pt idx="37">
                  <c:v>3.083333333333389</c:v>
                </c:pt>
                <c:pt idx="38">
                  <c:v>3.1666666666666288</c:v>
                </c:pt>
                <c:pt idx="39">
                  <c:v>3.2500000000000284</c:v>
                </c:pt>
                <c:pt idx="40">
                  <c:v>3.3333333333334281</c:v>
                </c:pt>
                <c:pt idx="41">
                  <c:v>3.4166666666666679</c:v>
                </c:pt>
                <c:pt idx="42">
                  <c:v>3.5000000000000675</c:v>
                </c:pt>
                <c:pt idx="43">
                  <c:v>3.5833333333333073</c:v>
                </c:pt>
                <c:pt idx="44">
                  <c:v>3.6666666666667069</c:v>
                </c:pt>
                <c:pt idx="45">
                  <c:v>3.7500000000001066</c:v>
                </c:pt>
                <c:pt idx="46">
                  <c:v>3.8333333333333464</c:v>
                </c:pt>
                <c:pt idx="47">
                  <c:v>3.916666666666746</c:v>
                </c:pt>
                <c:pt idx="48">
                  <c:v>3.9999999999999858</c:v>
                </c:pt>
                <c:pt idx="49">
                  <c:v>4.0833333333333854</c:v>
                </c:pt>
                <c:pt idx="50">
                  <c:v>4.1666666666667851</c:v>
                </c:pt>
                <c:pt idx="51">
                  <c:v>4.2500000000000249</c:v>
                </c:pt>
                <c:pt idx="52">
                  <c:v>4.3333333333334245</c:v>
                </c:pt>
                <c:pt idx="53">
                  <c:v>4.4166666666666643</c:v>
                </c:pt>
                <c:pt idx="54">
                  <c:v>4.5000000000000639</c:v>
                </c:pt>
                <c:pt idx="55">
                  <c:v>4.5833333333334636</c:v>
                </c:pt>
                <c:pt idx="56">
                  <c:v>4.6666666666667034</c:v>
                </c:pt>
                <c:pt idx="57">
                  <c:v>4.7499999999999432</c:v>
                </c:pt>
                <c:pt idx="58">
                  <c:v>4.8333333333333428</c:v>
                </c:pt>
                <c:pt idx="59">
                  <c:v>4.9166666666667425</c:v>
                </c:pt>
                <c:pt idx="60">
                  <c:v>5.0000000000001421</c:v>
                </c:pt>
                <c:pt idx="61">
                  <c:v>5.0833333333333819</c:v>
                </c:pt>
                <c:pt idx="62">
                  <c:v>5.1666666666666217</c:v>
                </c:pt>
                <c:pt idx="63">
                  <c:v>5.2500000000000213</c:v>
                </c:pt>
                <c:pt idx="64">
                  <c:v>5.333333333333421</c:v>
                </c:pt>
                <c:pt idx="65">
                  <c:v>5.4166666666668206</c:v>
                </c:pt>
                <c:pt idx="66">
                  <c:v>5.5000000000000604</c:v>
                </c:pt>
                <c:pt idx="67">
                  <c:v>5.5833333333333002</c:v>
                </c:pt>
                <c:pt idx="68">
                  <c:v>5.6666666666666998</c:v>
                </c:pt>
                <c:pt idx="69">
                  <c:v>5.7500000000000995</c:v>
                </c:pt>
                <c:pt idx="70">
                  <c:v>5.8333333333333393</c:v>
                </c:pt>
                <c:pt idx="71">
                  <c:v>5.9166666666667389</c:v>
                </c:pt>
                <c:pt idx="72">
                  <c:v>5.9999999999999787</c:v>
                </c:pt>
                <c:pt idx="73">
                  <c:v>6.0833333333333783</c:v>
                </c:pt>
                <c:pt idx="74">
                  <c:v>6.166666666666778</c:v>
                </c:pt>
                <c:pt idx="75">
                  <c:v>6.2500000000000178</c:v>
                </c:pt>
                <c:pt idx="76">
                  <c:v>6.3333333333334174</c:v>
                </c:pt>
                <c:pt idx="77">
                  <c:v>6.4166666666666572</c:v>
                </c:pt>
                <c:pt idx="78">
                  <c:v>6.5000000000000568</c:v>
                </c:pt>
                <c:pt idx="79">
                  <c:v>6.5833333333334565</c:v>
                </c:pt>
                <c:pt idx="80">
                  <c:v>6.6666666666666963</c:v>
                </c:pt>
                <c:pt idx="81">
                  <c:v>6.7500000000000959</c:v>
                </c:pt>
                <c:pt idx="82">
                  <c:v>6.8333333333333357</c:v>
                </c:pt>
                <c:pt idx="83">
                  <c:v>6.9166666666667354</c:v>
                </c:pt>
                <c:pt idx="84">
                  <c:v>7.000000000000135</c:v>
                </c:pt>
                <c:pt idx="85">
                  <c:v>7.0833333333333748</c:v>
                </c:pt>
                <c:pt idx="86">
                  <c:v>7.1666666666666146</c:v>
                </c:pt>
                <c:pt idx="87">
                  <c:v>7.2500000000000142</c:v>
                </c:pt>
                <c:pt idx="88">
                  <c:v>7.3333333333334139</c:v>
                </c:pt>
                <c:pt idx="89">
                  <c:v>7.4166666666668135</c:v>
                </c:pt>
                <c:pt idx="90">
                  <c:v>7.5000000000000533</c:v>
                </c:pt>
                <c:pt idx="91">
                  <c:v>7.5833333333332931</c:v>
                </c:pt>
                <c:pt idx="92">
                  <c:v>7.6666666666666927</c:v>
                </c:pt>
                <c:pt idx="93">
                  <c:v>7.7500000000000924</c:v>
                </c:pt>
                <c:pt idx="94">
                  <c:v>7.8333333333333321</c:v>
                </c:pt>
                <c:pt idx="95">
                  <c:v>7.9166666666667318</c:v>
                </c:pt>
                <c:pt idx="96">
                  <c:v>7.9999999999999716</c:v>
                </c:pt>
                <c:pt idx="97">
                  <c:v>8.0833333333333712</c:v>
                </c:pt>
                <c:pt idx="98">
                  <c:v>8.1666666666667709</c:v>
                </c:pt>
                <c:pt idx="99">
                  <c:v>8.2500000000000107</c:v>
                </c:pt>
                <c:pt idx="100">
                  <c:v>8.3333333333334103</c:v>
                </c:pt>
                <c:pt idx="101">
                  <c:v>8.4166666666666501</c:v>
                </c:pt>
                <c:pt idx="102">
                  <c:v>8.5000000000000497</c:v>
                </c:pt>
                <c:pt idx="103">
                  <c:v>8.5833333333334494</c:v>
                </c:pt>
                <c:pt idx="104">
                  <c:v>8.6666666666666892</c:v>
                </c:pt>
                <c:pt idx="105">
                  <c:v>8.7500000000000888</c:v>
                </c:pt>
                <c:pt idx="106">
                  <c:v>8.8333333333333286</c:v>
                </c:pt>
                <c:pt idx="107">
                  <c:v>8.9166666666667282</c:v>
                </c:pt>
                <c:pt idx="108">
                  <c:v>9.0000000000001279</c:v>
                </c:pt>
                <c:pt idx="109">
                  <c:v>9.0833333333333677</c:v>
                </c:pt>
                <c:pt idx="110">
                  <c:v>9.1666666666667673</c:v>
                </c:pt>
                <c:pt idx="111">
                  <c:v>9.2500000000000071</c:v>
                </c:pt>
                <c:pt idx="112">
                  <c:v>9.3333333333334068</c:v>
                </c:pt>
                <c:pt idx="113">
                  <c:v>9.4166666666668064</c:v>
                </c:pt>
                <c:pt idx="114">
                  <c:v>9.5000000000000462</c:v>
                </c:pt>
                <c:pt idx="115">
                  <c:v>9.583333333333286</c:v>
                </c:pt>
                <c:pt idx="116">
                  <c:v>9.6666666666666856</c:v>
                </c:pt>
                <c:pt idx="117">
                  <c:v>9.7500000000000853</c:v>
                </c:pt>
                <c:pt idx="118">
                  <c:v>9.8333333333334849</c:v>
                </c:pt>
                <c:pt idx="119">
                  <c:v>9.9166666666667247</c:v>
                </c:pt>
                <c:pt idx="120">
                  <c:v>9.9999999999999645</c:v>
                </c:pt>
                <c:pt idx="121">
                  <c:v>10.083333333333364</c:v>
                </c:pt>
                <c:pt idx="122">
                  <c:v>10.166666666666764</c:v>
                </c:pt>
                <c:pt idx="123">
                  <c:v>10.250000000000004</c:v>
                </c:pt>
                <c:pt idx="124">
                  <c:v>10.333333333333403</c:v>
                </c:pt>
                <c:pt idx="125">
                  <c:v>10.416666666666643</c:v>
                </c:pt>
                <c:pt idx="126">
                  <c:v>10.500000000000043</c:v>
                </c:pt>
                <c:pt idx="127">
                  <c:v>10.583333333333442</c:v>
                </c:pt>
                <c:pt idx="128">
                  <c:v>10.666666666666682</c:v>
                </c:pt>
                <c:pt idx="129">
                  <c:v>10.750000000000082</c:v>
                </c:pt>
                <c:pt idx="130">
                  <c:v>10.833333333333321</c:v>
                </c:pt>
                <c:pt idx="131">
                  <c:v>10.916666666666721</c:v>
                </c:pt>
                <c:pt idx="132">
                  <c:v>11.000000000000121</c:v>
                </c:pt>
                <c:pt idx="133">
                  <c:v>11.083333333333361</c:v>
                </c:pt>
                <c:pt idx="134">
                  <c:v>11.16666666666676</c:v>
                </c:pt>
                <c:pt idx="135">
                  <c:v>11.25</c:v>
                </c:pt>
                <c:pt idx="136">
                  <c:v>11.3333333333334</c:v>
                </c:pt>
                <c:pt idx="137">
                  <c:v>11.416666666666799</c:v>
                </c:pt>
                <c:pt idx="138">
                  <c:v>11.500000000000039</c:v>
                </c:pt>
                <c:pt idx="139">
                  <c:v>11.583333333333279</c:v>
                </c:pt>
                <c:pt idx="140">
                  <c:v>11.666666666666679</c:v>
                </c:pt>
                <c:pt idx="141">
                  <c:v>11.750000000000078</c:v>
                </c:pt>
                <c:pt idx="142">
                  <c:v>11.833333333333478</c:v>
                </c:pt>
                <c:pt idx="143">
                  <c:v>11.916666666666718</c:v>
                </c:pt>
                <c:pt idx="144">
                  <c:v>11.999999999999957</c:v>
                </c:pt>
                <c:pt idx="145">
                  <c:v>12.083333333333357</c:v>
                </c:pt>
                <c:pt idx="146">
                  <c:v>12.166666666666757</c:v>
                </c:pt>
                <c:pt idx="147">
                  <c:v>12.249999999999996</c:v>
                </c:pt>
                <c:pt idx="148">
                  <c:v>12.333333333333396</c:v>
                </c:pt>
                <c:pt idx="149">
                  <c:v>12.416666666666636</c:v>
                </c:pt>
                <c:pt idx="150">
                  <c:v>12.500000000000036</c:v>
                </c:pt>
                <c:pt idx="151">
                  <c:v>12.583333333333435</c:v>
                </c:pt>
                <c:pt idx="152">
                  <c:v>12.666666666666675</c:v>
                </c:pt>
                <c:pt idx="153">
                  <c:v>12.750000000000075</c:v>
                </c:pt>
                <c:pt idx="154">
                  <c:v>12.833333333333314</c:v>
                </c:pt>
                <c:pt idx="155">
                  <c:v>12.916666666666714</c:v>
                </c:pt>
                <c:pt idx="156">
                  <c:v>13.000000000000114</c:v>
                </c:pt>
                <c:pt idx="157">
                  <c:v>13.083333333333353</c:v>
                </c:pt>
                <c:pt idx="158">
                  <c:v>13.166666666666753</c:v>
                </c:pt>
                <c:pt idx="159">
                  <c:v>13.249999999999993</c:v>
                </c:pt>
                <c:pt idx="160">
                  <c:v>13.333333333333393</c:v>
                </c:pt>
                <c:pt idx="161">
                  <c:v>13.416666666666792</c:v>
                </c:pt>
                <c:pt idx="162">
                  <c:v>13.500000000000032</c:v>
                </c:pt>
                <c:pt idx="163">
                  <c:v>13.583333333333432</c:v>
                </c:pt>
                <c:pt idx="164">
                  <c:v>13.666666666666671</c:v>
                </c:pt>
                <c:pt idx="165">
                  <c:v>13.750000000000071</c:v>
                </c:pt>
                <c:pt idx="166">
                  <c:v>13.833333333333471</c:v>
                </c:pt>
                <c:pt idx="167">
                  <c:v>13.91666666666671</c:v>
                </c:pt>
                <c:pt idx="168">
                  <c:v>13.99999999999995</c:v>
                </c:pt>
                <c:pt idx="169">
                  <c:v>14.08333333333335</c:v>
                </c:pt>
                <c:pt idx="170">
                  <c:v>14.16666666666675</c:v>
                </c:pt>
                <c:pt idx="171">
                  <c:v>14.250000000000149</c:v>
                </c:pt>
                <c:pt idx="172">
                  <c:v>14.333333333333389</c:v>
                </c:pt>
                <c:pt idx="173">
                  <c:v>14.416666666666629</c:v>
                </c:pt>
                <c:pt idx="174">
                  <c:v>14.500000000000028</c:v>
                </c:pt>
                <c:pt idx="175">
                  <c:v>14.583333333333428</c:v>
                </c:pt>
                <c:pt idx="176">
                  <c:v>14.666666666666668</c:v>
                </c:pt>
                <c:pt idx="177">
                  <c:v>14.750000000000068</c:v>
                </c:pt>
                <c:pt idx="178">
                  <c:v>14.833333333333307</c:v>
                </c:pt>
                <c:pt idx="179">
                  <c:v>14.916666666666707</c:v>
                </c:pt>
                <c:pt idx="180">
                  <c:v>15.000000000000107</c:v>
                </c:pt>
                <c:pt idx="181">
                  <c:v>15.083333333333346</c:v>
                </c:pt>
                <c:pt idx="182">
                  <c:v>15.166666666666746</c:v>
                </c:pt>
                <c:pt idx="183">
                  <c:v>15.249999999999986</c:v>
                </c:pt>
                <c:pt idx="184">
                  <c:v>15.333333333333385</c:v>
                </c:pt>
                <c:pt idx="185">
                  <c:v>15.416666666666785</c:v>
                </c:pt>
                <c:pt idx="186">
                  <c:v>15.500000000000025</c:v>
                </c:pt>
                <c:pt idx="187">
                  <c:v>15.583333333333425</c:v>
                </c:pt>
                <c:pt idx="188">
                  <c:v>15.666666666666664</c:v>
                </c:pt>
                <c:pt idx="189">
                  <c:v>15.750000000000064</c:v>
                </c:pt>
                <c:pt idx="190">
                  <c:v>15.833333333333464</c:v>
                </c:pt>
                <c:pt idx="191">
                  <c:v>15.916666666666703</c:v>
                </c:pt>
                <c:pt idx="192">
                  <c:v>15.999999999999943</c:v>
                </c:pt>
                <c:pt idx="193">
                  <c:v>16.083333333333343</c:v>
                </c:pt>
                <c:pt idx="194">
                  <c:v>16.166666666666742</c:v>
                </c:pt>
                <c:pt idx="195">
                  <c:v>16.250000000000142</c:v>
                </c:pt>
                <c:pt idx="196">
                  <c:v>16.333333333333382</c:v>
                </c:pt>
                <c:pt idx="197">
                  <c:v>16.416666666666622</c:v>
                </c:pt>
                <c:pt idx="198">
                  <c:v>16.500000000000021</c:v>
                </c:pt>
                <c:pt idx="199">
                  <c:v>16.583333333333421</c:v>
                </c:pt>
                <c:pt idx="200">
                  <c:v>16.666666666666661</c:v>
                </c:pt>
                <c:pt idx="201">
                  <c:v>16.75000000000006</c:v>
                </c:pt>
                <c:pt idx="202">
                  <c:v>16.8333333333333</c:v>
                </c:pt>
                <c:pt idx="203">
                  <c:v>16.9166666666667</c:v>
                </c:pt>
                <c:pt idx="204">
                  <c:v>17.000000000000099</c:v>
                </c:pt>
                <c:pt idx="205">
                  <c:v>17.083333333333339</c:v>
                </c:pt>
                <c:pt idx="206">
                  <c:v>17.166666666666739</c:v>
                </c:pt>
                <c:pt idx="207">
                  <c:v>17.249999999999979</c:v>
                </c:pt>
                <c:pt idx="208">
                  <c:v>17.333333333333378</c:v>
                </c:pt>
                <c:pt idx="209">
                  <c:v>17.416666666666778</c:v>
                </c:pt>
                <c:pt idx="210">
                  <c:v>17.500000000000018</c:v>
                </c:pt>
                <c:pt idx="211">
                  <c:v>17.583333333333417</c:v>
                </c:pt>
                <c:pt idx="212">
                  <c:v>17.666666666666657</c:v>
                </c:pt>
                <c:pt idx="213">
                  <c:v>17.750000000000057</c:v>
                </c:pt>
                <c:pt idx="214">
                  <c:v>17.833333333333456</c:v>
                </c:pt>
                <c:pt idx="215">
                  <c:v>17.916666666666696</c:v>
                </c:pt>
                <c:pt idx="216">
                  <c:v>18.000000000000096</c:v>
                </c:pt>
                <c:pt idx="217">
                  <c:v>18.083333333333336</c:v>
                </c:pt>
                <c:pt idx="218">
                  <c:v>18.166666666666735</c:v>
                </c:pt>
                <c:pt idx="219">
                  <c:v>18.250000000000135</c:v>
                </c:pt>
                <c:pt idx="220">
                  <c:v>18.333333333333375</c:v>
                </c:pt>
                <c:pt idx="221">
                  <c:v>18.416666666666615</c:v>
                </c:pt>
                <c:pt idx="222">
                  <c:v>18.500000000000014</c:v>
                </c:pt>
                <c:pt idx="223">
                  <c:v>18.583333333333414</c:v>
                </c:pt>
                <c:pt idx="224">
                  <c:v>18.666666666666814</c:v>
                </c:pt>
                <c:pt idx="225">
                  <c:v>18.750000000000053</c:v>
                </c:pt>
                <c:pt idx="226">
                  <c:v>18.833333333333293</c:v>
                </c:pt>
                <c:pt idx="227">
                  <c:v>18.916666666666693</c:v>
                </c:pt>
                <c:pt idx="228">
                  <c:v>19.000000000000092</c:v>
                </c:pt>
                <c:pt idx="229">
                  <c:v>19.083333333333332</c:v>
                </c:pt>
                <c:pt idx="230">
                  <c:v>19.166666666666732</c:v>
                </c:pt>
                <c:pt idx="231">
                  <c:v>19.249999999999972</c:v>
                </c:pt>
                <c:pt idx="232">
                  <c:v>19.333333333333371</c:v>
                </c:pt>
                <c:pt idx="233">
                  <c:v>19.416666666666771</c:v>
                </c:pt>
                <c:pt idx="234">
                  <c:v>19.500000000000011</c:v>
                </c:pt>
                <c:pt idx="235">
                  <c:v>19.58333333333341</c:v>
                </c:pt>
                <c:pt idx="236">
                  <c:v>19.66666666666665</c:v>
                </c:pt>
                <c:pt idx="237">
                  <c:v>19.75000000000005</c:v>
                </c:pt>
                <c:pt idx="238">
                  <c:v>19.833333333333449</c:v>
                </c:pt>
                <c:pt idx="239">
                  <c:v>19.916666666666689</c:v>
                </c:pt>
                <c:pt idx="240">
                  <c:v>20.000000000000089</c:v>
                </c:pt>
                <c:pt idx="241">
                  <c:v>20.083333333333329</c:v>
                </c:pt>
                <c:pt idx="242">
                  <c:v>20.166666666666728</c:v>
                </c:pt>
                <c:pt idx="243">
                  <c:v>20.250000000000128</c:v>
                </c:pt>
                <c:pt idx="244">
                  <c:v>20.333333333333368</c:v>
                </c:pt>
                <c:pt idx="245">
                  <c:v>20.416666666666607</c:v>
                </c:pt>
                <c:pt idx="246">
                  <c:v>20.500000000000007</c:v>
                </c:pt>
                <c:pt idx="247">
                  <c:v>20.583333333333407</c:v>
                </c:pt>
                <c:pt idx="248">
                  <c:v>20.666666666666806</c:v>
                </c:pt>
                <c:pt idx="249">
                  <c:v>20.750000000000046</c:v>
                </c:pt>
                <c:pt idx="250">
                  <c:v>20.833333333333286</c:v>
                </c:pt>
                <c:pt idx="251">
                  <c:v>20.916666666666686</c:v>
                </c:pt>
                <c:pt idx="252">
                  <c:v>21.000000000000085</c:v>
                </c:pt>
                <c:pt idx="253">
                  <c:v>21.083333333333485</c:v>
                </c:pt>
                <c:pt idx="254">
                  <c:v>21.166666666666725</c:v>
                </c:pt>
                <c:pt idx="255">
                  <c:v>21.249999999999964</c:v>
                </c:pt>
                <c:pt idx="256">
                  <c:v>21.333333333333364</c:v>
                </c:pt>
                <c:pt idx="257">
                  <c:v>21.416666666666764</c:v>
                </c:pt>
                <c:pt idx="258">
                  <c:v>21.500000000000004</c:v>
                </c:pt>
                <c:pt idx="259">
                  <c:v>21.583333333333403</c:v>
                </c:pt>
                <c:pt idx="260">
                  <c:v>21.666666666666643</c:v>
                </c:pt>
                <c:pt idx="261">
                  <c:v>21.750000000000043</c:v>
                </c:pt>
                <c:pt idx="262">
                  <c:v>21.833333333333442</c:v>
                </c:pt>
                <c:pt idx="263">
                  <c:v>21.916666666666682</c:v>
                </c:pt>
                <c:pt idx="264">
                  <c:v>22.000000000000082</c:v>
                </c:pt>
                <c:pt idx="265">
                  <c:v>22.083333333333321</c:v>
                </c:pt>
                <c:pt idx="266">
                  <c:v>22.166666666666721</c:v>
                </c:pt>
                <c:pt idx="267">
                  <c:v>22.250000000000121</c:v>
                </c:pt>
                <c:pt idx="268">
                  <c:v>22.333333333333361</c:v>
                </c:pt>
                <c:pt idx="269">
                  <c:v>22.41666666666676</c:v>
                </c:pt>
                <c:pt idx="270">
                  <c:v>22.5</c:v>
                </c:pt>
                <c:pt idx="271">
                  <c:v>22.5833333333334</c:v>
                </c:pt>
                <c:pt idx="272">
                  <c:v>22.666666666666799</c:v>
                </c:pt>
                <c:pt idx="273">
                  <c:v>22.750000000000039</c:v>
                </c:pt>
                <c:pt idx="274">
                  <c:v>22.833333333333279</c:v>
                </c:pt>
                <c:pt idx="275">
                  <c:v>22.916666666666679</c:v>
                </c:pt>
                <c:pt idx="276">
                  <c:v>23.000000000000078</c:v>
                </c:pt>
                <c:pt idx="277">
                  <c:v>23.083333333333478</c:v>
                </c:pt>
                <c:pt idx="278">
                  <c:v>23.166666666666718</c:v>
                </c:pt>
                <c:pt idx="279">
                  <c:v>23.249999999999957</c:v>
                </c:pt>
                <c:pt idx="280">
                  <c:v>23.333333333333357</c:v>
                </c:pt>
                <c:pt idx="281">
                  <c:v>23.416666666666757</c:v>
                </c:pt>
                <c:pt idx="282">
                  <c:v>23.500000000000156</c:v>
                </c:pt>
                <c:pt idx="283">
                  <c:v>23.583333333333396</c:v>
                </c:pt>
                <c:pt idx="284">
                  <c:v>23.666666666666636</c:v>
                </c:pt>
                <c:pt idx="285">
                  <c:v>23.750000000000036</c:v>
                </c:pt>
                <c:pt idx="286">
                  <c:v>23.833333333333435</c:v>
                </c:pt>
                <c:pt idx="287">
                  <c:v>23.916666666666675</c:v>
                </c:pt>
                <c:pt idx="288">
                  <c:v>24.000000000000075</c:v>
                </c:pt>
                <c:pt idx="289">
                  <c:v>24.083333333333314</c:v>
                </c:pt>
                <c:pt idx="290">
                  <c:v>24.166666666666714</c:v>
                </c:pt>
                <c:pt idx="291">
                  <c:v>24.250000000000114</c:v>
                </c:pt>
                <c:pt idx="292">
                  <c:v>24.333333333333353</c:v>
                </c:pt>
                <c:pt idx="293">
                  <c:v>24.416666666666753</c:v>
                </c:pt>
                <c:pt idx="294">
                  <c:v>24.499999999999993</c:v>
                </c:pt>
                <c:pt idx="295">
                  <c:v>24.583333333333393</c:v>
                </c:pt>
                <c:pt idx="296">
                  <c:v>24.666666666666792</c:v>
                </c:pt>
                <c:pt idx="297">
                  <c:v>24.750000000000032</c:v>
                </c:pt>
                <c:pt idx="298">
                  <c:v>24.833333333333432</c:v>
                </c:pt>
                <c:pt idx="299">
                  <c:v>24.916666666666671</c:v>
                </c:pt>
                <c:pt idx="300">
                  <c:v>25.000000000000071</c:v>
                </c:pt>
                <c:pt idx="301">
                  <c:v>25.083333333333471</c:v>
                </c:pt>
                <c:pt idx="302">
                  <c:v>25.16666666666671</c:v>
                </c:pt>
                <c:pt idx="303">
                  <c:v>25.24999999999995</c:v>
                </c:pt>
                <c:pt idx="304">
                  <c:v>25.33333333333335</c:v>
                </c:pt>
                <c:pt idx="305">
                  <c:v>25.41666666666675</c:v>
                </c:pt>
                <c:pt idx="306">
                  <c:v>25.500000000000149</c:v>
                </c:pt>
                <c:pt idx="307">
                  <c:v>25.583333333333389</c:v>
                </c:pt>
                <c:pt idx="308">
                  <c:v>25.666666666666629</c:v>
                </c:pt>
                <c:pt idx="309">
                  <c:v>25.750000000000028</c:v>
                </c:pt>
                <c:pt idx="310">
                  <c:v>25.833333333333428</c:v>
                </c:pt>
                <c:pt idx="311">
                  <c:v>25.916666666666668</c:v>
                </c:pt>
                <c:pt idx="312">
                  <c:v>26.000000000000068</c:v>
                </c:pt>
                <c:pt idx="313">
                  <c:v>26.083333333333307</c:v>
                </c:pt>
                <c:pt idx="314">
                  <c:v>26.166666666666707</c:v>
                </c:pt>
                <c:pt idx="315">
                  <c:v>26.250000000000107</c:v>
                </c:pt>
                <c:pt idx="316">
                  <c:v>26.333333333333346</c:v>
                </c:pt>
                <c:pt idx="317">
                  <c:v>26.416666666666746</c:v>
                </c:pt>
                <c:pt idx="318">
                  <c:v>26.499999999999986</c:v>
                </c:pt>
                <c:pt idx="319">
                  <c:v>26.583333333333385</c:v>
                </c:pt>
                <c:pt idx="320">
                  <c:v>26.666666666666785</c:v>
                </c:pt>
                <c:pt idx="321">
                  <c:v>26.750000000000025</c:v>
                </c:pt>
                <c:pt idx="322">
                  <c:v>26.833333333333425</c:v>
                </c:pt>
                <c:pt idx="323">
                  <c:v>26.916666666666664</c:v>
                </c:pt>
                <c:pt idx="324">
                  <c:v>27.000000000000064</c:v>
                </c:pt>
                <c:pt idx="325">
                  <c:v>27.083333333333464</c:v>
                </c:pt>
                <c:pt idx="326">
                  <c:v>27.166666666666703</c:v>
                </c:pt>
                <c:pt idx="327">
                  <c:v>27.250000000000103</c:v>
                </c:pt>
                <c:pt idx="328">
                  <c:v>27.333333333333343</c:v>
                </c:pt>
                <c:pt idx="329">
                  <c:v>27.416666666666742</c:v>
                </c:pt>
                <c:pt idx="330">
                  <c:v>27.500000000000142</c:v>
                </c:pt>
                <c:pt idx="331">
                  <c:v>27.583333333333382</c:v>
                </c:pt>
                <c:pt idx="332">
                  <c:v>27.666666666666622</c:v>
                </c:pt>
                <c:pt idx="333">
                  <c:v>27.750000000000021</c:v>
                </c:pt>
                <c:pt idx="334">
                  <c:v>27.833333333333421</c:v>
                </c:pt>
                <c:pt idx="335">
                  <c:v>27.916666666666661</c:v>
                </c:pt>
                <c:pt idx="336">
                  <c:v>28.00000000000006</c:v>
                </c:pt>
                <c:pt idx="337">
                  <c:v>28.0833333333333</c:v>
                </c:pt>
                <c:pt idx="338">
                  <c:v>28.1666666666667</c:v>
                </c:pt>
                <c:pt idx="339">
                  <c:v>28.250000000000099</c:v>
                </c:pt>
                <c:pt idx="340">
                  <c:v>28.333333333333339</c:v>
                </c:pt>
                <c:pt idx="341">
                  <c:v>28.416666666666739</c:v>
                </c:pt>
                <c:pt idx="342">
                  <c:v>28.499999999999979</c:v>
                </c:pt>
                <c:pt idx="343">
                  <c:v>28.583333333333378</c:v>
                </c:pt>
                <c:pt idx="344">
                  <c:v>28.666666666666778</c:v>
                </c:pt>
                <c:pt idx="345">
                  <c:v>28.750000000000018</c:v>
                </c:pt>
                <c:pt idx="346">
                  <c:v>28.833333333333417</c:v>
                </c:pt>
                <c:pt idx="347">
                  <c:v>28.916666666666657</c:v>
                </c:pt>
                <c:pt idx="348">
                  <c:v>29.000000000000057</c:v>
                </c:pt>
                <c:pt idx="349">
                  <c:v>29.083333333333456</c:v>
                </c:pt>
                <c:pt idx="350">
                  <c:v>29.166666666666696</c:v>
                </c:pt>
                <c:pt idx="351">
                  <c:v>29.250000000000096</c:v>
                </c:pt>
                <c:pt idx="352">
                  <c:v>29.333333333333336</c:v>
                </c:pt>
                <c:pt idx="353">
                  <c:v>29.416666666666735</c:v>
                </c:pt>
                <c:pt idx="354">
                  <c:v>29.500000000000135</c:v>
                </c:pt>
                <c:pt idx="355">
                  <c:v>29.583333333333375</c:v>
                </c:pt>
                <c:pt idx="356">
                  <c:v>29.666666666666615</c:v>
                </c:pt>
                <c:pt idx="357">
                  <c:v>29.750000000000014</c:v>
                </c:pt>
                <c:pt idx="358">
                  <c:v>29.833333333333414</c:v>
                </c:pt>
                <c:pt idx="359">
                  <c:v>29.916666666666814</c:v>
                </c:pt>
                <c:pt idx="360">
                  <c:v>30.000000000000053</c:v>
                </c:pt>
                <c:pt idx="361">
                  <c:v>30.083333333333293</c:v>
                </c:pt>
                <c:pt idx="362">
                  <c:v>30.166666666666693</c:v>
                </c:pt>
                <c:pt idx="363">
                  <c:v>30.250000000000092</c:v>
                </c:pt>
                <c:pt idx="364">
                  <c:v>30.333333333333332</c:v>
                </c:pt>
                <c:pt idx="365">
                  <c:v>30.416666666666732</c:v>
                </c:pt>
                <c:pt idx="366">
                  <c:v>30.499999999999972</c:v>
                </c:pt>
                <c:pt idx="367">
                  <c:v>30.583333333333371</c:v>
                </c:pt>
                <c:pt idx="368">
                  <c:v>30.666666666666771</c:v>
                </c:pt>
                <c:pt idx="369">
                  <c:v>30.750000000000011</c:v>
                </c:pt>
                <c:pt idx="370">
                  <c:v>30.83333333333341</c:v>
                </c:pt>
                <c:pt idx="371">
                  <c:v>30.91666666666665</c:v>
                </c:pt>
                <c:pt idx="372">
                  <c:v>31.00000000000005</c:v>
                </c:pt>
                <c:pt idx="373">
                  <c:v>31.083333333333449</c:v>
                </c:pt>
                <c:pt idx="374">
                  <c:v>31.166666666666689</c:v>
                </c:pt>
                <c:pt idx="375">
                  <c:v>31.250000000000089</c:v>
                </c:pt>
                <c:pt idx="376">
                  <c:v>31.333333333333329</c:v>
                </c:pt>
                <c:pt idx="377">
                  <c:v>31.416666666666728</c:v>
                </c:pt>
                <c:pt idx="378">
                  <c:v>31.500000000000128</c:v>
                </c:pt>
                <c:pt idx="379">
                  <c:v>31.583333333333368</c:v>
                </c:pt>
                <c:pt idx="380">
                  <c:v>31.666666666666607</c:v>
                </c:pt>
                <c:pt idx="381">
                  <c:v>31.750000000000007</c:v>
                </c:pt>
                <c:pt idx="382">
                  <c:v>31.833333333333407</c:v>
                </c:pt>
                <c:pt idx="383">
                  <c:v>31.916666666666806</c:v>
                </c:pt>
                <c:pt idx="384">
                  <c:v>32.000000000000043</c:v>
                </c:pt>
                <c:pt idx="385">
                  <c:v>32.083333333333286</c:v>
                </c:pt>
                <c:pt idx="386">
                  <c:v>32.166666666666686</c:v>
                </c:pt>
                <c:pt idx="387">
                  <c:v>32.250000000000085</c:v>
                </c:pt>
                <c:pt idx="388">
                  <c:v>32.333333333333485</c:v>
                </c:pt>
                <c:pt idx="389">
                  <c:v>32.416666666666728</c:v>
                </c:pt>
                <c:pt idx="390">
                  <c:v>32.499999999999964</c:v>
                </c:pt>
                <c:pt idx="391">
                  <c:v>32.583333333333364</c:v>
                </c:pt>
                <c:pt idx="392">
                  <c:v>32.666666666666764</c:v>
                </c:pt>
                <c:pt idx="393">
                  <c:v>32.75</c:v>
                </c:pt>
                <c:pt idx="394">
                  <c:v>32.8333333333334</c:v>
                </c:pt>
                <c:pt idx="395">
                  <c:v>32.916666666666643</c:v>
                </c:pt>
                <c:pt idx="396">
                  <c:v>33.000000000000043</c:v>
                </c:pt>
                <c:pt idx="397">
                  <c:v>33.083333333333442</c:v>
                </c:pt>
                <c:pt idx="398">
                  <c:v>33.166666666666686</c:v>
                </c:pt>
                <c:pt idx="399">
                  <c:v>33.250000000000085</c:v>
                </c:pt>
                <c:pt idx="400">
                  <c:v>33.333333333333321</c:v>
                </c:pt>
                <c:pt idx="401">
                  <c:v>33.416666666666721</c:v>
                </c:pt>
                <c:pt idx="402">
                  <c:v>33.500000000000121</c:v>
                </c:pt>
                <c:pt idx="403">
                  <c:v>33.583333333333357</c:v>
                </c:pt>
                <c:pt idx="404">
                  <c:v>33.666666666666757</c:v>
                </c:pt>
                <c:pt idx="405">
                  <c:v>33.75</c:v>
                </c:pt>
                <c:pt idx="406">
                  <c:v>33.8333333333334</c:v>
                </c:pt>
                <c:pt idx="407">
                  <c:v>33.916666666666799</c:v>
                </c:pt>
                <c:pt idx="408">
                  <c:v>34.000000000000043</c:v>
                </c:pt>
                <c:pt idx="409">
                  <c:v>34.083333333333279</c:v>
                </c:pt>
                <c:pt idx="410">
                  <c:v>34.166666666666679</c:v>
                </c:pt>
                <c:pt idx="411">
                  <c:v>34.250000000000078</c:v>
                </c:pt>
                <c:pt idx="412">
                  <c:v>34.333333333333478</c:v>
                </c:pt>
                <c:pt idx="413">
                  <c:v>34.416666666666714</c:v>
                </c:pt>
                <c:pt idx="414">
                  <c:v>34.499999999999957</c:v>
                </c:pt>
                <c:pt idx="415">
                  <c:v>34.583333333333357</c:v>
                </c:pt>
                <c:pt idx="416">
                  <c:v>34.666666666666757</c:v>
                </c:pt>
                <c:pt idx="417">
                  <c:v>34.750000000000156</c:v>
                </c:pt>
                <c:pt idx="418">
                  <c:v>34.8333333333334</c:v>
                </c:pt>
                <c:pt idx="419">
                  <c:v>34.916666666666636</c:v>
                </c:pt>
                <c:pt idx="420">
                  <c:v>35.000000000000036</c:v>
                </c:pt>
                <c:pt idx="421">
                  <c:v>35.083333333333435</c:v>
                </c:pt>
                <c:pt idx="422">
                  <c:v>35.166666666666671</c:v>
                </c:pt>
                <c:pt idx="423">
                  <c:v>35.250000000000071</c:v>
                </c:pt>
                <c:pt idx="424">
                  <c:v>35.333333333333314</c:v>
                </c:pt>
                <c:pt idx="425">
                  <c:v>35.416666666666714</c:v>
                </c:pt>
                <c:pt idx="426">
                  <c:v>35.500000000000114</c:v>
                </c:pt>
                <c:pt idx="427">
                  <c:v>35.583333333333357</c:v>
                </c:pt>
                <c:pt idx="428">
                  <c:v>35.666666666666757</c:v>
                </c:pt>
                <c:pt idx="429">
                  <c:v>35.749999999999993</c:v>
                </c:pt>
                <c:pt idx="430">
                  <c:v>35.833333333333393</c:v>
                </c:pt>
                <c:pt idx="431">
                  <c:v>35.916666666666792</c:v>
                </c:pt>
                <c:pt idx="432">
                  <c:v>36.000000000000028</c:v>
                </c:pt>
                <c:pt idx="433">
                  <c:v>36.083333333333428</c:v>
                </c:pt>
                <c:pt idx="434">
                  <c:v>36.166666666666671</c:v>
                </c:pt>
                <c:pt idx="435">
                  <c:v>36.250000000000071</c:v>
                </c:pt>
                <c:pt idx="436">
                  <c:v>36.333333333333471</c:v>
                </c:pt>
                <c:pt idx="437">
                  <c:v>36.416666666666714</c:v>
                </c:pt>
                <c:pt idx="438">
                  <c:v>36.49999999999995</c:v>
                </c:pt>
                <c:pt idx="439">
                  <c:v>36.58333333333335</c:v>
                </c:pt>
                <c:pt idx="440">
                  <c:v>36.66666666666675</c:v>
                </c:pt>
                <c:pt idx="441">
                  <c:v>36.750000000000149</c:v>
                </c:pt>
                <c:pt idx="442">
                  <c:v>36.833333333333385</c:v>
                </c:pt>
                <c:pt idx="443">
                  <c:v>36.916666666666629</c:v>
                </c:pt>
                <c:pt idx="444">
                  <c:v>37.000000000000028</c:v>
                </c:pt>
                <c:pt idx="445">
                  <c:v>37.083333333333428</c:v>
                </c:pt>
                <c:pt idx="446">
                  <c:v>37.166666666666671</c:v>
                </c:pt>
                <c:pt idx="447">
                  <c:v>37.250000000000071</c:v>
                </c:pt>
                <c:pt idx="448">
                  <c:v>37.333333333333307</c:v>
                </c:pt>
                <c:pt idx="449">
                  <c:v>37.416666666666707</c:v>
                </c:pt>
                <c:pt idx="450">
                  <c:v>37.500000000000107</c:v>
                </c:pt>
                <c:pt idx="451">
                  <c:v>37.583333333333343</c:v>
                </c:pt>
                <c:pt idx="452">
                  <c:v>37.666666666666742</c:v>
                </c:pt>
                <c:pt idx="453">
                  <c:v>37.749999999999986</c:v>
                </c:pt>
                <c:pt idx="454">
                  <c:v>37.833333333333385</c:v>
                </c:pt>
                <c:pt idx="455">
                  <c:v>37.916666666666785</c:v>
                </c:pt>
                <c:pt idx="456">
                  <c:v>38.000000000000028</c:v>
                </c:pt>
                <c:pt idx="457">
                  <c:v>38.083333333333428</c:v>
                </c:pt>
                <c:pt idx="458">
                  <c:v>38.166666666666664</c:v>
                </c:pt>
                <c:pt idx="459">
                  <c:v>38.250000000000064</c:v>
                </c:pt>
                <c:pt idx="460">
                  <c:v>38.333333333333464</c:v>
                </c:pt>
                <c:pt idx="461">
                  <c:v>38.4166666666667</c:v>
                </c:pt>
                <c:pt idx="462">
                  <c:v>38.499999999999943</c:v>
                </c:pt>
                <c:pt idx="463">
                  <c:v>38.583333333333343</c:v>
                </c:pt>
                <c:pt idx="464">
                  <c:v>38.666666666666742</c:v>
                </c:pt>
                <c:pt idx="465">
                  <c:v>38.750000000000142</c:v>
                </c:pt>
                <c:pt idx="466">
                  <c:v>38.833333333333385</c:v>
                </c:pt>
                <c:pt idx="467">
                  <c:v>38.916666666666622</c:v>
                </c:pt>
                <c:pt idx="468">
                  <c:v>39.000000000000021</c:v>
                </c:pt>
                <c:pt idx="469">
                  <c:v>39.083333333333421</c:v>
                </c:pt>
                <c:pt idx="470">
                  <c:v>39.166666666666821</c:v>
                </c:pt>
                <c:pt idx="471">
                  <c:v>39.250000000000057</c:v>
                </c:pt>
                <c:pt idx="472">
                  <c:v>39.3333333333333</c:v>
                </c:pt>
                <c:pt idx="473">
                  <c:v>39.4166666666667</c:v>
                </c:pt>
                <c:pt idx="474">
                  <c:v>39.500000000000099</c:v>
                </c:pt>
                <c:pt idx="475">
                  <c:v>39.583333333333343</c:v>
                </c:pt>
                <c:pt idx="476">
                  <c:v>39.666666666666742</c:v>
                </c:pt>
                <c:pt idx="477">
                  <c:v>39.749999999999979</c:v>
                </c:pt>
                <c:pt idx="478">
                  <c:v>39.833333333333378</c:v>
                </c:pt>
                <c:pt idx="479">
                  <c:v>39.916666666666778</c:v>
                </c:pt>
                <c:pt idx="480">
                  <c:v>40.000000000000014</c:v>
                </c:pt>
                <c:pt idx="481">
                  <c:v>40.083333333333414</c:v>
                </c:pt>
                <c:pt idx="482">
                  <c:v>40.166666666666657</c:v>
                </c:pt>
                <c:pt idx="483">
                  <c:v>40.250000000000057</c:v>
                </c:pt>
                <c:pt idx="484">
                  <c:v>40.333333333333456</c:v>
                </c:pt>
                <c:pt idx="485">
                  <c:v>40.4166666666667</c:v>
                </c:pt>
                <c:pt idx="486">
                  <c:v>40.500000000000099</c:v>
                </c:pt>
                <c:pt idx="487">
                  <c:v>40.583333333333336</c:v>
                </c:pt>
                <c:pt idx="488">
                  <c:v>40.666666666666735</c:v>
                </c:pt>
                <c:pt idx="489">
                  <c:v>40.750000000000135</c:v>
                </c:pt>
                <c:pt idx="490">
                  <c:v>40.833333333333371</c:v>
                </c:pt>
                <c:pt idx="491">
                  <c:v>40.916666666666615</c:v>
                </c:pt>
                <c:pt idx="492">
                  <c:v>41.000000000000014</c:v>
                </c:pt>
                <c:pt idx="493">
                  <c:v>41.083333333333414</c:v>
                </c:pt>
                <c:pt idx="494">
                  <c:v>41.166666666666814</c:v>
                </c:pt>
                <c:pt idx="495">
                  <c:v>41.250000000000057</c:v>
                </c:pt>
                <c:pt idx="496">
                  <c:v>41.333333333333293</c:v>
                </c:pt>
                <c:pt idx="497">
                  <c:v>41.416666666666693</c:v>
                </c:pt>
                <c:pt idx="498">
                  <c:v>41.500000000000092</c:v>
                </c:pt>
                <c:pt idx="499">
                  <c:v>41.583333333333329</c:v>
                </c:pt>
                <c:pt idx="500">
                  <c:v>41.666666666666728</c:v>
                </c:pt>
                <c:pt idx="501">
                  <c:v>41.749999999999972</c:v>
                </c:pt>
                <c:pt idx="502">
                  <c:v>41.833333333333371</c:v>
                </c:pt>
                <c:pt idx="503">
                  <c:v>41.916666666666771</c:v>
                </c:pt>
                <c:pt idx="504">
                  <c:v>42.000000000000014</c:v>
                </c:pt>
                <c:pt idx="505">
                  <c:v>42.083333333333414</c:v>
                </c:pt>
                <c:pt idx="506">
                  <c:v>42.16666666666665</c:v>
                </c:pt>
                <c:pt idx="507">
                  <c:v>42.25000000000005</c:v>
                </c:pt>
                <c:pt idx="508">
                  <c:v>42.333333333333449</c:v>
                </c:pt>
                <c:pt idx="509">
                  <c:v>42.416666666666686</c:v>
                </c:pt>
                <c:pt idx="510">
                  <c:v>42.500000000000085</c:v>
                </c:pt>
                <c:pt idx="511">
                  <c:v>42.583333333333329</c:v>
                </c:pt>
                <c:pt idx="512">
                  <c:v>42.666666666666728</c:v>
                </c:pt>
                <c:pt idx="513">
                  <c:v>42.750000000000128</c:v>
                </c:pt>
                <c:pt idx="514">
                  <c:v>42.833333333333371</c:v>
                </c:pt>
                <c:pt idx="515">
                  <c:v>42.916666666666771</c:v>
                </c:pt>
                <c:pt idx="516">
                  <c:v>43.000000000000007</c:v>
                </c:pt>
                <c:pt idx="517">
                  <c:v>43.083333333333407</c:v>
                </c:pt>
                <c:pt idx="518">
                  <c:v>43.166666666666806</c:v>
                </c:pt>
                <c:pt idx="519">
                  <c:v>43.250000000000043</c:v>
                </c:pt>
                <c:pt idx="520">
                  <c:v>43.333333333333286</c:v>
                </c:pt>
                <c:pt idx="521">
                  <c:v>43.416666666666686</c:v>
                </c:pt>
                <c:pt idx="522">
                  <c:v>43.500000000000085</c:v>
                </c:pt>
                <c:pt idx="523">
                  <c:v>43.583333333333485</c:v>
                </c:pt>
                <c:pt idx="524">
                  <c:v>43.666666666666728</c:v>
                </c:pt>
                <c:pt idx="525">
                  <c:v>43.749999999999964</c:v>
                </c:pt>
                <c:pt idx="526">
                  <c:v>43.833333333333364</c:v>
                </c:pt>
                <c:pt idx="527">
                  <c:v>43.916666666666764</c:v>
                </c:pt>
                <c:pt idx="528">
                  <c:v>44</c:v>
                </c:pt>
                <c:pt idx="529">
                  <c:v>44.0833333333334</c:v>
                </c:pt>
                <c:pt idx="530">
                  <c:v>44.166666666666643</c:v>
                </c:pt>
                <c:pt idx="531">
                  <c:v>44.250000000000043</c:v>
                </c:pt>
                <c:pt idx="532">
                  <c:v>44.333333333333442</c:v>
                </c:pt>
                <c:pt idx="533">
                  <c:v>44.416666666666686</c:v>
                </c:pt>
                <c:pt idx="534">
                  <c:v>44.500000000000085</c:v>
                </c:pt>
                <c:pt idx="535">
                  <c:v>44.583333333333321</c:v>
                </c:pt>
                <c:pt idx="536">
                  <c:v>44.666666666666721</c:v>
                </c:pt>
                <c:pt idx="537">
                  <c:v>44.750000000000121</c:v>
                </c:pt>
                <c:pt idx="538">
                  <c:v>44.833333333333357</c:v>
                </c:pt>
                <c:pt idx="539">
                  <c:v>44.916666666666757</c:v>
                </c:pt>
                <c:pt idx="540">
                  <c:v>45</c:v>
                </c:pt>
                <c:pt idx="541">
                  <c:v>45.0833333333334</c:v>
                </c:pt>
                <c:pt idx="542">
                  <c:v>45.166666666666799</c:v>
                </c:pt>
                <c:pt idx="543">
                  <c:v>45.250000000000043</c:v>
                </c:pt>
                <c:pt idx="544">
                  <c:v>45.333333333333279</c:v>
                </c:pt>
                <c:pt idx="545">
                  <c:v>45.416666666666679</c:v>
                </c:pt>
                <c:pt idx="546">
                  <c:v>45.500000000000078</c:v>
                </c:pt>
                <c:pt idx="547">
                  <c:v>45.583333333333478</c:v>
                </c:pt>
                <c:pt idx="548">
                  <c:v>45.666666666666714</c:v>
                </c:pt>
                <c:pt idx="549">
                  <c:v>45.749999999999957</c:v>
                </c:pt>
                <c:pt idx="550">
                  <c:v>45.833333333333357</c:v>
                </c:pt>
                <c:pt idx="551">
                  <c:v>45.916666666666757</c:v>
                </c:pt>
                <c:pt idx="552">
                  <c:v>46</c:v>
                </c:pt>
                <c:pt idx="553">
                  <c:v>46.0833333333334</c:v>
                </c:pt>
                <c:pt idx="554">
                  <c:v>46.166666666666636</c:v>
                </c:pt>
                <c:pt idx="555">
                  <c:v>46.250000000000036</c:v>
                </c:pt>
                <c:pt idx="556">
                  <c:v>46.333333333333435</c:v>
                </c:pt>
                <c:pt idx="557">
                  <c:v>46.416666666666671</c:v>
                </c:pt>
                <c:pt idx="558">
                  <c:v>46.500000000000071</c:v>
                </c:pt>
                <c:pt idx="559">
                  <c:v>46.583333333333314</c:v>
                </c:pt>
                <c:pt idx="560">
                  <c:v>46.666666666666714</c:v>
                </c:pt>
                <c:pt idx="561">
                  <c:v>46.750000000000114</c:v>
                </c:pt>
                <c:pt idx="562">
                  <c:v>46.833333333333357</c:v>
                </c:pt>
                <c:pt idx="563">
                  <c:v>46.916666666666757</c:v>
                </c:pt>
                <c:pt idx="564">
                  <c:v>46.999999999999993</c:v>
                </c:pt>
                <c:pt idx="565">
                  <c:v>47.083333333333393</c:v>
                </c:pt>
                <c:pt idx="566">
                  <c:v>47.166666666666792</c:v>
                </c:pt>
                <c:pt idx="567">
                  <c:v>47.250000000000028</c:v>
                </c:pt>
                <c:pt idx="568">
                  <c:v>47.333333333333428</c:v>
                </c:pt>
                <c:pt idx="569">
                  <c:v>47.416666666666671</c:v>
                </c:pt>
                <c:pt idx="570">
                  <c:v>47.500000000000071</c:v>
                </c:pt>
                <c:pt idx="571">
                  <c:v>47.583333333333471</c:v>
                </c:pt>
                <c:pt idx="572">
                  <c:v>47.666666666666714</c:v>
                </c:pt>
                <c:pt idx="573">
                  <c:v>47.74999999999995</c:v>
                </c:pt>
                <c:pt idx="574">
                  <c:v>47.83333333333335</c:v>
                </c:pt>
                <c:pt idx="575">
                  <c:v>47.91666666666675</c:v>
                </c:pt>
                <c:pt idx="576">
                  <c:v>48.000000000000149</c:v>
                </c:pt>
                <c:pt idx="577">
                  <c:v>48.083333333333385</c:v>
                </c:pt>
                <c:pt idx="578">
                  <c:v>48.166666666666629</c:v>
                </c:pt>
                <c:pt idx="579">
                  <c:v>48.250000000000028</c:v>
                </c:pt>
                <c:pt idx="580">
                  <c:v>48.333333333333428</c:v>
                </c:pt>
                <c:pt idx="581">
                  <c:v>48.416666666666671</c:v>
                </c:pt>
                <c:pt idx="582">
                  <c:v>48.500000000000071</c:v>
                </c:pt>
                <c:pt idx="583">
                  <c:v>48.583333333333307</c:v>
                </c:pt>
                <c:pt idx="584">
                  <c:v>48.666666666666707</c:v>
                </c:pt>
                <c:pt idx="585">
                  <c:v>48.750000000000107</c:v>
                </c:pt>
                <c:pt idx="586">
                  <c:v>48.833333333333343</c:v>
                </c:pt>
                <c:pt idx="587">
                  <c:v>48.916666666666742</c:v>
                </c:pt>
                <c:pt idx="588">
                  <c:v>48.999999999999986</c:v>
                </c:pt>
                <c:pt idx="589">
                  <c:v>49.083333333333385</c:v>
                </c:pt>
                <c:pt idx="590">
                  <c:v>49.166666666666785</c:v>
                </c:pt>
                <c:pt idx="591">
                  <c:v>49.250000000000028</c:v>
                </c:pt>
                <c:pt idx="592">
                  <c:v>49.333333333333428</c:v>
                </c:pt>
                <c:pt idx="593">
                  <c:v>49.416666666666664</c:v>
                </c:pt>
                <c:pt idx="594">
                  <c:v>49.500000000000064</c:v>
                </c:pt>
                <c:pt idx="595">
                  <c:v>49.583333333333464</c:v>
                </c:pt>
                <c:pt idx="596">
                  <c:v>49.6666666666667</c:v>
                </c:pt>
                <c:pt idx="597">
                  <c:v>49.749999999999943</c:v>
                </c:pt>
                <c:pt idx="598">
                  <c:v>49.833333333333343</c:v>
                </c:pt>
                <c:pt idx="599">
                  <c:v>49.916666666666742</c:v>
                </c:pt>
                <c:pt idx="600">
                  <c:v>50.000000000000142</c:v>
                </c:pt>
                <c:pt idx="601">
                  <c:v>50.083333333333385</c:v>
                </c:pt>
                <c:pt idx="602">
                  <c:v>50.166666666666622</c:v>
                </c:pt>
                <c:pt idx="603">
                  <c:v>50.250000000000021</c:v>
                </c:pt>
                <c:pt idx="604">
                  <c:v>50.333333333333421</c:v>
                </c:pt>
                <c:pt idx="605">
                  <c:v>50.416666666666821</c:v>
                </c:pt>
                <c:pt idx="606">
                  <c:v>50.500000000000057</c:v>
                </c:pt>
                <c:pt idx="607">
                  <c:v>50.5833333333333</c:v>
                </c:pt>
                <c:pt idx="608">
                  <c:v>50.6666666666667</c:v>
                </c:pt>
                <c:pt idx="609">
                  <c:v>50.750000000000099</c:v>
                </c:pt>
                <c:pt idx="610">
                  <c:v>50.833333333333343</c:v>
                </c:pt>
                <c:pt idx="611">
                  <c:v>50.916666666666742</c:v>
                </c:pt>
                <c:pt idx="612">
                  <c:v>50.999999999999979</c:v>
                </c:pt>
                <c:pt idx="613">
                  <c:v>51.083333333333378</c:v>
                </c:pt>
                <c:pt idx="614">
                  <c:v>51.166666666666778</c:v>
                </c:pt>
                <c:pt idx="615">
                  <c:v>51.250000000000014</c:v>
                </c:pt>
                <c:pt idx="616">
                  <c:v>51.333333333333414</c:v>
                </c:pt>
                <c:pt idx="617">
                  <c:v>51.416666666666657</c:v>
                </c:pt>
                <c:pt idx="618">
                  <c:v>51.500000000000057</c:v>
                </c:pt>
                <c:pt idx="619">
                  <c:v>51.583333333333456</c:v>
                </c:pt>
                <c:pt idx="620">
                  <c:v>51.6666666666667</c:v>
                </c:pt>
                <c:pt idx="621">
                  <c:v>51.750000000000099</c:v>
                </c:pt>
                <c:pt idx="622">
                  <c:v>51.833333333333336</c:v>
                </c:pt>
                <c:pt idx="623">
                  <c:v>51.916666666666735</c:v>
                </c:pt>
                <c:pt idx="624">
                  <c:v>52.000000000000135</c:v>
                </c:pt>
                <c:pt idx="625">
                  <c:v>52.083333333333371</c:v>
                </c:pt>
                <c:pt idx="626">
                  <c:v>52.166666666666615</c:v>
                </c:pt>
                <c:pt idx="627">
                  <c:v>52.250000000000014</c:v>
                </c:pt>
                <c:pt idx="628">
                  <c:v>52.333333333333414</c:v>
                </c:pt>
                <c:pt idx="629">
                  <c:v>52.416666666666814</c:v>
                </c:pt>
                <c:pt idx="630">
                  <c:v>52.500000000000057</c:v>
                </c:pt>
                <c:pt idx="631">
                  <c:v>52.583333333333293</c:v>
                </c:pt>
                <c:pt idx="632">
                  <c:v>52.666666666666693</c:v>
                </c:pt>
                <c:pt idx="633">
                  <c:v>52.750000000000092</c:v>
                </c:pt>
                <c:pt idx="634">
                  <c:v>52.833333333333329</c:v>
                </c:pt>
                <c:pt idx="635">
                  <c:v>52.916666666666728</c:v>
                </c:pt>
                <c:pt idx="636">
                  <c:v>52.999999999999972</c:v>
                </c:pt>
                <c:pt idx="637">
                  <c:v>53.083333333333371</c:v>
                </c:pt>
                <c:pt idx="638">
                  <c:v>53.166666666666771</c:v>
                </c:pt>
                <c:pt idx="639">
                  <c:v>53.250000000000014</c:v>
                </c:pt>
                <c:pt idx="640">
                  <c:v>53.333333333333414</c:v>
                </c:pt>
                <c:pt idx="641">
                  <c:v>53.41666666666665</c:v>
                </c:pt>
                <c:pt idx="642">
                  <c:v>53.50000000000005</c:v>
                </c:pt>
                <c:pt idx="643">
                  <c:v>53.583333333333449</c:v>
                </c:pt>
                <c:pt idx="644">
                  <c:v>53.666666666666686</c:v>
                </c:pt>
                <c:pt idx="645">
                  <c:v>53.750000000000085</c:v>
                </c:pt>
                <c:pt idx="646">
                  <c:v>53.833333333333329</c:v>
                </c:pt>
                <c:pt idx="647">
                  <c:v>53.916666666666728</c:v>
                </c:pt>
                <c:pt idx="648">
                  <c:v>54.000000000000128</c:v>
                </c:pt>
                <c:pt idx="649">
                  <c:v>54.083333333333371</c:v>
                </c:pt>
                <c:pt idx="650">
                  <c:v>54.166666666666771</c:v>
                </c:pt>
                <c:pt idx="651">
                  <c:v>54.250000000000007</c:v>
                </c:pt>
                <c:pt idx="652">
                  <c:v>54.333333333333407</c:v>
                </c:pt>
                <c:pt idx="653">
                  <c:v>54.416666666666806</c:v>
                </c:pt>
                <c:pt idx="654">
                  <c:v>54.500000000000043</c:v>
                </c:pt>
                <c:pt idx="655">
                  <c:v>54.583333333333286</c:v>
                </c:pt>
                <c:pt idx="656">
                  <c:v>54.666666666666686</c:v>
                </c:pt>
                <c:pt idx="657">
                  <c:v>54.750000000000085</c:v>
                </c:pt>
                <c:pt idx="658">
                  <c:v>54.833333333333485</c:v>
                </c:pt>
                <c:pt idx="659">
                  <c:v>54.916666666666728</c:v>
                </c:pt>
                <c:pt idx="660">
                  <c:v>54.999999999999964</c:v>
                </c:pt>
                <c:pt idx="661">
                  <c:v>55.083333333333364</c:v>
                </c:pt>
                <c:pt idx="662">
                  <c:v>55.166666666666764</c:v>
                </c:pt>
                <c:pt idx="663">
                  <c:v>55.25</c:v>
                </c:pt>
                <c:pt idx="664">
                  <c:v>55.3333333333334</c:v>
                </c:pt>
                <c:pt idx="665">
                  <c:v>55.416666666666643</c:v>
                </c:pt>
                <c:pt idx="666">
                  <c:v>55.500000000000043</c:v>
                </c:pt>
                <c:pt idx="667">
                  <c:v>55.583333333333442</c:v>
                </c:pt>
                <c:pt idx="668">
                  <c:v>55.666666666666686</c:v>
                </c:pt>
                <c:pt idx="669">
                  <c:v>55.750000000000085</c:v>
                </c:pt>
                <c:pt idx="670">
                  <c:v>55.833333333333321</c:v>
                </c:pt>
                <c:pt idx="671">
                  <c:v>55.916666666666721</c:v>
                </c:pt>
                <c:pt idx="672">
                  <c:v>56.000000000000121</c:v>
                </c:pt>
                <c:pt idx="673">
                  <c:v>56.083333333333357</c:v>
                </c:pt>
                <c:pt idx="674">
                  <c:v>56.166666666666757</c:v>
                </c:pt>
                <c:pt idx="675">
                  <c:v>56.25</c:v>
                </c:pt>
                <c:pt idx="676">
                  <c:v>56.3333333333334</c:v>
                </c:pt>
                <c:pt idx="677">
                  <c:v>56.416666666666799</c:v>
                </c:pt>
                <c:pt idx="678">
                  <c:v>56.500000000000043</c:v>
                </c:pt>
                <c:pt idx="679">
                  <c:v>56.583333333333279</c:v>
                </c:pt>
                <c:pt idx="680">
                  <c:v>56.666666666666679</c:v>
                </c:pt>
                <c:pt idx="681">
                  <c:v>56.750000000000078</c:v>
                </c:pt>
                <c:pt idx="682">
                  <c:v>56.833333333333478</c:v>
                </c:pt>
                <c:pt idx="683">
                  <c:v>56.916666666666714</c:v>
                </c:pt>
                <c:pt idx="684">
                  <c:v>56.999999999999957</c:v>
                </c:pt>
                <c:pt idx="685">
                  <c:v>57.083333333333357</c:v>
                </c:pt>
                <c:pt idx="686">
                  <c:v>57.166666666666757</c:v>
                </c:pt>
                <c:pt idx="687">
                  <c:v>57.25</c:v>
                </c:pt>
                <c:pt idx="688">
                  <c:v>57.3333333333334</c:v>
                </c:pt>
                <c:pt idx="689">
                  <c:v>57.416666666666636</c:v>
                </c:pt>
                <c:pt idx="690">
                  <c:v>57.500000000000036</c:v>
                </c:pt>
                <c:pt idx="691">
                  <c:v>57.583333333333435</c:v>
                </c:pt>
                <c:pt idx="692">
                  <c:v>57.666666666666671</c:v>
                </c:pt>
                <c:pt idx="693">
                  <c:v>57.750000000000071</c:v>
                </c:pt>
                <c:pt idx="694">
                  <c:v>57.833333333333314</c:v>
                </c:pt>
                <c:pt idx="695">
                  <c:v>57.916666666666714</c:v>
                </c:pt>
                <c:pt idx="696">
                  <c:v>58.000000000000114</c:v>
                </c:pt>
                <c:pt idx="697">
                  <c:v>58.083333333333357</c:v>
                </c:pt>
                <c:pt idx="698">
                  <c:v>58.166666666666757</c:v>
                </c:pt>
                <c:pt idx="699">
                  <c:v>58.249999999999993</c:v>
                </c:pt>
                <c:pt idx="700">
                  <c:v>58.333333333333393</c:v>
                </c:pt>
                <c:pt idx="701">
                  <c:v>58.416666666666792</c:v>
                </c:pt>
                <c:pt idx="702">
                  <c:v>58.500000000000028</c:v>
                </c:pt>
                <c:pt idx="703">
                  <c:v>58.583333333333428</c:v>
                </c:pt>
                <c:pt idx="704">
                  <c:v>58.666666666666671</c:v>
                </c:pt>
                <c:pt idx="705">
                  <c:v>58.750000000000071</c:v>
                </c:pt>
                <c:pt idx="706">
                  <c:v>58.833333333333471</c:v>
                </c:pt>
                <c:pt idx="707">
                  <c:v>58.916666666666714</c:v>
                </c:pt>
                <c:pt idx="708">
                  <c:v>58.99999999999995</c:v>
                </c:pt>
                <c:pt idx="709">
                  <c:v>59.08333333333335</c:v>
                </c:pt>
                <c:pt idx="710">
                  <c:v>59.16666666666675</c:v>
                </c:pt>
                <c:pt idx="711">
                  <c:v>59.250000000000149</c:v>
                </c:pt>
                <c:pt idx="712">
                  <c:v>59.333333333333385</c:v>
                </c:pt>
                <c:pt idx="713">
                  <c:v>59.416666666666629</c:v>
                </c:pt>
                <c:pt idx="714">
                  <c:v>59.500000000000028</c:v>
                </c:pt>
                <c:pt idx="715">
                  <c:v>59.583333333333428</c:v>
                </c:pt>
                <c:pt idx="716">
                  <c:v>59.666666666666671</c:v>
                </c:pt>
                <c:pt idx="717">
                  <c:v>59.750000000000071</c:v>
                </c:pt>
                <c:pt idx="718">
                  <c:v>59.833333333333307</c:v>
                </c:pt>
                <c:pt idx="719">
                  <c:v>59.916666666666707</c:v>
                </c:pt>
                <c:pt idx="720">
                  <c:v>60.000000000000107</c:v>
                </c:pt>
                <c:pt idx="721">
                  <c:v>60.083333333333343</c:v>
                </c:pt>
                <c:pt idx="722">
                  <c:v>60.166666666666742</c:v>
                </c:pt>
                <c:pt idx="723">
                  <c:v>60.249999999999986</c:v>
                </c:pt>
                <c:pt idx="724">
                  <c:v>60.333333333333385</c:v>
                </c:pt>
                <c:pt idx="725">
                  <c:v>60.416666666666785</c:v>
                </c:pt>
                <c:pt idx="726">
                  <c:v>60.500000000000028</c:v>
                </c:pt>
                <c:pt idx="727">
                  <c:v>60.583333333333428</c:v>
                </c:pt>
                <c:pt idx="728">
                  <c:v>60.666666666666664</c:v>
                </c:pt>
                <c:pt idx="729">
                  <c:v>60.750000000000064</c:v>
                </c:pt>
                <c:pt idx="730">
                  <c:v>60.833333333333464</c:v>
                </c:pt>
                <c:pt idx="731">
                  <c:v>60.9166666666667</c:v>
                </c:pt>
                <c:pt idx="732">
                  <c:v>60.999999999999943</c:v>
                </c:pt>
                <c:pt idx="733">
                  <c:v>61.083333333333343</c:v>
                </c:pt>
                <c:pt idx="734">
                  <c:v>61.166666666666742</c:v>
                </c:pt>
                <c:pt idx="735">
                  <c:v>61.250000000000142</c:v>
                </c:pt>
                <c:pt idx="736">
                  <c:v>61.333333333333385</c:v>
                </c:pt>
                <c:pt idx="737">
                  <c:v>61.416666666666622</c:v>
                </c:pt>
                <c:pt idx="738">
                  <c:v>61.500000000000021</c:v>
                </c:pt>
                <c:pt idx="739">
                  <c:v>61.583333333333421</c:v>
                </c:pt>
                <c:pt idx="740">
                  <c:v>61.666666666666821</c:v>
                </c:pt>
                <c:pt idx="741">
                  <c:v>61.750000000000057</c:v>
                </c:pt>
                <c:pt idx="742">
                  <c:v>61.8333333333333</c:v>
                </c:pt>
                <c:pt idx="743">
                  <c:v>61.9166666666667</c:v>
                </c:pt>
                <c:pt idx="744">
                  <c:v>62.000000000000099</c:v>
                </c:pt>
                <c:pt idx="745">
                  <c:v>62.083333333333343</c:v>
                </c:pt>
                <c:pt idx="746">
                  <c:v>62.166666666666742</c:v>
                </c:pt>
                <c:pt idx="747">
                  <c:v>62.249999999999979</c:v>
                </c:pt>
                <c:pt idx="748">
                  <c:v>62.333333333333378</c:v>
                </c:pt>
                <c:pt idx="749">
                  <c:v>62.416666666666778</c:v>
                </c:pt>
                <c:pt idx="750">
                  <c:v>62.500000000000014</c:v>
                </c:pt>
                <c:pt idx="751">
                  <c:v>62.583333333333414</c:v>
                </c:pt>
                <c:pt idx="752">
                  <c:v>62.666666666666657</c:v>
                </c:pt>
                <c:pt idx="753">
                  <c:v>62.750000000000057</c:v>
                </c:pt>
                <c:pt idx="754">
                  <c:v>62.833333333333456</c:v>
                </c:pt>
                <c:pt idx="755">
                  <c:v>62.9166666666667</c:v>
                </c:pt>
                <c:pt idx="756">
                  <c:v>63.000000000000099</c:v>
                </c:pt>
                <c:pt idx="757">
                  <c:v>63.083333333333336</c:v>
                </c:pt>
                <c:pt idx="758">
                  <c:v>63.166666666666735</c:v>
                </c:pt>
                <c:pt idx="759">
                  <c:v>63.250000000000135</c:v>
                </c:pt>
                <c:pt idx="760">
                  <c:v>63.333333333333371</c:v>
                </c:pt>
                <c:pt idx="761">
                  <c:v>63.416666666666615</c:v>
                </c:pt>
                <c:pt idx="762">
                  <c:v>63.500000000000014</c:v>
                </c:pt>
                <c:pt idx="763">
                  <c:v>63.583333333333414</c:v>
                </c:pt>
                <c:pt idx="764">
                  <c:v>63.666666666666814</c:v>
                </c:pt>
                <c:pt idx="765">
                  <c:v>63.749999999999893</c:v>
                </c:pt>
                <c:pt idx="766">
                  <c:v>63.833333333333293</c:v>
                </c:pt>
                <c:pt idx="767">
                  <c:v>63.916666666666693</c:v>
                </c:pt>
                <c:pt idx="768">
                  <c:v>64.000000000000085</c:v>
                </c:pt>
                <c:pt idx="769">
                  <c:v>64.083333333333329</c:v>
                </c:pt>
                <c:pt idx="770">
                  <c:v>64.166666666666728</c:v>
                </c:pt>
                <c:pt idx="771">
                  <c:v>64.250000000000128</c:v>
                </c:pt>
                <c:pt idx="772">
                  <c:v>64.333333333333371</c:v>
                </c:pt>
                <c:pt idx="773">
                  <c:v>64.416666666666771</c:v>
                </c:pt>
                <c:pt idx="774">
                  <c:v>64.500000000000171</c:v>
                </c:pt>
                <c:pt idx="775">
                  <c:v>64.583333333333258</c:v>
                </c:pt>
                <c:pt idx="776">
                  <c:v>64.666666666666657</c:v>
                </c:pt>
                <c:pt idx="777">
                  <c:v>64.750000000000057</c:v>
                </c:pt>
                <c:pt idx="778">
                  <c:v>64.833333333333286</c:v>
                </c:pt>
              </c:numCache>
            </c:numRef>
          </c:xVal>
          <c:yVal>
            <c:numRef>
              <c:f>'CEEMs-1'!$H$34:$H$2003</c:f>
              <c:numCache>
                <c:formatCode>General</c:formatCode>
                <c:ptCount val="1970"/>
                <c:pt idx="0">
                  <c:v>7.98</c:v>
                </c:pt>
                <c:pt idx="1">
                  <c:v>7.99</c:v>
                </c:pt>
                <c:pt idx="2">
                  <c:v>7.99</c:v>
                </c:pt>
                <c:pt idx="3">
                  <c:v>7.99</c:v>
                </c:pt>
                <c:pt idx="4">
                  <c:v>7.99</c:v>
                </c:pt>
                <c:pt idx="5">
                  <c:v>7.99</c:v>
                </c:pt>
                <c:pt idx="6">
                  <c:v>7.99</c:v>
                </c:pt>
                <c:pt idx="7">
                  <c:v>7.99</c:v>
                </c:pt>
                <c:pt idx="8">
                  <c:v>7.99</c:v>
                </c:pt>
                <c:pt idx="9">
                  <c:v>7.99</c:v>
                </c:pt>
                <c:pt idx="10">
                  <c:v>8</c:v>
                </c:pt>
                <c:pt idx="11">
                  <c:v>8.01</c:v>
                </c:pt>
                <c:pt idx="12">
                  <c:v>8.02</c:v>
                </c:pt>
                <c:pt idx="13">
                  <c:v>8.0299999999999994</c:v>
                </c:pt>
                <c:pt idx="14">
                  <c:v>8.0399999999999991</c:v>
                </c:pt>
                <c:pt idx="15">
                  <c:v>8.0500000000000007</c:v>
                </c:pt>
                <c:pt idx="16">
                  <c:v>8.06</c:v>
                </c:pt>
                <c:pt idx="17">
                  <c:v>8.08</c:v>
                </c:pt>
                <c:pt idx="18">
                  <c:v>8.1</c:v>
                </c:pt>
                <c:pt idx="19">
                  <c:v>8.1</c:v>
                </c:pt>
                <c:pt idx="20">
                  <c:v>8.1199999999999992</c:v>
                </c:pt>
                <c:pt idx="21">
                  <c:v>8.1300000000000008</c:v>
                </c:pt>
                <c:pt idx="22">
                  <c:v>8.14</c:v>
                </c:pt>
                <c:pt idx="23">
                  <c:v>8.15</c:v>
                </c:pt>
                <c:pt idx="24">
                  <c:v>8.17</c:v>
                </c:pt>
                <c:pt idx="25">
                  <c:v>8.18</c:v>
                </c:pt>
                <c:pt idx="26">
                  <c:v>8.19</c:v>
                </c:pt>
                <c:pt idx="27">
                  <c:v>8.1999999999999993</c:v>
                </c:pt>
                <c:pt idx="28">
                  <c:v>8.2100000000000009</c:v>
                </c:pt>
                <c:pt idx="29">
                  <c:v>8.2200000000000006</c:v>
                </c:pt>
                <c:pt idx="30">
                  <c:v>8.23</c:v>
                </c:pt>
                <c:pt idx="31">
                  <c:v>8.24</c:v>
                </c:pt>
                <c:pt idx="32">
                  <c:v>8.25</c:v>
                </c:pt>
                <c:pt idx="33">
                  <c:v>8.26</c:v>
                </c:pt>
                <c:pt idx="34">
                  <c:v>8.27</c:v>
                </c:pt>
                <c:pt idx="35">
                  <c:v>8.2799999999999994</c:v>
                </c:pt>
                <c:pt idx="36">
                  <c:v>8.2899999999999991</c:v>
                </c:pt>
                <c:pt idx="37">
                  <c:v>8.3000000000000007</c:v>
                </c:pt>
                <c:pt idx="38">
                  <c:v>8.31</c:v>
                </c:pt>
                <c:pt idx="39">
                  <c:v>8.32</c:v>
                </c:pt>
                <c:pt idx="40">
                  <c:v>8.32</c:v>
                </c:pt>
                <c:pt idx="41">
                  <c:v>8.33</c:v>
                </c:pt>
                <c:pt idx="42">
                  <c:v>8.34</c:v>
                </c:pt>
                <c:pt idx="43">
                  <c:v>8.35</c:v>
                </c:pt>
                <c:pt idx="44">
                  <c:v>8.36</c:v>
                </c:pt>
                <c:pt idx="45">
                  <c:v>8.3699999999999992</c:v>
                </c:pt>
                <c:pt idx="46">
                  <c:v>8.3699999999999992</c:v>
                </c:pt>
                <c:pt idx="47">
                  <c:v>8.3800000000000008</c:v>
                </c:pt>
                <c:pt idx="48">
                  <c:v>8.39</c:v>
                </c:pt>
                <c:pt idx="49">
                  <c:v>8.4</c:v>
                </c:pt>
                <c:pt idx="50">
                  <c:v>8.4</c:v>
                </c:pt>
                <c:pt idx="51">
                  <c:v>8.41</c:v>
                </c:pt>
                <c:pt idx="52">
                  <c:v>8.42</c:v>
                </c:pt>
                <c:pt idx="53">
                  <c:v>8.42</c:v>
                </c:pt>
                <c:pt idx="54">
                  <c:v>8.43</c:v>
                </c:pt>
                <c:pt idx="55">
                  <c:v>8.44</c:v>
                </c:pt>
                <c:pt idx="56">
                  <c:v>8.44</c:v>
                </c:pt>
                <c:pt idx="57">
                  <c:v>8.4499999999999993</c:v>
                </c:pt>
                <c:pt idx="58">
                  <c:v>8.4600000000000009</c:v>
                </c:pt>
                <c:pt idx="59">
                  <c:v>8.4600000000000009</c:v>
                </c:pt>
                <c:pt idx="60">
                  <c:v>8.4700000000000006</c:v>
                </c:pt>
                <c:pt idx="61">
                  <c:v>8.4700000000000006</c:v>
                </c:pt>
                <c:pt idx="62">
                  <c:v>8.48</c:v>
                </c:pt>
                <c:pt idx="63">
                  <c:v>8.49</c:v>
                </c:pt>
                <c:pt idx="64">
                  <c:v>8.49</c:v>
                </c:pt>
                <c:pt idx="65">
                  <c:v>8.5</c:v>
                </c:pt>
                <c:pt idx="66">
                  <c:v>8.5</c:v>
                </c:pt>
                <c:pt idx="67">
                  <c:v>8.51</c:v>
                </c:pt>
                <c:pt idx="68">
                  <c:v>8.51</c:v>
                </c:pt>
                <c:pt idx="69">
                  <c:v>8.52</c:v>
                </c:pt>
                <c:pt idx="70">
                  <c:v>8.52</c:v>
                </c:pt>
                <c:pt idx="71">
                  <c:v>8.5299999999999994</c:v>
                </c:pt>
                <c:pt idx="72">
                  <c:v>8.5299999999999994</c:v>
                </c:pt>
                <c:pt idx="73">
                  <c:v>8.5399999999999991</c:v>
                </c:pt>
                <c:pt idx="74">
                  <c:v>8.5399999999999991</c:v>
                </c:pt>
                <c:pt idx="75">
                  <c:v>8.5500000000000007</c:v>
                </c:pt>
                <c:pt idx="76">
                  <c:v>8.5500000000000007</c:v>
                </c:pt>
                <c:pt idx="77">
                  <c:v>8.56</c:v>
                </c:pt>
                <c:pt idx="78">
                  <c:v>8.56</c:v>
                </c:pt>
                <c:pt idx="79">
                  <c:v>8.57</c:v>
                </c:pt>
                <c:pt idx="80">
                  <c:v>8.57</c:v>
                </c:pt>
                <c:pt idx="81">
                  <c:v>8.57</c:v>
                </c:pt>
                <c:pt idx="82">
                  <c:v>8.58</c:v>
                </c:pt>
                <c:pt idx="83">
                  <c:v>8.58</c:v>
                </c:pt>
                <c:pt idx="84">
                  <c:v>8.59</c:v>
                </c:pt>
                <c:pt idx="85">
                  <c:v>8.59</c:v>
                </c:pt>
                <c:pt idx="86">
                  <c:v>8.6</c:v>
                </c:pt>
                <c:pt idx="87">
                  <c:v>8.6</c:v>
                </c:pt>
                <c:pt idx="88">
                  <c:v>8.6</c:v>
                </c:pt>
                <c:pt idx="89">
                  <c:v>8.61</c:v>
                </c:pt>
                <c:pt idx="90">
                  <c:v>8.61</c:v>
                </c:pt>
                <c:pt idx="91">
                  <c:v>8.6199999999999992</c:v>
                </c:pt>
                <c:pt idx="92">
                  <c:v>8.6199999999999992</c:v>
                </c:pt>
                <c:pt idx="93">
                  <c:v>8.6199999999999992</c:v>
                </c:pt>
                <c:pt idx="94">
                  <c:v>8.6300000000000008</c:v>
                </c:pt>
                <c:pt idx="95">
                  <c:v>8.6300000000000008</c:v>
                </c:pt>
                <c:pt idx="96">
                  <c:v>8.64</c:v>
                </c:pt>
                <c:pt idx="97">
                  <c:v>8.64</c:v>
                </c:pt>
                <c:pt idx="98">
                  <c:v>8.64</c:v>
                </c:pt>
                <c:pt idx="99">
                  <c:v>8.65</c:v>
                </c:pt>
                <c:pt idx="100">
                  <c:v>8.65</c:v>
                </c:pt>
                <c:pt idx="101">
                  <c:v>8.65</c:v>
                </c:pt>
                <c:pt idx="102">
                  <c:v>8.66</c:v>
                </c:pt>
                <c:pt idx="103">
                  <c:v>8.66</c:v>
                </c:pt>
                <c:pt idx="104">
                  <c:v>8.66</c:v>
                </c:pt>
                <c:pt idx="105">
                  <c:v>8.67</c:v>
                </c:pt>
                <c:pt idx="106">
                  <c:v>8.67</c:v>
                </c:pt>
                <c:pt idx="107">
                  <c:v>8.67</c:v>
                </c:pt>
                <c:pt idx="108">
                  <c:v>8.68</c:v>
                </c:pt>
                <c:pt idx="109">
                  <c:v>8.68</c:v>
                </c:pt>
                <c:pt idx="110">
                  <c:v>8.68</c:v>
                </c:pt>
                <c:pt idx="111">
                  <c:v>8.69</c:v>
                </c:pt>
                <c:pt idx="112">
                  <c:v>8.69</c:v>
                </c:pt>
                <c:pt idx="113">
                  <c:v>8.69</c:v>
                </c:pt>
                <c:pt idx="114">
                  <c:v>8.69</c:v>
                </c:pt>
                <c:pt idx="115">
                  <c:v>8.6999999999999993</c:v>
                </c:pt>
                <c:pt idx="116">
                  <c:v>8.6999999999999993</c:v>
                </c:pt>
                <c:pt idx="117">
                  <c:v>8.7100000000000009</c:v>
                </c:pt>
                <c:pt idx="118">
                  <c:v>8.7100000000000009</c:v>
                </c:pt>
                <c:pt idx="119">
                  <c:v>8.7100000000000009</c:v>
                </c:pt>
                <c:pt idx="120">
                  <c:v>8.7100000000000009</c:v>
                </c:pt>
                <c:pt idx="121">
                  <c:v>8.7200000000000006</c:v>
                </c:pt>
                <c:pt idx="122">
                  <c:v>8.7200000000000006</c:v>
                </c:pt>
                <c:pt idx="123">
                  <c:v>8.7200000000000006</c:v>
                </c:pt>
                <c:pt idx="124">
                  <c:v>8.7200000000000006</c:v>
                </c:pt>
                <c:pt idx="125">
                  <c:v>8.73</c:v>
                </c:pt>
                <c:pt idx="126">
                  <c:v>8.73</c:v>
                </c:pt>
                <c:pt idx="127">
                  <c:v>8.73</c:v>
                </c:pt>
                <c:pt idx="128">
                  <c:v>8.73</c:v>
                </c:pt>
                <c:pt idx="129">
                  <c:v>8.74</c:v>
                </c:pt>
                <c:pt idx="130">
                  <c:v>8.74</c:v>
                </c:pt>
                <c:pt idx="131">
                  <c:v>8.74</c:v>
                </c:pt>
                <c:pt idx="132">
                  <c:v>8.74</c:v>
                </c:pt>
                <c:pt idx="133">
                  <c:v>8.75</c:v>
                </c:pt>
                <c:pt idx="134">
                  <c:v>8.75</c:v>
                </c:pt>
                <c:pt idx="135">
                  <c:v>8.75</c:v>
                </c:pt>
                <c:pt idx="136">
                  <c:v>8.75</c:v>
                </c:pt>
                <c:pt idx="137">
                  <c:v>8.76</c:v>
                </c:pt>
                <c:pt idx="138">
                  <c:v>8.76</c:v>
                </c:pt>
                <c:pt idx="139">
                  <c:v>8.76</c:v>
                </c:pt>
                <c:pt idx="140">
                  <c:v>8.76</c:v>
                </c:pt>
                <c:pt idx="141">
                  <c:v>8.77</c:v>
                </c:pt>
                <c:pt idx="142">
                  <c:v>8.77</c:v>
                </c:pt>
                <c:pt idx="143">
                  <c:v>8.77</c:v>
                </c:pt>
                <c:pt idx="144">
                  <c:v>8.77</c:v>
                </c:pt>
                <c:pt idx="145">
                  <c:v>8.7799999999999994</c:v>
                </c:pt>
                <c:pt idx="146">
                  <c:v>8.7799999999999994</c:v>
                </c:pt>
                <c:pt idx="147">
                  <c:v>8.7799999999999994</c:v>
                </c:pt>
                <c:pt idx="148">
                  <c:v>8.7799999999999994</c:v>
                </c:pt>
                <c:pt idx="149">
                  <c:v>8.7799999999999994</c:v>
                </c:pt>
                <c:pt idx="150">
                  <c:v>8.7899999999999991</c:v>
                </c:pt>
                <c:pt idx="151">
                  <c:v>8.7899999999999991</c:v>
                </c:pt>
                <c:pt idx="152">
                  <c:v>8.7899999999999991</c:v>
                </c:pt>
                <c:pt idx="153">
                  <c:v>8.7899999999999991</c:v>
                </c:pt>
                <c:pt idx="154">
                  <c:v>8.8000000000000007</c:v>
                </c:pt>
                <c:pt idx="155">
                  <c:v>8.8000000000000007</c:v>
                </c:pt>
                <c:pt idx="156">
                  <c:v>8.8000000000000007</c:v>
                </c:pt>
                <c:pt idx="157">
                  <c:v>8.8000000000000007</c:v>
                </c:pt>
                <c:pt idx="158">
                  <c:v>8.8000000000000007</c:v>
                </c:pt>
                <c:pt idx="159">
                  <c:v>8.81</c:v>
                </c:pt>
                <c:pt idx="160">
                  <c:v>8.81</c:v>
                </c:pt>
                <c:pt idx="161">
                  <c:v>8.81</c:v>
                </c:pt>
                <c:pt idx="162">
                  <c:v>8.81</c:v>
                </c:pt>
                <c:pt idx="163">
                  <c:v>8.81</c:v>
                </c:pt>
                <c:pt idx="164">
                  <c:v>8.82</c:v>
                </c:pt>
                <c:pt idx="165">
                  <c:v>8.82</c:v>
                </c:pt>
                <c:pt idx="166">
                  <c:v>8.82</c:v>
                </c:pt>
                <c:pt idx="167">
                  <c:v>8.82</c:v>
                </c:pt>
                <c:pt idx="168">
                  <c:v>8.82</c:v>
                </c:pt>
                <c:pt idx="169">
                  <c:v>8.83</c:v>
                </c:pt>
                <c:pt idx="170">
                  <c:v>8.83</c:v>
                </c:pt>
                <c:pt idx="171">
                  <c:v>8.83</c:v>
                </c:pt>
                <c:pt idx="172">
                  <c:v>8.83</c:v>
                </c:pt>
                <c:pt idx="173">
                  <c:v>8.83</c:v>
                </c:pt>
                <c:pt idx="174">
                  <c:v>8.83</c:v>
                </c:pt>
                <c:pt idx="175">
                  <c:v>8.84</c:v>
                </c:pt>
                <c:pt idx="176">
                  <c:v>8.84</c:v>
                </c:pt>
                <c:pt idx="177">
                  <c:v>8.84</c:v>
                </c:pt>
                <c:pt idx="178">
                  <c:v>8.84</c:v>
                </c:pt>
                <c:pt idx="179">
                  <c:v>8.84</c:v>
                </c:pt>
                <c:pt idx="180">
                  <c:v>8.85</c:v>
                </c:pt>
                <c:pt idx="181">
                  <c:v>8.85</c:v>
                </c:pt>
                <c:pt idx="182">
                  <c:v>8.85</c:v>
                </c:pt>
                <c:pt idx="183">
                  <c:v>8.85</c:v>
                </c:pt>
                <c:pt idx="184">
                  <c:v>8.85</c:v>
                </c:pt>
                <c:pt idx="185">
                  <c:v>8.85</c:v>
                </c:pt>
                <c:pt idx="186">
                  <c:v>8.86</c:v>
                </c:pt>
                <c:pt idx="187">
                  <c:v>8.86</c:v>
                </c:pt>
                <c:pt idx="188">
                  <c:v>8.86</c:v>
                </c:pt>
                <c:pt idx="189">
                  <c:v>8.86</c:v>
                </c:pt>
                <c:pt idx="190">
                  <c:v>8.86</c:v>
                </c:pt>
                <c:pt idx="191">
                  <c:v>8.86</c:v>
                </c:pt>
                <c:pt idx="192">
                  <c:v>8.8699999999999992</c:v>
                </c:pt>
                <c:pt idx="193">
                  <c:v>8.8699999999999992</c:v>
                </c:pt>
                <c:pt idx="194">
                  <c:v>8.8699999999999992</c:v>
                </c:pt>
                <c:pt idx="195">
                  <c:v>8.8699999999999992</c:v>
                </c:pt>
                <c:pt idx="196">
                  <c:v>8.8699999999999992</c:v>
                </c:pt>
                <c:pt idx="197">
                  <c:v>8.8699999999999992</c:v>
                </c:pt>
                <c:pt idx="198">
                  <c:v>8.8800000000000008</c:v>
                </c:pt>
                <c:pt idx="199">
                  <c:v>8.8800000000000008</c:v>
                </c:pt>
                <c:pt idx="200">
                  <c:v>8.8800000000000008</c:v>
                </c:pt>
                <c:pt idx="201">
                  <c:v>8.8800000000000008</c:v>
                </c:pt>
                <c:pt idx="202">
                  <c:v>8.8800000000000008</c:v>
                </c:pt>
                <c:pt idx="203">
                  <c:v>8.8800000000000008</c:v>
                </c:pt>
                <c:pt idx="204">
                  <c:v>8.8800000000000008</c:v>
                </c:pt>
                <c:pt idx="205">
                  <c:v>8.89</c:v>
                </c:pt>
                <c:pt idx="206">
                  <c:v>8.89</c:v>
                </c:pt>
                <c:pt idx="207">
                  <c:v>8.89</c:v>
                </c:pt>
                <c:pt idx="208">
                  <c:v>8.89</c:v>
                </c:pt>
                <c:pt idx="209">
                  <c:v>8.89</c:v>
                </c:pt>
                <c:pt idx="210">
                  <c:v>8.89</c:v>
                </c:pt>
                <c:pt idx="211">
                  <c:v>8.89</c:v>
                </c:pt>
                <c:pt idx="212">
                  <c:v>8.9</c:v>
                </c:pt>
                <c:pt idx="213">
                  <c:v>8.9</c:v>
                </c:pt>
                <c:pt idx="214">
                  <c:v>8.9</c:v>
                </c:pt>
                <c:pt idx="215">
                  <c:v>8.9</c:v>
                </c:pt>
                <c:pt idx="216">
                  <c:v>8.9</c:v>
                </c:pt>
                <c:pt idx="217">
                  <c:v>8.9</c:v>
                </c:pt>
                <c:pt idx="218">
                  <c:v>8.9</c:v>
                </c:pt>
                <c:pt idx="219">
                  <c:v>8.91</c:v>
                </c:pt>
                <c:pt idx="220">
                  <c:v>8.91</c:v>
                </c:pt>
                <c:pt idx="221">
                  <c:v>8.91</c:v>
                </c:pt>
                <c:pt idx="222">
                  <c:v>8.91</c:v>
                </c:pt>
                <c:pt idx="223">
                  <c:v>8.91</c:v>
                </c:pt>
                <c:pt idx="224">
                  <c:v>8.91</c:v>
                </c:pt>
                <c:pt idx="225">
                  <c:v>8.91</c:v>
                </c:pt>
                <c:pt idx="226">
                  <c:v>8.91</c:v>
                </c:pt>
                <c:pt idx="227">
                  <c:v>8.92</c:v>
                </c:pt>
                <c:pt idx="228">
                  <c:v>8.92</c:v>
                </c:pt>
                <c:pt idx="229">
                  <c:v>8.92</c:v>
                </c:pt>
                <c:pt idx="230">
                  <c:v>8.92</c:v>
                </c:pt>
                <c:pt idx="231">
                  <c:v>8.92</c:v>
                </c:pt>
                <c:pt idx="232">
                  <c:v>8.92</c:v>
                </c:pt>
                <c:pt idx="233">
                  <c:v>8.92</c:v>
                </c:pt>
                <c:pt idx="234">
                  <c:v>8.92</c:v>
                </c:pt>
                <c:pt idx="235">
                  <c:v>8.93</c:v>
                </c:pt>
                <c:pt idx="236">
                  <c:v>8.93</c:v>
                </c:pt>
                <c:pt idx="237">
                  <c:v>8.93</c:v>
                </c:pt>
                <c:pt idx="238">
                  <c:v>8.93</c:v>
                </c:pt>
                <c:pt idx="239">
                  <c:v>8.93</c:v>
                </c:pt>
                <c:pt idx="240">
                  <c:v>8.93</c:v>
                </c:pt>
                <c:pt idx="241">
                  <c:v>8.93</c:v>
                </c:pt>
                <c:pt idx="242">
                  <c:v>8.93</c:v>
                </c:pt>
                <c:pt idx="243">
                  <c:v>8.94</c:v>
                </c:pt>
                <c:pt idx="244">
                  <c:v>8.94</c:v>
                </c:pt>
                <c:pt idx="245">
                  <c:v>8.94</c:v>
                </c:pt>
                <c:pt idx="246">
                  <c:v>8.94</c:v>
                </c:pt>
                <c:pt idx="247">
                  <c:v>8.94</c:v>
                </c:pt>
                <c:pt idx="248">
                  <c:v>8.94</c:v>
                </c:pt>
                <c:pt idx="249">
                  <c:v>8.94</c:v>
                </c:pt>
                <c:pt idx="250">
                  <c:v>8.94</c:v>
                </c:pt>
                <c:pt idx="251">
                  <c:v>8.94</c:v>
                </c:pt>
                <c:pt idx="252">
                  <c:v>8.9499999999999993</c:v>
                </c:pt>
                <c:pt idx="253">
                  <c:v>8.9499999999999993</c:v>
                </c:pt>
                <c:pt idx="254">
                  <c:v>8.9499999999999993</c:v>
                </c:pt>
                <c:pt idx="255">
                  <c:v>8.9499999999999993</c:v>
                </c:pt>
                <c:pt idx="256">
                  <c:v>8.9499999999999993</c:v>
                </c:pt>
                <c:pt idx="257">
                  <c:v>8.9499999999999993</c:v>
                </c:pt>
                <c:pt idx="258">
                  <c:v>8.9499999999999993</c:v>
                </c:pt>
                <c:pt idx="259">
                  <c:v>8.9499999999999993</c:v>
                </c:pt>
                <c:pt idx="260">
                  <c:v>8.9499999999999993</c:v>
                </c:pt>
                <c:pt idx="261">
                  <c:v>8.9499999999999993</c:v>
                </c:pt>
                <c:pt idx="262">
                  <c:v>8.9600000000000009</c:v>
                </c:pt>
                <c:pt idx="263">
                  <c:v>8.9600000000000009</c:v>
                </c:pt>
                <c:pt idx="264">
                  <c:v>8.9600000000000009</c:v>
                </c:pt>
                <c:pt idx="265">
                  <c:v>8.9600000000000009</c:v>
                </c:pt>
                <c:pt idx="266">
                  <c:v>8.9600000000000009</c:v>
                </c:pt>
                <c:pt idx="267">
                  <c:v>8.9600000000000009</c:v>
                </c:pt>
                <c:pt idx="268">
                  <c:v>8.9600000000000009</c:v>
                </c:pt>
                <c:pt idx="269">
                  <c:v>8.9600000000000009</c:v>
                </c:pt>
                <c:pt idx="270">
                  <c:v>8.9600000000000009</c:v>
                </c:pt>
                <c:pt idx="271">
                  <c:v>8.9600000000000009</c:v>
                </c:pt>
                <c:pt idx="272">
                  <c:v>8.9700000000000006</c:v>
                </c:pt>
                <c:pt idx="273">
                  <c:v>8.9700000000000006</c:v>
                </c:pt>
                <c:pt idx="274">
                  <c:v>8.9700000000000006</c:v>
                </c:pt>
                <c:pt idx="275">
                  <c:v>8.9700000000000006</c:v>
                </c:pt>
                <c:pt idx="276">
                  <c:v>8.9700000000000006</c:v>
                </c:pt>
                <c:pt idx="277">
                  <c:v>8.9700000000000006</c:v>
                </c:pt>
                <c:pt idx="278">
                  <c:v>8.9700000000000006</c:v>
                </c:pt>
                <c:pt idx="279">
                  <c:v>8.9700000000000006</c:v>
                </c:pt>
                <c:pt idx="280">
                  <c:v>8.9700000000000006</c:v>
                </c:pt>
                <c:pt idx="281">
                  <c:v>8.9700000000000006</c:v>
                </c:pt>
                <c:pt idx="282">
                  <c:v>8.98</c:v>
                </c:pt>
                <c:pt idx="283">
                  <c:v>8.98</c:v>
                </c:pt>
                <c:pt idx="284">
                  <c:v>8.98</c:v>
                </c:pt>
                <c:pt idx="285">
                  <c:v>8.98</c:v>
                </c:pt>
                <c:pt idx="286">
                  <c:v>8.98</c:v>
                </c:pt>
                <c:pt idx="287">
                  <c:v>8.98</c:v>
                </c:pt>
                <c:pt idx="288">
                  <c:v>8.98</c:v>
                </c:pt>
                <c:pt idx="289">
                  <c:v>8.98</c:v>
                </c:pt>
                <c:pt idx="290">
                  <c:v>8.98</c:v>
                </c:pt>
                <c:pt idx="291">
                  <c:v>8.98</c:v>
                </c:pt>
                <c:pt idx="292">
                  <c:v>8.98</c:v>
                </c:pt>
                <c:pt idx="293">
                  <c:v>8.99</c:v>
                </c:pt>
                <c:pt idx="294">
                  <c:v>8.99</c:v>
                </c:pt>
                <c:pt idx="295">
                  <c:v>8.99</c:v>
                </c:pt>
                <c:pt idx="296">
                  <c:v>8.99</c:v>
                </c:pt>
                <c:pt idx="297">
                  <c:v>8.99</c:v>
                </c:pt>
                <c:pt idx="298">
                  <c:v>8.99</c:v>
                </c:pt>
                <c:pt idx="299">
                  <c:v>8.99</c:v>
                </c:pt>
                <c:pt idx="300">
                  <c:v>8.99</c:v>
                </c:pt>
                <c:pt idx="301">
                  <c:v>8.99</c:v>
                </c:pt>
                <c:pt idx="302">
                  <c:v>8.99</c:v>
                </c:pt>
                <c:pt idx="303">
                  <c:v>8.99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9.01</c:v>
                </c:pt>
                <c:pt idx="319">
                  <c:v>9.01</c:v>
                </c:pt>
                <c:pt idx="320">
                  <c:v>9.01</c:v>
                </c:pt>
                <c:pt idx="321">
                  <c:v>9.01</c:v>
                </c:pt>
                <c:pt idx="322">
                  <c:v>9.01</c:v>
                </c:pt>
                <c:pt idx="323">
                  <c:v>9.01</c:v>
                </c:pt>
                <c:pt idx="324">
                  <c:v>9.01</c:v>
                </c:pt>
                <c:pt idx="325">
                  <c:v>9.01</c:v>
                </c:pt>
                <c:pt idx="326">
                  <c:v>9.01</c:v>
                </c:pt>
                <c:pt idx="327">
                  <c:v>9.01</c:v>
                </c:pt>
                <c:pt idx="328">
                  <c:v>9.01</c:v>
                </c:pt>
                <c:pt idx="329">
                  <c:v>9.01</c:v>
                </c:pt>
                <c:pt idx="330">
                  <c:v>9.01</c:v>
                </c:pt>
                <c:pt idx="331">
                  <c:v>9.02</c:v>
                </c:pt>
                <c:pt idx="332">
                  <c:v>9.02</c:v>
                </c:pt>
                <c:pt idx="333">
                  <c:v>9.02</c:v>
                </c:pt>
                <c:pt idx="334">
                  <c:v>9.02</c:v>
                </c:pt>
                <c:pt idx="335">
                  <c:v>9.02</c:v>
                </c:pt>
                <c:pt idx="336">
                  <c:v>9.02</c:v>
                </c:pt>
                <c:pt idx="337">
                  <c:v>9.02</c:v>
                </c:pt>
                <c:pt idx="338">
                  <c:v>9.02</c:v>
                </c:pt>
                <c:pt idx="339">
                  <c:v>9.02</c:v>
                </c:pt>
                <c:pt idx="340">
                  <c:v>9.02</c:v>
                </c:pt>
                <c:pt idx="341">
                  <c:v>9.02</c:v>
                </c:pt>
                <c:pt idx="342">
                  <c:v>9.02</c:v>
                </c:pt>
                <c:pt idx="343">
                  <c:v>9.02</c:v>
                </c:pt>
                <c:pt idx="344">
                  <c:v>9.02</c:v>
                </c:pt>
                <c:pt idx="345">
                  <c:v>9.0299999999999994</c:v>
                </c:pt>
                <c:pt idx="346">
                  <c:v>9.0299999999999994</c:v>
                </c:pt>
                <c:pt idx="347">
                  <c:v>9.0299999999999994</c:v>
                </c:pt>
                <c:pt idx="348">
                  <c:v>9.0299999999999994</c:v>
                </c:pt>
                <c:pt idx="349">
                  <c:v>9.0299999999999994</c:v>
                </c:pt>
                <c:pt idx="350">
                  <c:v>9.0299999999999994</c:v>
                </c:pt>
                <c:pt idx="351">
                  <c:v>9.0299999999999994</c:v>
                </c:pt>
                <c:pt idx="352">
                  <c:v>9.0299999999999994</c:v>
                </c:pt>
                <c:pt idx="353">
                  <c:v>9.0299999999999994</c:v>
                </c:pt>
                <c:pt idx="354">
                  <c:v>9.0299999999999994</c:v>
                </c:pt>
                <c:pt idx="355">
                  <c:v>9.0299999999999994</c:v>
                </c:pt>
                <c:pt idx="356">
                  <c:v>9.0299999999999994</c:v>
                </c:pt>
                <c:pt idx="357">
                  <c:v>9.0299999999999994</c:v>
                </c:pt>
                <c:pt idx="358">
                  <c:v>9.0299999999999994</c:v>
                </c:pt>
                <c:pt idx="359">
                  <c:v>9.0299999999999994</c:v>
                </c:pt>
                <c:pt idx="360">
                  <c:v>9.0399999999999991</c:v>
                </c:pt>
                <c:pt idx="361">
                  <c:v>9.0399999999999991</c:v>
                </c:pt>
                <c:pt idx="362">
                  <c:v>9.0399999999999991</c:v>
                </c:pt>
                <c:pt idx="363">
                  <c:v>9.0399999999999991</c:v>
                </c:pt>
                <c:pt idx="364">
                  <c:v>9.0399999999999991</c:v>
                </c:pt>
                <c:pt idx="365">
                  <c:v>9.0399999999999991</c:v>
                </c:pt>
                <c:pt idx="366">
                  <c:v>9.0399999999999991</c:v>
                </c:pt>
                <c:pt idx="367">
                  <c:v>9.0399999999999991</c:v>
                </c:pt>
                <c:pt idx="368">
                  <c:v>9.0399999999999991</c:v>
                </c:pt>
                <c:pt idx="369">
                  <c:v>9.0399999999999991</c:v>
                </c:pt>
                <c:pt idx="370">
                  <c:v>9.0399999999999991</c:v>
                </c:pt>
                <c:pt idx="371">
                  <c:v>9.0399999999999991</c:v>
                </c:pt>
                <c:pt idx="372">
                  <c:v>9.0399999999999991</c:v>
                </c:pt>
                <c:pt idx="373">
                  <c:v>9.0399999999999991</c:v>
                </c:pt>
                <c:pt idx="374">
                  <c:v>9.0399999999999991</c:v>
                </c:pt>
                <c:pt idx="375">
                  <c:v>9.0399999999999991</c:v>
                </c:pt>
                <c:pt idx="376">
                  <c:v>9.0399999999999991</c:v>
                </c:pt>
                <c:pt idx="377">
                  <c:v>9.0500000000000007</c:v>
                </c:pt>
                <c:pt idx="378">
                  <c:v>9.0500000000000007</c:v>
                </c:pt>
                <c:pt idx="379">
                  <c:v>9.0500000000000007</c:v>
                </c:pt>
                <c:pt idx="380">
                  <c:v>9.0500000000000007</c:v>
                </c:pt>
                <c:pt idx="381">
                  <c:v>9.0500000000000007</c:v>
                </c:pt>
                <c:pt idx="382">
                  <c:v>9.0500000000000007</c:v>
                </c:pt>
                <c:pt idx="383">
                  <c:v>9.0500000000000007</c:v>
                </c:pt>
                <c:pt idx="384">
                  <c:v>9.0500000000000007</c:v>
                </c:pt>
                <c:pt idx="385">
                  <c:v>9.0500000000000007</c:v>
                </c:pt>
                <c:pt idx="386">
                  <c:v>9.0500000000000007</c:v>
                </c:pt>
                <c:pt idx="387">
                  <c:v>9.0500000000000007</c:v>
                </c:pt>
                <c:pt idx="388">
                  <c:v>9.0500000000000007</c:v>
                </c:pt>
                <c:pt idx="389">
                  <c:v>9.0500000000000007</c:v>
                </c:pt>
                <c:pt idx="390">
                  <c:v>9.0500000000000007</c:v>
                </c:pt>
                <c:pt idx="391">
                  <c:v>9.0500000000000007</c:v>
                </c:pt>
                <c:pt idx="392">
                  <c:v>9.0500000000000007</c:v>
                </c:pt>
                <c:pt idx="393">
                  <c:v>9.0500000000000007</c:v>
                </c:pt>
                <c:pt idx="394">
                  <c:v>9.06</c:v>
                </c:pt>
                <c:pt idx="395">
                  <c:v>9.06</c:v>
                </c:pt>
                <c:pt idx="396">
                  <c:v>9.06</c:v>
                </c:pt>
                <c:pt idx="397">
                  <c:v>9.06</c:v>
                </c:pt>
                <c:pt idx="398">
                  <c:v>9.06</c:v>
                </c:pt>
                <c:pt idx="399">
                  <c:v>9.06</c:v>
                </c:pt>
                <c:pt idx="400">
                  <c:v>9.06</c:v>
                </c:pt>
                <c:pt idx="401">
                  <c:v>9.06</c:v>
                </c:pt>
                <c:pt idx="402">
                  <c:v>9.06</c:v>
                </c:pt>
                <c:pt idx="403">
                  <c:v>9.06</c:v>
                </c:pt>
                <c:pt idx="404">
                  <c:v>9.06</c:v>
                </c:pt>
                <c:pt idx="405">
                  <c:v>9.06</c:v>
                </c:pt>
                <c:pt idx="406">
                  <c:v>9.06</c:v>
                </c:pt>
                <c:pt idx="407">
                  <c:v>9.06</c:v>
                </c:pt>
                <c:pt idx="408">
                  <c:v>9.06</c:v>
                </c:pt>
                <c:pt idx="409">
                  <c:v>9.06</c:v>
                </c:pt>
                <c:pt idx="410">
                  <c:v>9.06</c:v>
                </c:pt>
                <c:pt idx="411">
                  <c:v>9.06</c:v>
                </c:pt>
                <c:pt idx="412">
                  <c:v>9.06</c:v>
                </c:pt>
                <c:pt idx="413">
                  <c:v>9.07</c:v>
                </c:pt>
                <c:pt idx="414">
                  <c:v>9.07</c:v>
                </c:pt>
                <c:pt idx="415">
                  <c:v>9.07</c:v>
                </c:pt>
                <c:pt idx="416">
                  <c:v>9.07</c:v>
                </c:pt>
                <c:pt idx="417">
                  <c:v>9.07</c:v>
                </c:pt>
                <c:pt idx="418">
                  <c:v>9.07</c:v>
                </c:pt>
                <c:pt idx="419">
                  <c:v>9.07</c:v>
                </c:pt>
                <c:pt idx="420">
                  <c:v>9.07</c:v>
                </c:pt>
                <c:pt idx="421">
                  <c:v>9.07</c:v>
                </c:pt>
                <c:pt idx="422">
                  <c:v>9.07</c:v>
                </c:pt>
                <c:pt idx="423">
                  <c:v>9.07</c:v>
                </c:pt>
                <c:pt idx="424">
                  <c:v>9.07</c:v>
                </c:pt>
                <c:pt idx="425">
                  <c:v>9.07</c:v>
                </c:pt>
                <c:pt idx="426">
                  <c:v>9.07</c:v>
                </c:pt>
                <c:pt idx="427">
                  <c:v>9.07</c:v>
                </c:pt>
                <c:pt idx="428">
                  <c:v>9.07</c:v>
                </c:pt>
                <c:pt idx="429">
                  <c:v>9.07</c:v>
                </c:pt>
                <c:pt idx="430">
                  <c:v>9.07</c:v>
                </c:pt>
                <c:pt idx="431">
                  <c:v>9.07</c:v>
                </c:pt>
                <c:pt idx="432">
                  <c:v>9.07</c:v>
                </c:pt>
                <c:pt idx="433">
                  <c:v>9.07</c:v>
                </c:pt>
                <c:pt idx="434">
                  <c:v>9.08</c:v>
                </c:pt>
                <c:pt idx="435">
                  <c:v>9.08</c:v>
                </c:pt>
                <c:pt idx="436">
                  <c:v>9.08</c:v>
                </c:pt>
                <c:pt idx="437">
                  <c:v>9.08</c:v>
                </c:pt>
                <c:pt idx="438">
                  <c:v>9.08</c:v>
                </c:pt>
                <c:pt idx="439">
                  <c:v>9.08</c:v>
                </c:pt>
                <c:pt idx="440">
                  <c:v>9.08</c:v>
                </c:pt>
                <c:pt idx="441">
                  <c:v>9.08</c:v>
                </c:pt>
                <c:pt idx="442">
                  <c:v>9.08</c:v>
                </c:pt>
                <c:pt idx="443">
                  <c:v>9.08</c:v>
                </c:pt>
                <c:pt idx="444">
                  <c:v>9.08</c:v>
                </c:pt>
                <c:pt idx="445">
                  <c:v>9.08</c:v>
                </c:pt>
                <c:pt idx="446">
                  <c:v>9.08</c:v>
                </c:pt>
                <c:pt idx="447">
                  <c:v>9.08</c:v>
                </c:pt>
                <c:pt idx="448">
                  <c:v>9.08</c:v>
                </c:pt>
                <c:pt idx="449">
                  <c:v>9.08</c:v>
                </c:pt>
                <c:pt idx="450">
                  <c:v>9.08</c:v>
                </c:pt>
                <c:pt idx="451">
                  <c:v>9.08</c:v>
                </c:pt>
                <c:pt idx="452">
                  <c:v>9.08</c:v>
                </c:pt>
                <c:pt idx="453">
                  <c:v>9.08</c:v>
                </c:pt>
                <c:pt idx="454">
                  <c:v>9.08</c:v>
                </c:pt>
                <c:pt idx="455">
                  <c:v>9.08</c:v>
                </c:pt>
                <c:pt idx="456">
                  <c:v>9.08</c:v>
                </c:pt>
                <c:pt idx="457">
                  <c:v>9.09</c:v>
                </c:pt>
                <c:pt idx="458">
                  <c:v>9.09</c:v>
                </c:pt>
                <c:pt idx="459">
                  <c:v>9.09</c:v>
                </c:pt>
                <c:pt idx="460">
                  <c:v>9.09</c:v>
                </c:pt>
                <c:pt idx="461">
                  <c:v>9.09</c:v>
                </c:pt>
                <c:pt idx="462">
                  <c:v>9.09</c:v>
                </c:pt>
                <c:pt idx="463">
                  <c:v>9.09</c:v>
                </c:pt>
                <c:pt idx="464">
                  <c:v>9.09</c:v>
                </c:pt>
                <c:pt idx="465">
                  <c:v>9.09</c:v>
                </c:pt>
                <c:pt idx="466">
                  <c:v>9.09</c:v>
                </c:pt>
                <c:pt idx="467">
                  <c:v>9.09</c:v>
                </c:pt>
                <c:pt idx="468">
                  <c:v>9.09</c:v>
                </c:pt>
                <c:pt idx="469">
                  <c:v>9.09</c:v>
                </c:pt>
                <c:pt idx="470">
                  <c:v>9.09</c:v>
                </c:pt>
                <c:pt idx="471">
                  <c:v>9.09</c:v>
                </c:pt>
                <c:pt idx="472">
                  <c:v>9.09</c:v>
                </c:pt>
                <c:pt idx="473">
                  <c:v>9.09</c:v>
                </c:pt>
                <c:pt idx="474">
                  <c:v>9.09</c:v>
                </c:pt>
                <c:pt idx="475">
                  <c:v>9.09</c:v>
                </c:pt>
                <c:pt idx="476">
                  <c:v>9.09</c:v>
                </c:pt>
                <c:pt idx="477">
                  <c:v>9.09</c:v>
                </c:pt>
                <c:pt idx="478">
                  <c:v>9.09</c:v>
                </c:pt>
                <c:pt idx="479">
                  <c:v>9.09</c:v>
                </c:pt>
                <c:pt idx="480">
                  <c:v>9.09</c:v>
                </c:pt>
                <c:pt idx="481">
                  <c:v>9.09</c:v>
                </c:pt>
                <c:pt idx="482">
                  <c:v>9.09</c:v>
                </c:pt>
                <c:pt idx="483">
                  <c:v>9.1</c:v>
                </c:pt>
                <c:pt idx="484">
                  <c:v>9.1</c:v>
                </c:pt>
                <c:pt idx="485">
                  <c:v>9.1</c:v>
                </c:pt>
                <c:pt idx="486">
                  <c:v>9.1</c:v>
                </c:pt>
                <c:pt idx="487">
                  <c:v>9.1</c:v>
                </c:pt>
                <c:pt idx="488">
                  <c:v>9.1</c:v>
                </c:pt>
                <c:pt idx="489">
                  <c:v>9.1</c:v>
                </c:pt>
                <c:pt idx="490">
                  <c:v>9.1</c:v>
                </c:pt>
                <c:pt idx="491">
                  <c:v>9.1</c:v>
                </c:pt>
                <c:pt idx="492">
                  <c:v>9.1</c:v>
                </c:pt>
                <c:pt idx="493">
                  <c:v>9.1</c:v>
                </c:pt>
                <c:pt idx="494">
                  <c:v>9.1</c:v>
                </c:pt>
                <c:pt idx="495">
                  <c:v>9.1</c:v>
                </c:pt>
                <c:pt idx="496">
                  <c:v>9.1</c:v>
                </c:pt>
                <c:pt idx="497">
                  <c:v>9.1</c:v>
                </c:pt>
                <c:pt idx="498">
                  <c:v>9.1</c:v>
                </c:pt>
                <c:pt idx="499">
                  <c:v>9.1</c:v>
                </c:pt>
                <c:pt idx="500">
                  <c:v>9.1</c:v>
                </c:pt>
                <c:pt idx="501">
                  <c:v>9.1</c:v>
                </c:pt>
                <c:pt idx="502">
                  <c:v>9.1</c:v>
                </c:pt>
                <c:pt idx="503">
                  <c:v>9.1</c:v>
                </c:pt>
                <c:pt idx="504">
                  <c:v>9.1</c:v>
                </c:pt>
                <c:pt idx="505">
                  <c:v>9.1</c:v>
                </c:pt>
                <c:pt idx="506">
                  <c:v>9.1</c:v>
                </c:pt>
                <c:pt idx="507">
                  <c:v>9.1</c:v>
                </c:pt>
                <c:pt idx="508">
                  <c:v>9.1</c:v>
                </c:pt>
                <c:pt idx="509">
                  <c:v>9.1</c:v>
                </c:pt>
                <c:pt idx="510">
                  <c:v>9.1</c:v>
                </c:pt>
                <c:pt idx="511">
                  <c:v>9.11</c:v>
                </c:pt>
                <c:pt idx="512">
                  <c:v>9.11</c:v>
                </c:pt>
                <c:pt idx="513">
                  <c:v>9.11</c:v>
                </c:pt>
                <c:pt idx="514">
                  <c:v>9.11</c:v>
                </c:pt>
                <c:pt idx="515">
                  <c:v>9.11</c:v>
                </c:pt>
                <c:pt idx="516">
                  <c:v>9.11</c:v>
                </c:pt>
                <c:pt idx="517">
                  <c:v>9.11</c:v>
                </c:pt>
                <c:pt idx="518">
                  <c:v>9.11</c:v>
                </c:pt>
                <c:pt idx="519">
                  <c:v>9.11</c:v>
                </c:pt>
                <c:pt idx="520">
                  <c:v>9.11</c:v>
                </c:pt>
                <c:pt idx="521">
                  <c:v>9.11</c:v>
                </c:pt>
                <c:pt idx="522">
                  <c:v>9.11</c:v>
                </c:pt>
                <c:pt idx="523">
                  <c:v>9.11</c:v>
                </c:pt>
                <c:pt idx="524">
                  <c:v>9.11</c:v>
                </c:pt>
                <c:pt idx="525">
                  <c:v>9.11</c:v>
                </c:pt>
                <c:pt idx="526">
                  <c:v>9.11</c:v>
                </c:pt>
                <c:pt idx="527">
                  <c:v>9.11</c:v>
                </c:pt>
                <c:pt idx="528">
                  <c:v>9.11</c:v>
                </c:pt>
                <c:pt idx="529">
                  <c:v>9.11</c:v>
                </c:pt>
                <c:pt idx="530">
                  <c:v>9.11</c:v>
                </c:pt>
                <c:pt idx="531">
                  <c:v>9.11</c:v>
                </c:pt>
                <c:pt idx="532">
                  <c:v>9.11</c:v>
                </c:pt>
                <c:pt idx="533">
                  <c:v>9.11</c:v>
                </c:pt>
                <c:pt idx="534">
                  <c:v>9.11</c:v>
                </c:pt>
                <c:pt idx="535">
                  <c:v>9.11</c:v>
                </c:pt>
                <c:pt idx="536">
                  <c:v>9.11</c:v>
                </c:pt>
                <c:pt idx="537">
                  <c:v>9.11</c:v>
                </c:pt>
                <c:pt idx="538">
                  <c:v>9.11</c:v>
                </c:pt>
                <c:pt idx="539">
                  <c:v>9.11</c:v>
                </c:pt>
                <c:pt idx="540">
                  <c:v>9.11</c:v>
                </c:pt>
                <c:pt idx="541">
                  <c:v>9.11</c:v>
                </c:pt>
                <c:pt idx="542">
                  <c:v>9.11</c:v>
                </c:pt>
                <c:pt idx="543">
                  <c:v>9.1199999999999992</c:v>
                </c:pt>
                <c:pt idx="544">
                  <c:v>9.1199999999999992</c:v>
                </c:pt>
                <c:pt idx="545">
                  <c:v>9.1199999999999992</c:v>
                </c:pt>
                <c:pt idx="546">
                  <c:v>9.1199999999999992</c:v>
                </c:pt>
                <c:pt idx="547">
                  <c:v>9.1199999999999992</c:v>
                </c:pt>
                <c:pt idx="548">
                  <c:v>9.1199999999999992</c:v>
                </c:pt>
                <c:pt idx="549">
                  <c:v>9.1199999999999992</c:v>
                </c:pt>
                <c:pt idx="550">
                  <c:v>9.1199999999999992</c:v>
                </c:pt>
                <c:pt idx="551">
                  <c:v>9.1199999999999992</c:v>
                </c:pt>
                <c:pt idx="552">
                  <c:v>9.1199999999999992</c:v>
                </c:pt>
                <c:pt idx="553">
                  <c:v>9.1199999999999992</c:v>
                </c:pt>
                <c:pt idx="554">
                  <c:v>9.1199999999999992</c:v>
                </c:pt>
                <c:pt idx="555">
                  <c:v>9.1199999999999992</c:v>
                </c:pt>
                <c:pt idx="556">
                  <c:v>9.1199999999999992</c:v>
                </c:pt>
                <c:pt idx="557">
                  <c:v>9.1199999999999992</c:v>
                </c:pt>
                <c:pt idx="558">
                  <c:v>9.1199999999999992</c:v>
                </c:pt>
                <c:pt idx="559">
                  <c:v>9.1199999999999992</c:v>
                </c:pt>
                <c:pt idx="560">
                  <c:v>9.1199999999999992</c:v>
                </c:pt>
                <c:pt idx="561">
                  <c:v>9.1199999999999992</c:v>
                </c:pt>
                <c:pt idx="562">
                  <c:v>9.1199999999999992</c:v>
                </c:pt>
                <c:pt idx="563">
                  <c:v>9.1199999999999992</c:v>
                </c:pt>
                <c:pt idx="564">
                  <c:v>9.1199999999999992</c:v>
                </c:pt>
                <c:pt idx="565">
                  <c:v>9.1199999999999992</c:v>
                </c:pt>
                <c:pt idx="566">
                  <c:v>9.1199999999999992</c:v>
                </c:pt>
                <c:pt idx="567">
                  <c:v>9.1199999999999992</c:v>
                </c:pt>
                <c:pt idx="568">
                  <c:v>9.1199999999999992</c:v>
                </c:pt>
                <c:pt idx="569">
                  <c:v>9.1199999999999992</c:v>
                </c:pt>
                <c:pt idx="570">
                  <c:v>9.1199999999999992</c:v>
                </c:pt>
                <c:pt idx="571">
                  <c:v>9.1199999999999992</c:v>
                </c:pt>
                <c:pt idx="572">
                  <c:v>9.1199999999999992</c:v>
                </c:pt>
                <c:pt idx="573">
                  <c:v>9.1199999999999992</c:v>
                </c:pt>
                <c:pt idx="574">
                  <c:v>9.1199999999999992</c:v>
                </c:pt>
                <c:pt idx="575">
                  <c:v>9.1199999999999992</c:v>
                </c:pt>
                <c:pt idx="576">
                  <c:v>9.1199999999999992</c:v>
                </c:pt>
                <c:pt idx="577">
                  <c:v>9.1199999999999992</c:v>
                </c:pt>
                <c:pt idx="578">
                  <c:v>9.1199999999999992</c:v>
                </c:pt>
                <c:pt idx="579">
                  <c:v>9.1199999999999992</c:v>
                </c:pt>
                <c:pt idx="580">
                  <c:v>9.1199999999999992</c:v>
                </c:pt>
                <c:pt idx="581">
                  <c:v>9.1300000000000008</c:v>
                </c:pt>
                <c:pt idx="582">
                  <c:v>9.1300000000000008</c:v>
                </c:pt>
                <c:pt idx="583">
                  <c:v>9.1300000000000008</c:v>
                </c:pt>
                <c:pt idx="584">
                  <c:v>9.1300000000000008</c:v>
                </c:pt>
                <c:pt idx="585">
                  <c:v>9.1300000000000008</c:v>
                </c:pt>
                <c:pt idx="586">
                  <c:v>9.1300000000000008</c:v>
                </c:pt>
                <c:pt idx="587">
                  <c:v>9.1300000000000008</c:v>
                </c:pt>
                <c:pt idx="588">
                  <c:v>9.1300000000000008</c:v>
                </c:pt>
                <c:pt idx="589">
                  <c:v>9.1300000000000008</c:v>
                </c:pt>
                <c:pt idx="590">
                  <c:v>9.1300000000000008</c:v>
                </c:pt>
                <c:pt idx="591">
                  <c:v>9.1300000000000008</c:v>
                </c:pt>
                <c:pt idx="592">
                  <c:v>9.1300000000000008</c:v>
                </c:pt>
                <c:pt idx="593">
                  <c:v>9.1300000000000008</c:v>
                </c:pt>
                <c:pt idx="594">
                  <c:v>9.1300000000000008</c:v>
                </c:pt>
                <c:pt idx="595">
                  <c:v>9.1300000000000008</c:v>
                </c:pt>
                <c:pt idx="596">
                  <c:v>9.1300000000000008</c:v>
                </c:pt>
                <c:pt idx="597">
                  <c:v>9.1300000000000008</c:v>
                </c:pt>
                <c:pt idx="598">
                  <c:v>9.1300000000000008</c:v>
                </c:pt>
                <c:pt idx="599">
                  <c:v>9.1300000000000008</c:v>
                </c:pt>
                <c:pt idx="600">
                  <c:v>9.1300000000000008</c:v>
                </c:pt>
                <c:pt idx="601">
                  <c:v>9.1300000000000008</c:v>
                </c:pt>
                <c:pt idx="602">
                  <c:v>9.1300000000000008</c:v>
                </c:pt>
                <c:pt idx="603">
                  <c:v>9.1300000000000008</c:v>
                </c:pt>
                <c:pt idx="604">
                  <c:v>9.1300000000000008</c:v>
                </c:pt>
                <c:pt idx="605">
                  <c:v>9.1300000000000008</c:v>
                </c:pt>
                <c:pt idx="606">
                  <c:v>9.1300000000000008</c:v>
                </c:pt>
                <c:pt idx="607">
                  <c:v>9.1300000000000008</c:v>
                </c:pt>
                <c:pt idx="608">
                  <c:v>9.1300000000000008</c:v>
                </c:pt>
                <c:pt idx="609">
                  <c:v>9.1300000000000008</c:v>
                </c:pt>
                <c:pt idx="610">
                  <c:v>9.1300000000000008</c:v>
                </c:pt>
                <c:pt idx="611">
                  <c:v>9.1300000000000008</c:v>
                </c:pt>
                <c:pt idx="612">
                  <c:v>9.1300000000000008</c:v>
                </c:pt>
                <c:pt idx="613">
                  <c:v>9.1300000000000008</c:v>
                </c:pt>
                <c:pt idx="614">
                  <c:v>9.1300000000000008</c:v>
                </c:pt>
                <c:pt idx="615">
                  <c:v>9.1300000000000008</c:v>
                </c:pt>
                <c:pt idx="616">
                  <c:v>9.1300000000000008</c:v>
                </c:pt>
                <c:pt idx="617">
                  <c:v>9.1300000000000008</c:v>
                </c:pt>
                <c:pt idx="618">
                  <c:v>9.1300000000000008</c:v>
                </c:pt>
                <c:pt idx="619">
                  <c:v>9.1300000000000008</c:v>
                </c:pt>
                <c:pt idx="620">
                  <c:v>9.1300000000000008</c:v>
                </c:pt>
                <c:pt idx="621">
                  <c:v>9.1300000000000008</c:v>
                </c:pt>
                <c:pt idx="622">
                  <c:v>9.1300000000000008</c:v>
                </c:pt>
                <c:pt idx="623">
                  <c:v>9.14</c:v>
                </c:pt>
                <c:pt idx="624">
                  <c:v>9.14</c:v>
                </c:pt>
                <c:pt idx="625">
                  <c:v>9.1300000000000008</c:v>
                </c:pt>
                <c:pt idx="626">
                  <c:v>9.14</c:v>
                </c:pt>
                <c:pt idx="627">
                  <c:v>9.14</c:v>
                </c:pt>
                <c:pt idx="628">
                  <c:v>9.14</c:v>
                </c:pt>
                <c:pt idx="629">
                  <c:v>9.14</c:v>
                </c:pt>
                <c:pt idx="630">
                  <c:v>9.14</c:v>
                </c:pt>
                <c:pt idx="631">
                  <c:v>9.14</c:v>
                </c:pt>
                <c:pt idx="632">
                  <c:v>9.14</c:v>
                </c:pt>
                <c:pt idx="633">
                  <c:v>9.14</c:v>
                </c:pt>
                <c:pt idx="634">
                  <c:v>9.14</c:v>
                </c:pt>
                <c:pt idx="635">
                  <c:v>9.14</c:v>
                </c:pt>
                <c:pt idx="636">
                  <c:v>9.14</c:v>
                </c:pt>
                <c:pt idx="637">
                  <c:v>9.14</c:v>
                </c:pt>
                <c:pt idx="638">
                  <c:v>9.14</c:v>
                </c:pt>
                <c:pt idx="639">
                  <c:v>9.14</c:v>
                </c:pt>
                <c:pt idx="640">
                  <c:v>9.14</c:v>
                </c:pt>
                <c:pt idx="641">
                  <c:v>9.14</c:v>
                </c:pt>
                <c:pt idx="642">
                  <c:v>9.14</c:v>
                </c:pt>
                <c:pt idx="643">
                  <c:v>9.14</c:v>
                </c:pt>
                <c:pt idx="644">
                  <c:v>9.14</c:v>
                </c:pt>
                <c:pt idx="645">
                  <c:v>9.14</c:v>
                </c:pt>
                <c:pt idx="646">
                  <c:v>9.14</c:v>
                </c:pt>
                <c:pt idx="647">
                  <c:v>9.14</c:v>
                </c:pt>
                <c:pt idx="648">
                  <c:v>9.14</c:v>
                </c:pt>
                <c:pt idx="649">
                  <c:v>9.14</c:v>
                </c:pt>
                <c:pt idx="650">
                  <c:v>9.14</c:v>
                </c:pt>
                <c:pt idx="651">
                  <c:v>9.14</c:v>
                </c:pt>
                <c:pt idx="652">
                  <c:v>9.14</c:v>
                </c:pt>
                <c:pt idx="653">
                  <c:v>9.14</c:v>
                </c:pt>
                <c:pt idx="654">
                  <c:v>9.14</c:v>
                </c:pt>
                <c:pt idx="655">
                  <c:v>9.14</c:v>
                </c:pt>
                <c:pt idx="656">
                  <c:v>9.14</c:v>
                </c:pt>
                <c:pt idx="657">
                  <c:v>9.14</c:v>
                </c:pt>
                <c:pt idx="658">
                  <c:v>9.14</c:v>
                </c:pt>
                <c:pt idx="659">
                  <c:v>9.14</c:v>
                </c:pt>
                <c:pt idx="660">
                  <c:v>9.14</c:v>
                </c:pt>
                <c:pt idx="661">
                  <c:v>9.14</c:v>
                </c:pt>
                <c:pt idx="662">
                  <c:v>9.14</c:v>
                </c:pt>
                <c:pt idx="663">
                  <c:v>9.14</c:v>
                </c:pt>
                <c:pt idx="664">
                  <c:v>9.14</c:v>
                </c:pt>
                <c:pt idx="665">
                  <c:v>9.14</c:v>
                </c:pt>
                <c:pt idx="666">
                  <c:v>9.14</c:v>
                </c:pt>
                <c:pt idx="667">
                  <c:v>9.14</c:v>
                </c:pt>
                <c:pt idx="668">
                  <c:v>9.14</c:v>
                </c:pt>
                <c:pt idx="669">
                  <c:v>9.14</c:v>
                </c:pt>
                <c:pt idx="670">
                  <c:v>9.14</c:v>
                </c:pt>
                <c:pt idx="671">
                  <c:v>9.14</c:v>
                </c:pt>
                <c:pt idx="672">
                  <c:v>9.14</c:v>
                </c:pt>
                <c:pt idx="673">
                  <c:v>9.14</c:v>
                </c:pt>
                <c:pt idx="674">
                  <c:v>9.14</c:v>
                </c:pt>
                <c:pt idx="675">
                  <c:v>9.14</c:v>
                </c:pt>
                <c:pt idx="676">
                  <c:v>9.14</c:v>
                </c:pt>
                <c:pt idx="677">
                  <c:v>9.14</c:v>
                </c:pt>
                <c:pt idx="678">
                  <c:v>9.14</c:v>
                </c:pt>
                <c:pt idx="679">
                  <c:v>9.14</c:v>
                </c:pt>
                <c:pt idx="680">
                  <c:v>9.15</c:v>
                </c:pt>
                <c:pt idx="681">
                  <c:v>9.15</c:v>
                </c:pt>
                <c:pt idx="682">
                  <c:v>9.15</c:v>
                </c:pt>
                <c:pt idx="683">
                  <c:v>9.15</c:v>
                </c:pt>
                <c:pt idx="684">
                  <c:v>9.15</c:v>
                </c:pt>
                <c:pt idx="685">
                  <c:v>9.15</c:v>
                </c:pt>
                <c:pt idx="686">
                  <c:v>9.15</c:v>
                </c:pt>
                <c:pt idx="687">
                  <c:v>9.15</c:v>
                </c:pt>
                <c:pt idx="688">
                  <c:v>9.15</c:v>
                </c:pt>
                <c:pt idx="689">
                  <c:v>9.15</c:v>
                </c:pt>
                <c:pt idx="690">
                  <c:v>9.15</c:v>
                </c:pt>
                <c:pt idx="691">
                  <c:v>9.15</c:v>
                </c:pt>
                <c:pt idx="692">
                  <c:v>9.15</c:v>
                </c:pt>
                <c:pt idx="693">
                  <c:v>9.15</c:v>
                </c:pt>
                <c:pt idx="694">
                  <c:v>9.15</c:v>
                </c:pt>
                <c:pt idx="695">
                  <c:v>9.15</c:v>
                </c:pt>
                <c:pt idx="696">
                  <c:v>9.15</c:v>
                </c:pt>
                <c:pt idx="697">
                  <c:v>9.15</c:v>
                </c:pt>
                <c:pt idx="698">
                  <c:v>9.15</c:v>
                </c:pt>
                <c:pt idx="699">
                  <c:v>9.15</c:v>
                </c:pt>
                <c:pt idx="700">
                  <c:v>9.15</c:v>
                </c:pt>
                <c:pt idx="701">
                  <c:v>9.15</c:v>
                </c:pt>
                <c:pt idx="702">
                  <c:v>9.15</c:v>
                </c:pt>
                <c:pt idx="703">
                  <c:v>9.15</c:v>
                </c:pt>
                <c:pt idx="704">
                  <c:v>9.15</c:v>
                </c:pt>
                <c:pt idx="705">
                  <c:v>9.15</c:v>
                </c:pt>
                <c:pt idx="706">
                  <c:v>9.15</c:v>
                </c:pt>
                <c:pt idx="707">
                  <c:v>9.15</c:v>
                </c:pt>
                <c:pt idx="708">
                  <c:v>9.15</c:v>
                </c:pt>
                <c:pt idx="709">
                  <c:v>9.15</c:v>
                </c:pt>
                <c:pt idx="710">
                  <c:v>9.15</c:v>
                </c:pt>
                <c:pt idx="711">
                  <c:v>9.15</c:v>
                </c:pt>
                <c:pt idx="712">
                  <c:v>9.15</c:v>
                </c:pt>
                <c:pt idx="713">
                  <c:v>9.15</c:v>
                </c:pt>
                <c:pt idx="714">
                  <c:v>9.15</c:v>
                </c:pt>
                <c:pt idx="715">
                  <c:v>9.15</c:v>
                </c:pt>
                <c:pt idx="716">
                  <c:v>9.15</c:v>
                </c:pt>
                <c:pt idx="717">
                  <c:v>9.15</c:v>
                </c:pt>
                <c:pt idx="718">
                  <c:v>9.15</c:v>
                </c:pt>
                <c:pt idx="719">
                  <c:v>9.15</c:v>
                </c:pt>
                <c:pt idx="720">
                  <c:v>9.15</c:v>
                </c:pt>
                <c:pt idx="721">
                  <c:v>9.15</c:v>
                </c:pt>
                <c:pt idx="722">
                  <c:v>9.15</c:v>
                </c:pt>
                <c:pt idx="723">
                  <c:v>9.15</c:v>
                </c:pt>
                <c:pt idx="724">
                  <c:v>9.15</c:v>
                </c:pt>
                <c:pt idx="725">
                  <c:v>9.15</c:v>
                </c:pt>
                <c:pt idx="726">
                  <c:v>9.15</c:v>
                </c:pt>
                <c:pt idx="727">
                  <c:v>9.15</c:v>
                </c:pt>
                <c:pt idx="728">
                  <c:v>9.15</c:v>
                </c:pt>
                <c:pt idx="729">
                  <c:v>9.15</c:v>
                </c:pt>
                <c:pt idx="730">
                  <c:v>9.15</c:v>
                </c:pt>
                <c:pt idx="731">
                  <c:v>9.15</c:v>
                </c:pt>
                <c:pt idx="732">
                  <c:v>9.15</c:v>
                </c:pt>
                <c:pt idx="733">
                  <c:v>9.15</c:v>
                </c:pt>
                <c:pt idx="734">
                  <c:v>9.15</c:v>
                </c:pt>
                <c:pt idx="735">
                  <c:v>9.15</c:v>
                </c:pt>
                <c:pt idx="736">
                  <c:v>9.15</c:v>
                </c:pt>
                <c:pt idx="737">
                  <c:v>9.15</c:v>
                </c:pt>
                <c:pt idx="738">
                  <c:v>9.15</c:v>
                </c:pt>
                <c:pt idx="739">
                  <c:v>9.15</c:v>
                </c:pt>
                <c:pt idx="740">
                  <c:v>9.15</c:v>
                </c:pt>
                <c:pt idx="741">
                  <c:v>9.15</c:v>
                </c:pt>
                <c:pt idx="742">
                  <c:v>9.15</c:v>
                </c:pt>
                <c:pt idx="743">
                  <c:v>9.15</c:v>
                </c:pt>
                <c:pt idx="744">
                  <c:v>9.15</c:v>
                </c:pt>
                <c:pt idx="745">
                  <c:v>9.15</c:v>
                </c:pt>
                <c:pt idx="746">
                  <c:v>9.15</c:v>
                </c:pt>
                <c:pt idx="747">
                  <c:v>9.16</c:v>
                </c:pt>
                <c:pt idx="748">
                  <c:v>9.16</c:v>
                </c:pt>
                <c:pt idx="749">
                  <c:v>9.16</c:v>
                </c:pt>
                <c:pt idx="750">
                  <c:v>9.16</c:v>
                </c:pt>
                <c:pt idx="751">
                  <c:v>9.16</c:v>
                </c:pt>
                <c:pt idx="752">
                  <c:v>9.16</c:v>
                </c:pt>
                <c:pt idx="753">
                  <c:v>9.16</c:v>
                </c:pt>
                <c:pt idx="754">
                  <c:v>9.16</c:v>
                </c:pt>
                <c:pt idx="755">
                  <c:v>9.16</c:v>
                </c:pt>
                <c:pt idx="756">
                  <c:v>9.16</c:v>
                </c:pt>
                <c:pt idx="757">
                  <c:v>9.16</c:v>
                </c:pt>
                <c:pt idx="758">
                  <c:v>9.16</c:v>
                </c:pt>
                <c:pt idx="759">
                  <c:v>9.16</c:v>
                </c:pt>
                <c:pt idx="760">
                  <c:v>9.16</c:v>
                </c:pt>
                <c:pt idx="761">
                  <c:v>9.16</c:v>
                </c:pt>
                <c:pt idx="762">
                  <c:v>9.16</c:v>
                </c:pt>
                <c:pt idx="763">
                  <c:v>9.16</c:v>
                </c:pt>
                <c:pt idx="764">
                  <c:v>9.16</c:v>
                </c:pt>
                <c:pt idx="765">
                  <c:v>9.16</c:v>
                </c:pt>
                <c:pt idx="766">
                  <c:v>9.16</c:v>
                </c:pt>
                <c:pt idx="767">
                  <c:v>9.16</c:v>
                </c:pt>
                <c:pt idx="768">
                  <c:v>9.16</c:v>
                </c:pt>
                <c:pt idx="769">
                  <c:v>9.16</c:v>
                </c:pt>
                <c:pt idx="770">
                  <c:v>9.16</c:v>
                </c:pt>
                <c:pt idx="771">
                  <c:v>9.16</c:v>
                </c:pt>
                <c:pt idx="772">
                  <c:v>9.16</c:v>
                </c:pt>
                <c:pt idx="773">
                  <c:v>9.16</c:v>
                </c:pt>
                <c:pt idx="774">
                  <c:v>9.16</c:v>
                </c:pt>
                <c:pt idx="775">
                  <c:v>9.16</c:v>
                </c:pt>
                <c:pt idx="776">
                  <c:v>9.16</c:v>
                </c:pt>
                <c:pt idx="777">
                  <c:v>9.16</c:v>
                </c:pt>
                <c:pt idx="778">
                  <c:v>9.16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DB-433B-85CA-6CF7009F5D86}"/>
            </c:ext>
          </c:extLst>
        </c:ser>
        <c:ser>
          <c:idx val="1"/>
          <c:order val="0"/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'CEEMs-1'!$C$34:$C$2003</c:f>
              <c:numCache>
                <c:formatCode>0.00</c:formatCode>
                <c:ptCount val="1970"/>
                <c:pt idx="0">
                  <c:v>0</c:v>
                </c:pt>
                <c:pt idx="1">
                  <c:v>8.3333333333399651E-2</c:v>
                </c:pt>
                <c:pt idx="2">
                  <c:v>0.1666666666667993</c:v>
                </c:pt>
                <c:pt idx="3">
                  <c:v>0.25000000000003908</c:v>
                </c:pt>
                <c:pt idx="4">
                  <c:v>0.33333333333327886</c:v>
                </c:pt>
                <c:pt idx="5">
                  <c:v>0.41666666666667851</c:v>
                </c:pt>
                <c:pt idx="6">
                  <c:v>0.50000000000007816</c:v>
                </c:pt>
                <c:pt idx="7">
                  <c:v>0.58333333333347781</c:v>
                </c:pt>
                <c:pt idx="8">
                  <c:v>0.66666666666671759</c:v>
                </c:pt>
                <c:pt idx="9">
                  <c:v>0.74999999999995737</c:v>
                </c:pt>
                <c:pt idx="10">
                  <c:v>0.83333333333335702</c:v>
                </c:pt>
                <c:pt idx="11">
                  <c:v>0.91666666666675667</c:v>
                </c:pt>
                <c:pt idx="12">
                  <c:v>0.99999999999999645</c:v>
                </c:pt>
                <c:pt idx="13">
                  <c:v>1.0833333333333961</c:v>
                </c:pt>
                <c:pt idx="14">
                  <c:v>1.1666666666666359</c:v>
                </c:pt>
                <c:pt idx="15">
                  <c:v>1.2500000000000355</c:v>
                </c:pt>
                <c:pt idx="16">
                  <c:v>1.3333333333334352</c:v>
                </c:pt>
                <c:pt idx="17">
                  <c:v>1.416666666666675</c:v>
                </c:pt>
                <c:pt idx="18">
                  <c:v>1.5000000000000746</c:v>
                </c:pt>
                <c:pt idx="19">
                  <c:v>1.5833333333333144</c:v>
                </c:pt>
                <c:pt idx="20">
                  <c:v>1.666666666666714</c:v>
                </c:pt>
                <c:pt idx="21">
                  <c:v>1.7500000000001137</c:v>
                </c:pt>
                <c:pt idx="22">
                  <c:v>1.8333333333333535</c:v>
                </c:pt>
                <c:pt idx="23">
                  <c:v>1.9166666666667531</c:v>
                </c:pt>
                <c:pt idx="24">
                  <c:v>1.9999999999999929</c:v>
                </c:pt>
                <c:pt idx="25">
                  <c:v>2.0833333333333925</c:v>
                </c:pt>
                <c:pt idx="26">
                  <c:v>2.1666666666667922</c:v>
                </c:pt>
                <c:pt idx="27">
                  <c:v>2.250000000000032</c:v>
                </c:pt>
                <c:pt idx="28">
                  <c:v>2.3333333333334316</c:v>
                </c:pt>
                <c:pt idx="29">
                  <c:v>2.4166666666666714</c:v>
                </c:pt>
                <c:pt idx="30">
                  <c:v>2.5000000000000711</c:v>
                </c:pt>
                <c:pt idx="31">
                  <c:v>2.5833333333334707</c:v>
                </c:pt>
                <c:pt idx="32">
                  <c:v>2.6666666666667105</c:v>
                </c:pt>
                <c:pt idx="33">
                  <c:v>2.7499999999999503</c:v>
                </c:pt>
                <c:pt idx="34">
                  <c:v>2.8333333333333499</c:v>
                </c:pt>
                <c:pt idx="35">
                  <c:v>2.9166666666667496</c:v>
                </c:pt>
                <c:pt idx="36">
                  <c:v>3.0000000000001492</c:v>
                </c:pt>
                <c:pt idx="37">
                  <c:v>3.083333333333389</c:v>
                </c:pt>
                <c:pt idx="38">
                  <c:v>3.1666666666666288</c:v>
                </c:pt>
                <c:pt idx="39">
                  <c:v>3.2500000000000284</c:v>
                </c:pt>
                <c:pt idx="40">
                  <c:v>3.3333333333334281</c:v>
                </c:pt>
                <c:pt idx="41">
                  <c:v>3.4166666666666679</c:v>
                </c:pt>
                <c:pt idx="42">
                  <c:v>3.5000000000000675</c:v>
                </c:pt>
                <c:pt idx="43">
                  <c:v>3.5833333333333073</c:v>
                </c:pt>
                <c:pt idx="44">
                  <c:v>3.6666666666667069</c:v>
                </c:pt>
                <c:pt idx="45">
                  <c:v>3.7500000000001066</c:v>
                </c:pt>
                <c:pt idx="46">
                  <c:v>3.8333333333333464</c:v>
                </c:pt>
                <c:pt idx="47">
                  <c:v>3.916666666666746</c:v>
                </c:pt>
                <c:pt idx="48">
                  <c:v>3.9999999999999858</c:v>
                </c:pt>
                <c:pt idx="49">
                  <c:v>4.0833333333333854</c:v>
                </c:pt>
                <c:pt idx="50">
                  <c:v>4.1666666666667851</c:v>
                </c:pt>
                <c:pt idx="51">
                  <c:v>4.2500000000000249</c:v>
                </c:pt>
                <c:pt idx="52">
                  <c:v>4.3333333333334245</c:v>
                </c:pt>
                <c:pt idx="53">
                  <c:v>4.4166666666666643</c:v>
                </c:pt>
                <c:pt idx="54">
                  <c:v>4.5000000000000639</c:v>
                </c:pt>
                <c:pt idx="55">
                  <c:v>4.5833333333334636</c:v>
                </c:pt>
                <c:pt idx="56">
                  <c:v>4.6666666666667034</c:v>
                </c:pt>
                <c:pt idx="57">
                  <c:v>4.7499999999999432</c:v>
                </c:pt>
                <c:pt idx="58">
                  <c:v>4.8333333333333428</c:v>
                </c:pt>
                <c:pt idx="59">
                  <c:v>4.9166666666667425</c:v>
                </c:pt>
                <c:pt idx="60">
                  <c:v>5.0000000000001421</c:v>
                </c:pt>
                <c:pt idx="61">
                  <c:v>5.0833333333333819</c:v>
                </c:pt>
                <c:pt idx="62">
                  <c:v>5.1666666666666217</c:v>
                </c:pt>
                <c:pt idx="63">
                  <c:v>5.2500000000000213</c:v>
                </c:pt>
                <c:pt idx="64">
                  <c:v>5.333333333333421</c:v>
                </c:pt>
                <c:pt idx="65">
                  <c:v>5.4166666666668206</c:v>
                </c:pt>
                <c:pt idx="66">
                  <c:v>5.5000000000000604</c:v>
                </c:pt>
                <c:pt idx="67">
                  <c:v>5.5833333333333002</c:v>
                </c:pt>
                <c:pt idx="68">
                  <c:v>5.6666666666666998</c:v>
                </c:pt>
                <c:pt idx="69">
                  <c:v>5.7500000000000995</c:v>
                </c:pt>
                <c:pt idx="70">
                  <c:v>5.8333333333333393</c:v>
                </c:pt>
                <c:pt idx="71">
                  <c:v>5.9166666666667389</c:v>
                </c:pt>
                <c:pt idx="72">
                  <c:v>5.9999999999999787</c:v>
                </c:pt>
                <c:pt idx="73">
                  <c:v>6.0833333333333783</c:v>
                </c:pt>
                <c:pt idx="74">
                  <c:v>6.166666666666778</c:v>
                </c:pt>
                <c:pt idx="75">
                  <c:v>6.2500000000000178</c:v>
                </c:pt>
                <c:pt idx="76">
                  <c:v>6.3333333333334174</c:v>
                </c:pt>
                <c:pt idx="77">
                  <c:v>6.4166666666666572</c:v>
                </c:pt>
                <c:pt idx="78">
                  <c:v>6.5000000000000568</c:v>
                </c:pt>
                <c:pt idx="79">
                  <c:v>6.5833333333334565</c:v>
                </c:pt>
                <c:pt idx="80">
                  <c:v>6.6666666666666963</c:v>
                </c:pt>
                <c:pt idx="81">
                  <c:v>6.7500000000000959</c:v>
                </c:pt>
                <c:pt idx="82">
                  <c:v>6.8333333333333357</c:v>
                </c:pt>
                <c:pt idx="83">
                  <c:v>6.9166666666667354</c:v>
                </c:pt>
                <c:pt idx="84">
                  <c:v>7.000000000000135</c:v>
                </c:pt>
                <c:pt idx="85">
                  <c:v>7.0833333333333748</c:v>
                </c:pt>
                <c:pt idx="86">
                  <c:v>7.1666666666666146</c:v>
                </c:pt>
                <c:pt idx="87">
                  <c:v>7.2500000000000142</c:v>
                </c:pt>
                <c:pt idx="88">
                  <c:v>7.3333333333334139</c:v>
                </c:pt>
                <c:pt idx="89">
                  <c:v>7.4166666666668135</c:v>
                </c:pt>
                <c:pt idx="90">
                  <c:v>7.5000000000000533</c:v>
                </c:pt>
                <c:pt idx="91">
                  <c:v>7.5833333333332931</c:v>
                </c:pt>
                <c:pt idx="92">
                  <c:v>7.6666666666666927</c:v>
                </c:pt>
                <c:pt idx="93">
                  <c:v>7.7500000000000924</c:v>
                </c:pt>
                <c:pt idx="94">
                  <c:v>7.8333333333333321</c:v>
                </c:pt>
                <c:pt idx="95">
                  <c:v>7.9166666666667318</c:v>
                </c:pt>
                <c:pt idx="96">
                  <c:v>7.9999999999999716</c:v>
                </c:pt>
                <c:pt idx="97">
                  <c:v>8.0833333333333712</c:v>
                </c:pt>
                <c:pt idx="98">
                  <c:v>8.1666666666667709</c:v>
                </c:pt>
                <c:pt idx="99">
                  <c:v>8.2500000000000107</c:v>
                </c:pt>
                <c:pt idx="100">
                  <c:v>8.3333333333334103</c:v>
                </c:pt>
                <c:pt idx="101">
                  <c:v>8.4166666666666501</c:v>
                </c:pt>
                <c:pt idx="102">
                  <c:v>8.5000000000000497</c:v>
                </c:pt>
                <c:pt idx="103">
                  <c:v>8.5833333333334494</c:v>
                </c:pt>
                <c:pt idx="104">
                  <c:v>8.6666666666666892</c:v>
                </c:pt>
                <c:pt idx="105">
                  <c:v>8.7500000000000888</c:v>
                </c:pt>
                <c:pt idx="106">
                  <c:v>8.8333333333333286</c:v>
                </c:pt>
                <c:pt idx="107">
                  <c:v>8.9166666666667282</c:v>
                </c:pt>
                <c:pt idx="108">
                  <c:v>9.0000000000001279</c:v>
                </c:pt>
                <c:pt idx="109">
                  <c:v>9.0833333333333677</c:v>
                </c:pt>
                <c:pt idx="110">
                  <c:v>9.1666666666667673</c:v>
                </c:pt>
                <c:pt idx="111">
                  <c:v>9.2500000000000071</c:v>
                </c:pt>
                <c:pt idx="112">
                  <c:v>9.3333333333334068</c:v>
                </c:pt>
                <c:pt idx="113">
                  <c:v>9.4166666666668064</c:v>
                </c:pt>
                <c:pt idx="114">
                  <c:v>9.5000000000000462</c:v>
                </c:pt>
                <c:pt idx="115">
                  <c:v>9.583333333333286</c:v>
                </c:pt>
                <c:pt idx="116">
                  <c:v>9.6666666666666856</c:v>
                </c:pt>
                <c:pt idx="117">
                  <c:v>9.7500000000000853</c:v>
                </c:pt>
                <c:pt idx="118">
                  <c:v>9.8333333333334849</c:v>
                </c:pt>
                <c:pt idx="119">
                  <c:v>9.9166666666667247</c:v>
                </c:pt>
                <c:pt idx="120">
                  <c:v>9.9999999999999645</c:v>
                </c:pt>
                <c:pt idx="121">
                  <c:v>10.083333333333364</c:v>
                </c:pt>
                <c:pt idx="122">
                  <c:v>10.166666666666764</c:v>
                </c:pt>
                <c:pt idx="123">
                  <c:v>10.250000000000004</c:v>
                </c:pt>
                <c:pt idx="124">
                  <c:v>10.333333333333403</c:v>
                </c:pt>
                <c:pt idx="125">
                  <c:v>10.416666666666643</c:v>
                </c:pt>
                <c:pt idx="126">
                  <c:v>10.500000000000043</c:v>
                </c:pt>
                <c:pt idx="127">
                  <c:v>10.583333333333442</c:v>
                </c:pt>
                <c:pt idx="128">
                  <c:v>10.666666666666682</c:v>
                </c:pt>
                <c:pt idx="129">
                  <c:v>10.750000000000082</c:v>
                </c:pt>
                <c:pt idx="130">
                  <c:v>10.833333333333321</c:v>
                </c:pt>
                <c:pt idx="131">
                  <c:v>10.916666666666721</c:v>
                </c:pt>
                <c:pt idx="132">
                  <c:v>11.000000000000121</c:v>
                </c:pt>
                <c:pt idx="133">
                  <c:v>11.083333333333361</c:v>
                </c:pt>
                <c:pt idx="134">
                  <c:v>11.16666666666676</c:v>
                </c:pt>
                <c:pt idx="135">
                  <c:v>11.25</c:v>
                </c:pt>
                <c:pt idx="136">
                  <c:v>11.3333333333334</c:v>
                </c:pt>
                <c:pt idx="137">
                  <c:v>11.416666666666799</c:v>
                </c:pt>
                <c:pt idx="138">
                  <c:v>11.500000000000039</c:v>
                </c:pt>
                <c:pt idx="139">
                  <c:v>11.583333333333279</c:v>
                </c:pt>
                <c:pt idx="140">
                  <c:v>11.666666666666679</c:v>
                </c:pt>
                <c:pt idx="141">
                  <c:v>11.750000000000078</c:v>
                </c:pt>
                <c:pt idx="142">
                  <c:v>11.833333333333478</c:v>
                </c:pt>
                <c:pt idx="143">
                  <c:v>11.916666666666718</c:v>
                </c:pt>
                <c:pt idx="144">
                  <c:v>11.999999999999957</c:v>
                </c:pt>
                <c:pt idx="145">
                  <c:v>12.083333333333357</c:v>
                </c:pt>
                <c:pt idx="146">
                  <c:v>12.166666666666757</c:v>
                </c:pt>
                <c:pt idx="147">
                  <c:v>12.249999999999996</c:v>
                </c:pt>
                <c:pt idx="148">
                  <c:v>12.333333333333396</c:v>
                </c:pt>
                <c:pt idx="149">
                  <c:v>12.416666666666636</c:v>
                </c:pt>
                <c:pt idx="150">
                  <c:v>12.500000000000036</c:v>
                </c:pt>
                <c:pt idx="151">
                  <c:v>12.583333333333435</c:v>
                </c:pt>
                <c:pt idx="152">
                  <c:v>12.666666666666675</c:v>
                </c:pt>
                <c:pt idx="153">
                  <c:v>12.750000000000075</c:v>
                </c:pt>
                <c:pt idx="154">
                  <c:v>12.833333333333314</c:v>
                </c:pt>
                <c:pt idx="155">
                  <c:v>12.916666666666714</c:v>
                </c:pt>
                <c:pt idx="156">
                  <c:v>13.000000000000114</c:v>
                </c:pt>
                <c:pt idx="157">
                  <c:v>13.083333333333353</c:v>
                </c:pt>
                <c:pt idx="158">
                  <c:v>13.166666666666753</c:v>
                </c:pt>
                <c:pt idx="159">
                  <c:v>13.249999999999993</c:v>
                </c:pt>
                <c:pt idx="160">
                  <c:v>13.333333333333393</c:v>
                </c:pt>
                <c:pt idx="161">
                  <c:v>13.416666666666792</c:v>
                </c:pt>
                <c:pt idx="162">
                  <c:v>13.500000000000032</c:v>
                </c:pt>
                <c:pt idx="163">
                  <c:v>13.583333333333432</c:v>
                </c:pt>
                <c:pt idx="164">
                  <c:v>13.666666666666671</c:v>
                </c:pt>
                <c:pt idx="165">
                  <c:v>13.750000000000071</c:v>
                </c:pt>
                <c:pt idx="166">
                  <c:v>13.833333333333471</c:v>
                </c:pt>
                <c:pt idx="167">
                  <c:v>13.91666666666671</c:v>
                </c:pt>
                <c:pt idx="168">
                  <c:v>13.99999999999995</c:v>
                </c:pt>
                <c:pt idx="169">
                  <c:v>14.08333333333335</c:v>
                </c:pt>
                <c:pt idx="170">
                  <c:v>14.16666666666675</c:v>
                </c:pt>
                <c:pt idx="171">
                  <c:v>14.250000000000149</c:v>
                </c:pt>
                <c:pt idx="172">
                  <c:v>14.333333333333389</c:v>
                </c:pt>
                <c:pt idx="173">
                  <c:v>14.416666666666629</c:v>
                </c:pt>
                <c:pt idx="174">
                  <c:v>14.500000000000028</c:v>
                </c:pt>
                <c:pt idx="175">
                  <c:v>14.583333333333428</c:v>
                </c:pt>
                <c:pt idx="176">
                  <c:v>14.666666666666668</c:v>
                </c:pt>
                <c:pt idx="177">
                  <c:v>14.750000000000068</c:v>
                </c:pt>
                <c:pt idx="178">
                  <c:v>14.833333333333307</c:v>
                </c:pt>
                <c:pt idx="179">
                  <c:v>14.916666666666707</c:v>
                </c:pt>
                <c:pt idx="180">
                  <c:v>15.000000000000107</c:v>
                </c:pt>
                <c:pt idx="181">
                  <c:v>15.083333333333346</c:v>
                </c:pt>
                <c:pt idx="182">
                  <c:v>15.166666666666746</c:v>
                </c:pt>
                <c:pt idx="183">
                  <c:v>15.249999999999986</c:v>
                </c:pt>
                <c:pt idx="184">
                  <c:v>15.333333333333385</c:v>
                </c:pt>
                <c:pt idx="185">
                  <c:v>15.416666666666785</c:v>
                </c:pt>
                <c:pt idx="186">
                  <c:v>15.500000000000025</c:v>
                </c:pt>
                <c:pt idx="187">
                  <c:v>15.583333333333425</c:v>
                </c:pt>
                <c:pt idx="188">
                  <c:v>15.666666666666664</c:v>
                </c:pt>
                <c:pt idx="189">
                  <c:v>15.750000000000064</c:v>
                </c:pt>
                <c:pt idx="190">
                  <c:v>15.833333333333464</c:v>
                </c:pt>
                <c:pt idx="191">
                  <c:v>15.916666666666703</c:v>
                </c:pt>
                <c:pt idx="192">
                  <c:v>15.999999999999943</c:v>
                </c:pt>
                <c:pt idx="193">
                  <c:v>16.083333333333343</c:v>
                </c:pt>
                <c:pt idx="194">
                  <c:v>16.166666666666742</c:v>
                </c:pt>
                <c:pt idx="195">
                  <c:v>16.250000000000142</c:v>
                </c:pt>
                <c:pt idx="196">
                  <c:v>16.333333333333382</c:v>
                </c:pt>
                <c:pt idx="197">
                  <c:v>16.416666666666622</c:v>
                </c:pt>
                <c:pt idx="198">
                  <c:v>16.500000000000021</c:v>
                </c:pt>
                <c:pt idx="199">
                  <c:v>16.583333333333421</c:v>
                </c:pt>
                <c:pt idx="200">
                  <c:v>16.666666666666661</c:v>
                </c:pt>
                <c:pt idx="201">
                  <c:v>16.75000000000006</c:v>
                </c:pt>
                <c:pt idx="202">
                  <c:v>16.8333333333333</c:v>
                </c:pt>
                <c:pt idx="203">
                  <c:v>16.9166666666667</c:v>
                </c:pt>
                <c:pt idx="204">
                  <c:v>17.000000000000099</c:v>
                </c:pt>
                <c:pt idx="205">
                  <c:v>17.083333333333339</c:v>
                </c:pt>
                <c:pt idx="206">
                  <c:v>17.166666666666739</c:v>
                </c:pt>
                <c:pt idx="207">
                  <c:v>17.249999999999979</c:v>
                </c:pt>
                <c:pt idx="208">
                  <c:v>17.333333333333378</c:v>
                </c:pt>
                <c:pt idx="209">
                  <c:v>17.416666666666778</c:v>
                </c:pt>
                <c:pt idx="210">
                  <c:v>17.500000000000018</c:v>
                </c:pt>
                <c:pt idx="211">
                  <c:v>17.583333333333417</c:v>
                </c:pt>
                <c:pt idx="212">
                  <c:v>17.666666666666657</c:v>
                </c:pt>
                <c:pt idx="213">
                  <c:v>17.750000000000057</c:v>
                </c:pt>
                <c:pt idx="214">
                  <c:v>17.833333333333456</c:v>
                </c:pt>
                <c:pt idx="215">
                  <c:v>17.916666666666696</c:v>
                </c:pt>
                <c:pt idx="216">
                  <c:v>18.000000000000096</c:v>
                </c:pt>
                <c:pt idx="217">
                  <c:v>18.083333333333336</c:v>
                </c:pt>
                <c:pt idx="218">
                  <c:v>18.166666666666735</c:v>
                </c:pt>
                <c:pt idx="219">
                  <c:v>18.250000000000135</c:v>
                </c:pt>
                <c:pt idx="220">
                  <c:v>18.333333333333375</c:v>
                </c:pt>
                <c:pt idx="221">
                  <c:v>18.416666666666615</c:v>
                </c:pt>
                <c:pt idx="222">
                  <c:v>18.500000000000014</c:v>
                </c:pt>
                <c:pt idx="223">
                  <c:v>18.583333333333414</c:v>
                </c:pt>
                <c:pt idx="224">
                  <c:v>18.666666666666814</c:v>
                </c:pt>
                <c:pt idx="225">
                  <c:v>18.750000000000053</c:v>
                </c:pt>
                <c:pt idx="226">
                  <c:v>18.833333333333293</c:v>
                </c:pt>
                <c:pt idx="227">
                  <c:v>18.916666666666693</c:v>
                </c:pt>
                <c:pt idx="228">
                  <c:v>19.000000000000092</c:v>
                </c:pt>
                <c:pt idx="229">
                  <c:v>19.083333333333332</c:v>
                </c:pt>
                <c:pt idx="230">
                  <c:v>19.166666666666732</c:v>
                </c:pt>
                <c:pt idx="231">
                  <c:v>19.249999999999972</c:v>
                </c:pt>
                <c:pt idx="232">
                  <c:v>19.333333333333371</c:v>
                </c:pt>
                <c:pt idx="233">
                  <c:v>19.416666666666771</c:v>
                </c:pt>
                <c:pt idx="234">
                  <c:v>19.500000000000011</c:v>
                </c:pt>
                <c:pt idx="235">
                  <c:v>19.58333333333341</c:v>
                </c:pt>
                <c:pt idx="236">
                  <c:v>19.66666666666665</c:v>
                </c:pt>
                <c:pt idx="237">
                  <c:v>19.75000000000005</c:v>
                </c:pt>
                <c:pt idx="238">
                  <c:v>19.833333333333449</c:v>
                </c:pt>
                <c:pt idx="239">
                  <c:v>19.916666666666689</c:v>
                </c:pt>
                <c:pt idx="240">
                  <c:v>20.000000000000089</c:v>
                </c:pt>
                <c:pt idx="241">
                  <c:v>20.083333333333329</c:v>
                </c:pt>
                <c:pt idx="242">
                  <c:v>20.166666666666728</c:v>
                </c:pt>
                <c:pt idx="243">
                  <c:v>20.250000000000128</c:v>
                </c:pt>
                <c:pt idx="244">
                  <c:v>20.333333333333368</c:v>
                </c:pt>
                <c:pt idx="245">
                  <c:v>20.416666666666607</c:v>
                </c:pt>
                <c:pt idx="246">
                  <c:v>20.500000000000007</c:v>
                </c:pt>
                <c:pt idx="247">
                  <c:v>20.583333333333407</c:v>
                </c:pt>
                <c:pt idx="248">
                  <c:v>20.666666666666806</c:v>
                </c:pt>
                <c:pt idx="249">
                  <c:v>20.750000000000046</c:v>
                </c:pt>
                <c:pt idx="250">
                  <c:v>20.833333333333286</c:v>
                </c:pt>
                <c:pt idx="251">
                  <c:v>20.916666666666686</c:v>
                </c:pt>
                <c:pt idx="252">
                  <c:v>21.000000000000085</c:v>
                </c:pt>
                <c:pt idx="253">
                  <c:v>21.083333333333485</c:v>
                </c:pt>
                <c:pt idx="254">
                  <c:v>21.166666666666725</c:v>
                </c:pt>
                <c:pt idx="255">
                  <c:v>21.249999999999964</c:v>
                </c:pt>
                <c:pt idx="256">
                  <c:v>21.333333333333364</c:v>
                </c:pt>
                <c:pt idx="257">
                  <c:v>21.416666666666764</c:v>
                </c:pt>
                <c:pt idx="258">
                  <c:v>21.500000000000004</c:v>
                </c:pt>
                <c:pt idx="259">
                  <c:v>21.583333333333403</c:v>
                </c:pt>
                <c:pt idx="260">
                  <c:v>21.666666666666643</c:v>
                </c:pt>
                <c:pt idx="261">
                  <c:v>21.750000000000043</c:v>
                </c:pt>
                <c:pt idx="262">
                  <c:v>21.833333333333442</c:v>
                </c:pt>
                <c:pt idx="263">
                  <c:v>21.916666666666682</c:v>
                </c:pt>
                <c:pt idx="264">
                  <c:v>22.000000000000082</c:v>
                </c:pt>
                <c:pt idx="265">
                  <c:v>22.083333333333321</c:v>
                </c:pt>
                <c:pt idx="266">
                  <c:v>22.166666666666721</c:v>
                </c:pt>
                <c:pt idx="267">
                  <c:v>22.250000000000121</c:v>
                </c:pt>
                <c:pt idx="268">
                  <c:v>22.333333333333361</c:v>
                </c:pt>
                <c:pt idx="269">
                  <c:v>22.41666666666676</c:v>
                </c:pt>
                <c:pt idx="270">
                  <c:v>22.5</c:v>
                </c:pt>
                <c:pt idx="271">
                  <c:v>22.5833333333334</c:v>
                </c:pt>
                <c:pt idx="272">
                  <c:v>22.666666666666799</c:v>
                </c:pt>
                <c:pt idx="273">
                  <c:v>22.750000000000039</c:v>
                </c:pt>
                <c:pt idx="274">
                  <c:v>22.833333333333279</c:v>
                </c:pt>
                <c:pt idx="275">
                  <c:v>22.916666666666679</c:v>
                </c:pt>
                <c:pt idx="276">
                  <c:v>23.000000000000078</c:v>
                </c:pt>
                <c:pt idx="277">
                  <c:v>23.083333333333478</c:v>
                </c:pt>
                <c:pt idx="278">
                  <c:v>23.166666666666718</c:v>
                </c:pt>
                <c:pt idx="279">
                  <c:v>23.249999999999957</c:v>
                </c:pt>
                <c:pt idx="280">
                  <c:v>23.333333333333357</c:v>
                </c:pt>
                <c:pt idx="281">
                  <c:v>23.416666666666757</c:v>
                </c:pt>
                <c:pt idx="282">
                  <c:v>23.500000000000156</c:v>
                </c:pt>
                <c:pt idx="283">
                  <c:v>23.583333333333396</c:v>
                </c:pt>
                <c:pt idx="284">
                  <c:v>23.666666666666636</c:v>
                </c:pt>
                <c:pt idx="285">
                  <c:v>23.750000000000036</c:v>
                </c:pt>
                <c:pt idx="286">
                  <c:v>23.833333333333435</c:v>
                </c:pt>
                <c:pt idx="287">
                  <c:v>23.916666666666675</c:v>
                </c:pt>
                <c:pt idx="288">
                  <c:v>24.000000000000075</c:v>
                </c:pt>
                <c:pt idx="289">
                  <c:v>24.083333333333314</c:v>
                </c:pt>
                <c:pt idx="290">
                  <c:v>24.166666666666714</c:v>
                </c:pt>
                <c:pt idx="291">
                  <c:v>24.250000000000114</c:v>
                </c:pt>
                <c:pt idx="292">
                  <c:v>24.333333333333353</c:v>
                </c:pt>
                <c:pt idx="293">
                  <c:v>24.416666666666753</c:v>
                </c:pt>
                <c:pt idx="294">
                  <c:v>24.499999999999993</c:v>
                </c:pt>
                <c:pt idx="295">
                  <c:v>24.583333333333393</c:v>
                </c:pt>
                <c:pt idx="296">
                  <c:v>24.666666666666792</c:v>
                </c:pt>
                <c:pt idx="297">
                  <c:v>24.750000000000032</c:v>
                </c:pt>
                <c:pt idx="298">
                  <c:v>24.833333333333432</c:v>
                </c:pt>
                <c:pt idx="299">
                  <c:v>24.916666666666671</c:v>
                </c:pt>
                <c:pt idx="300">
                  <c:v>25.000000000000071</c:v>
                </c:pt>
                <c:pt idx="301">
                  <c:v>25.083333333333471</c:v>
                </c:pt>
                <c:pt idx="302">
                  <c:v>25.16666666666671</c:v>
                </c:pt>
                <c:pt idx="303">
                  <c:v>25.24999999999995</c:v>
                </c:pt>
                <c:pt idx="304">
                  <c:v>25.33333333333335</c:v>
                </c:pt>
                <c:pt idx="305">
                  <c:v>25.41666666666675</c:v>
                </c:pt>
                <c:pt idx="306">
                  <c:v>25.500000000000149</c:v>
                </c:pt>
                <c:pt idx="307">
                  <c:v>25.583333333333389</c:v>
                </c:pt>
                <c:pt idx="308">
                  <c:v>25.666666666666629</c:v>
                </c:pt>
                <c:pt idx="309">
                  <c:v>25.750000000000028</c:v>
                </c:pt>
                <c:pt idx="310">
                  <c:v>25.833333333333428</c:v>
                </c:pt>
                <c:pt idx="311">
                  <c:v>25.916666666666668</c:v>
                </c:pt>
                <c:pt idx="312">
                  <c:v>26.000000000000068</c:v>
                </c:pt>
                <c:pt idx="313">
                  <c:v>26.083333333333307</c:v>
                </c:pt>
                <c:pt idx="314">
                  <c:v>26.166666666666707</c:v>
                </c:pt>
                <c:pt idx="315">
                  <c:v>26.250000000000107</c:v>
                </c:pt>
                <c:pt idx="316">
                  <c:v>26.333333333333346</c:v>
                </c:pt>
                <c:pt idx="317">
                  <c:v>26.416666666666746</c:v>
                </c:pt>
                <c:pt idx="318">
                  <c:v>26.499999999999986</c:v>
                </c:pt>
                <c:pt idx="319">
                  <c:v>26.583333333333385</c:v>
                </c:pt>
                <c:pt idx="320">
                  <c:v>26.666666666666785</c:v>
                </c:pt>
                <c:pt idx="321">
                  <c:v>26.750000000000025</c:v>
                </c:pt>
                <c:pt idx="322">
                  <c:v>26.833333333333425</c:v>
                </c:pt>
                <c:pt idx="323">
                  <c:v>26.916666666666664</c:v>
                </c:pt>
                <c:pt idx="324">
                  <c:v>27.000000000000064</c:v>
                </c:pt>
                <c:pt idx="325">
                  <c:v>27.083333333333464</c:v>
                </c:pt>
                <c:pt idx="326">
                  <c:v>27.166666666666703</c:v>
                </c:pt>
                <c:pt idx="327">
                  <c:v>27.250000000000103</c:v>
                </c:pt>
                <c:pt idx="328">
                  <c:v>27.333333333333343</c:v>
                </c:pt>
                <c:pt idx="329">
                  <c:v>27.416666666666742</c:v>
                </c:pt>
                <c:pt idx="330">
                  <c:v>27.500000000000142</c:v>
                </c:pt>
                <c:pt idx="331">
                  <c:v>27.583333333333382</c:v>
                </c:pt>
                <c:pt idx="332">
                  <c:v>27.666666666666622</c:v>
                </c:pt>
                <c:pt idx="333">
                  <c:v>27.750000000000021</c:v>
                </c:pt>
                <c:pt idx="334">
                  <c:v>27.833333333333421</c:v>
                </c:pt>
                <c:pt idx="335">
                  <c:v>27.916666666666661</c:v>
                </c:pt>
                <c:pt idx="336">
                  <c:v>28.00000000000006</c:v>
                </c:pt>
                <c:pt idx="337">
                  <c:v>28.0833333333333</c:v>
                </c:pt>
                <c:pt idx="338">
                  <c:v>28.1666666666667</c:v>
                </c:pt>
                <c:pt idx="339">
                  <c:v>28.250000000000099</c:v>
                </c:pt>
                <c:pt idx="340">
                  <c:v>28.333333333333339</c:v>
                </c:pt>
                <c:pt idx="341">
                  <c:v>28.416666666666739</c:v>
                </c:pt>
                <c:pt idx="342">
                  <c:v>28.499999999999979</c:v>
                </c:pt>
                <c:pt idx="343">
                  <c:v>28.583333333333378</c:v>
                </c:pt>
                <c:pt idx="344">
                  <c:v>28.666666666666778</c:v>
                </c:pt>
                <c:pt idx="345">
                  <c:v>28.750000000000018</c:v>
                </c:pt>
                <c:pt idx="346">
                  <c:v>28.833333333333417</c:v>
                </c:pt>
                <c:pt idx="347">
                  <c:v>28.916666666666657</c:v>
                </c:pt>
                <c:pt idx="348">
                  <c:v>29.000000000000057</c:v>
                </c:pt>
                <c:pt idx="349">
                  <c:v>29.083333333333456</c:v>
                </c:pt>
                <c:pt idx="350">
                  <c:v>29.166666666666696</c:v>
                </c:pt>
                <c:pt idx="351">
                  <c:v>29.250000000000096</c:v>
                </c:pt>
                <c:pt idx="352">
                  <c:v>29.333333333333336</c:v>
                </c:pt>
                <c:pt idx="353">
                  <c:v>29.416666666666735</c:v>
                </c:pt>
                <c:pt idx="354">
                  <c:v>29.500000000000135</c:v>
                </c:pt>
                <c:pt idx="355">
                  <c:v>29.583333333333375</c:v>
                </c:pt>
                <c:pt idx="356">
                  <c:v>29.666666666666615</c:v>
                </c:pt>
                <c:pt idx="357">
                  <c:v>29.750000000000014</c:v>
                </c:pt>
                <c:pt idx="358">
                  <c:v>29.833333333333414</c:v>
                </c:pt>
                <c:pt idx="359">
                  <c:v>29.916666666666814</c:v>
                </c:pt>
                <c:pt idx="360">
                  <c:v>30.000000000000053</c:v>
                </c:pt>
                <c:pt idx="361">
                  <c:v>30.083333333333293</c:v>
                </c:pt>
                <c:pt idx="362">
                  <c:v>30.166666666666693</c:v>
                </c:pt>
                <c:pt idx="363">
                  <c:v>30.250000000000092</c:v>
                </c:pt>
                <c:pt idx="364">
                  <c:v>30.333333333333332</c:v>
                </c:pt>
                <c:pt idx="365">
                  <c:v>30.416666666666732</c:v>
                </c:pt>
                <c:pt idx="366">
                  <c:v>30.499999999999972</c:v>
                </c:pt>
                <c:pt idx="367">
                  <c:v>30.583333333333371</c:v>
                </c:pt>
                <c:pt idx="368">
                  <c:v>30.666666666666771</c:v>
                </c:pt>
                <c:pt idx="369">
                  <c:v>30.750000000000011</c:v>
                </c:pt>
                <c:pt idx="370">
                  <c:v>30.83333333333341</c:v>
                </c:pt>
                <c:pt idx="371">
                  <c:v>30.91666666666665</c:v>
                </c:pt>
                <c:pt idx="372">
                  <c:v>31.00000000000005</c:v>
                </c:pt>
                <c:pt idx="373">
                  <c:v>31.083333333333449</c:v>
                </c:pt>
                <c:pt idx="374">
                  <c:v>31.166666666666689</c:v>
                </c:pt>
                <c:pt idx="375">
                  <c:v>31.250000000000089</c:v>
                </c:pt>
                <c:pt idx="376">
                  <c:v>31.333333333333329</c:v>
                </c:pt>
                <c:pt idx="377">
                  <c:v>31.416666666666728</c:v>
                </c:pt>
                <c:pt idx="378">
                  <c:v>31.500000000000128</c:v>
                </c:pt>
                <c:pt idx="379">
                  <c:v>31.583333333333368</c:v>
                </c:pt>
                <c:pt idx="380">
                  <c:v>31.666666666666607</c:v>
                </c:pt>
                <c:pt idx="381">
                  <c:v>31.750000000000007</c:v>
                </c:pt>
                <c:pt idx="382">
                  <c:v>31.833333333333407</c:v>
                </c:pt>
                <c:pt idx="383">
                  <c:v>31.916666666666806</c:v>
                </c:pt>
                <c:pt idx="384">
                  <c:v>32.000000000000043</c:v>
                </c:pt>
                <c:pt idx="385">
                  <c:v>32.083333333333286</c:v>
                </c:pt>
                <c:pt idx="386">
                  <c:v>32.166666666666686</c:v>
                </c:pt>
                <c:pt idx="387">
                  <c:v>32.250000000000085</c:v>
                </c:pt>
                <c:pt idx="388">
                  <c:v>32.333333333333485</c:v>
                </c:pt>
                <c:pt idx="389">
                  <c:v>32.416666666666728</c:v>
                </c:pt>
                <c:pt idx="390">
                  <c:v>32.499999999999964</c:v>
                </c:pt>
                <c:pt idx="391">
                  <c:v>32.583333333333364</c:v>
                </c:pt>
                <c:pt idx="392">
                  <c:v>32.666666666666764</c:v>
                </c:pt>
                <c:pt idx="393">
                  <c:v>32.75</c:v>
                </c:pt>
                <c:pt idx="394">
                  <c:v>32.8333333333334</c:v>
                </c:pt>
                <c:pt idx="395">
                  <c:v>32.916666666666643</c:v>
                </c:pt>
                <c:pt idx="396">
                  <c:v>33.000000000000043</c:v>
                </c:pt>
                <c:pt idx="397">
                  <c:v>33.083333333333442</c:v>
                </c:pt>
                <c:pt idx="398">
                  <c:v>33.166666666666686</c:v>
                </c:pt>
                <c:pt idx="399">
                  <c:v>33.250000000000085</c:v>
                </c:pt>
                <c:pt idx="400">
                  <c:v>33.333333333333321</c:v>
                </c:pt>
                <c:pt idx="401">
                  <c:v>33.416666666666721</c:v>
                </c:pt>
                <c:pt idx="402">
                  <c:v>33.500000000000121</c:v>
                </c:pt>
                <c:pt idx="403">
                  <c:v>33.583333333333357</c:v>
                </c:pt>
                <c:pt idx="404">
                  <c:v>33.666666666666757</c:v>
                </c:pt>
                <c:pt idx="405">
                  <c:v>33.75</c:v>
                </c:pt>
                <c:pt idx="406">
                  <c:v>33.8333333333334</c:v>
                </c:pt>
                <c:pt idx="407">
                  <c:v>33.916666666666799</c:v>
                </c:pt>
                <c:pt idx="408">
                  <c:v>34.000000000000043</c:v>
                </c:pt>
                <c:pt idx="409">
                  <c:v>34.083333333333279</c:v>
                </c:pt>
                <c:pt idx="410">
                  <c:v>34.166666666666679</c:v>
                </c:pt>
                <c:pt idx="411">
                  <c:v>34.250000000000078</c:v>
                </c:pt>
                <c:pt idx="412">
                  <c:v>34.333333333333478</c:v>
                </c:pt>
                <c:pt idx="413">
                  <c:v>34.416666666666714</c:v>
                </c:pt>
                <c:pt idx="414">
                  <c:v>34.499999999999957</c:v>
                </c:pt>
                <c:pt idx="415">
                  <c:v>34.583333333333357</c:v>
                </c:pt>
                <c:pt idx="416">
                  <c:v>34.666666666666757</c:v>
                </c:pt>
                <c:pt idx="417">
                  <c:v>34.750000000000156</c:v>
                </c:pt>
                <c:pt idx="418">
                  <c:v>34.8333333333334</c:v>
                </c:pt>
                <c:pt idx="419">
                  <c:v>34.916666666666636</c:v>
                </c:pt>
                <c:pt idx="420">
                  <c:v>35.000000000000036</c:v>
                </c:pt>
                <c:pt idx="421">
                  <c:v>35.083333333333435</c:v>
                </c:pt>
                <c:pt idx="422">
                  <c:v>35.166666666666671</c:v>
                </c:pt>
                <c:pt idx="423">
                  <c:v>35.250000000000071</c:v>
                </c:pt>
                <c:pt idx="424">
                  <c:v>35.333333333333314</c:v>
                </c:pt>
                <c:pt idx="425">
                  <c:v>35.416666666666714</c:v>
                </c:pt>
                <c:pt idx="426">
                  <c:v>35.500000000000114</c:v>
                </c:pt>
                <c:pt idx="427">
                  <c:v>35.583333333333357</c:v>
                </c:pt>
                <c:pt idx="428">
                  <c:v>35.666666666666757</c:v>
                </c:pt>
                <c:pt idx="429">
                  <c:v>35.749999999999993</c:v>
                </c:pt>
                <c:pt idx="430">
                  <c:v>35.833333333333393</c:v>
                </c:pt>
                <c:pt idx="431">
                  <c:v>35.916666666666792</c:v>
                </c:pt>
                <c:pt idx="432">
                  <c:v>36.000000000000028</c:v>
                </c:pt>
                <c:pt idx="433">
                  <c:v>36.083333333333428</c:v>
                </c:pt>
                <c:pt idx="434">
                  <c:v>36.166666666666671</c:v>
                </c:pt>
                <c:pt idx="435">
                  <c:v>36.250000000000071</c:v>
                </c:pt>
                <c:pt idx="436">
                  <c:v>36.333333333333471</c:v>
                </c:pt>
                <c:pt idx="437">
                  <c:v>36.416666666666714</c:v>
                </c:pt>
                <c:pt idx="438">
                  <c:v>36.49999999999995</c:v>
                </c:pt>
                <c:pt idx="439">
                  <c:v>36.58333333333335</c:v>
                </c:pt>
                <c:pt idx="440">
                  <c:v>36.66666666666675</c:v>
                </c:pt>
                <c:pt idx="441">
                  <c:v>36.750000000000149</c:v>
                </c:pt>
                <c:pt idx="442">
                  <c:v>36.833333333333385</c:v>
                </c:pt>
                <c:pt idx="443">
                  <c:v>36.916666666666629</c:v>
                </c:pt>
                <c:pt idx="444">
                  <c:v>37.000000000000028</c:v>
                </c:pt>
                <c:pt idx="445">
                  <c:v>37.083333333333428</c:v>
                </c:pt>
                <c:pt idx="446">
                  <c:v>37.166666666666671</c:v>
                </c:pt>
                <c:pt idx="447">
                  <c:v>37.250000000000071</c:v>
                </c:pt>
                <c:pt idx="448">
                  <c:v>37.333333333333307</c:v>
                </c:pt>
                <c:pt idx="449">
                  <c:v>37.416666666666707</c:v>
                </c:pt>
                <c:pt idx="450">
                  <c:v>37.500000000000107</c:v>
                </c:pt>
                <c:pt idx="451">
                  <c:v>37.583333333333343</c:v>
                </c:pt>
                <c:pt idx="452">
                  <c:v>37.666666666666742</c:v>
                </c:pt>
                <c:pt idx="453">
                  <c:v>37.749999999999986</c:v>
                </c:pt>
                <c:pt idx="454">
                  <c:v>37.833333333333385</c:v>
                </c:pt>
                <c:pt idx="455">
                  <c:v>37.916666666666785</c:v>
                </c:pt>
                <c:pt idx="456">
                  <c:v>38.000000000000028</c:v>
                </c:pt>
                <c:pt idx="457">
                  <c:v>38.083333333333428</c:v>
                </c:pt>
                <c:pt idx="458">
                  <c:v>38.166666666666664</c:v>
                </c:pt>
                <c:pt idx="459">
                  <c:v>38.250000000000064</c:v>
                </c:pt>
                <c:pt idx="460">
                  <c:v>38.333333333333464</c:v>
                </c:pt>
                <c:pt idx="461">
                  <c:v>38.4166666666667</c:v>
                </c:pt>
                <c:pt idx="462">
                  <c:v>38.499999999999943</c:v>
                </c:pt>
                <c:pt idx="463">
                  <c:v>38.583333333333343</c:v>
                </c:pt>
                <c:pt idx="464">
                  <c:v>38.666666666666742</c:v>
                </c:pt>
                <c:pt idx="465">
                  <c:v>38.750000000000142</c:v>
                </c:pt>
                <c:pt idx="466">
                  <c:v>38.833333333333385</c:v>
                </c:pt>
                <c:pt idx="467">
                  <c:v>38.916666666666622</c:v>
                </c:pt>
                <c:pt idx="468">
                  <c:v>39.000000000000021</c:v>
                </c:pt>
                <c:pt idx="469">
                  <c:v>39.083333333333421</c:v>
                </c:pt>
                <c:pt idx="470">
                  <c:v>39.166666666666821</c:v>
                </c:pt>
                <c:pt idx="471">
                  <c:v>39.250000000000057</c:v>
                </c:pt>
                <c:pt idx="472">
                  <c:v>39.3333333333333</c:v>
                </c:pt>
                <c:pt idx="473">
                  <c:v>39.4166666666667</c:v>
                </c:pt>
                <c:pt idx="474">
                  <c:v>39.500000000000099</c:v>
                </c:pt>
                <c:pt idx="475">
                  <c:v>39.583333333333343</c:v>
                </c:pt>
                <c:pt idx="476">
                  <c:v>39.666666666666742</c:v>
                </c:pt>
                <c:pt idx="477">
                  <c:v>39.749999999999979</c:v>
                </c:pt>
                <c:pt idx="478">
                  <c:v>39.833333333333378</c:v>
                </c:pt>
                <c:pt idx="479">
                  <c:v>39.916666666666778</c:v>
                </c:pt>
                <c:pt idx="480">
                  <c:v>40.000000000000014</c:v>
                </c:pt>
                <c:pt idx="481">
                  <c:v>40.083333333333414</c:v>
                </c:pt>
                <c:pt idx="482">
                  <c:v>40.166666666666657</c:v>
                </c:pt>
                <c:pt idx="483">
                  <c:v>40.250000000000057</c:v>
                </c:pt>
                <c:pt idx="484">
                  <c:v>40.333333333333456</c:v>
                </c:pt>
                <c:pt idx="485">
                  <c:v>40.4166666666667</c:v>
                </c:pt>
                <c:pt idx="486">
                  <c:v>40.500000000000099</c:v>
                </c:pt>
                <c:pt idx="487">
                  <c:v>40.583333333333336</c:v>
                </c:pt>
                <c:pt idx="488">
                  <c:v>40.666666666666735</c:v>
                </c:pt>
                <c:pt idx="489">
                  <c:v>40.750000000000135</c:v>
                </c:pt>
                <c:pt idx="490">
                  <c:v>40.833333333333371</c:v>
                </c:pt>
                <c:pt idx="491">
                  <c:v>40.916666666666615</c:v>
                </c:pt>
                <c:pt idx="492">
                  <c:v>41.000000000000014</c:v>
                </c:pt>
                <c:pt idx="493">
                  <c:v>41.083333333333414</c:v>
                </c:pt>
                <c:pt idx="494">
                  <c:v>41.166666666666814</c:v>
                </c:pt>
                <c:pt idx="495">
                  <c:v>41.250000000000057</c:v>
                </c:pt>
                <c:pt idx="496">
                  <c:v>41.333333333333293</c:v>
                </c:pt>
                <c:pt idx="497">
                  <c:v>41.416666666666693</c:v>
                </c:pt>
                <c:pt idx="498">
                  <c:v>41.500000000000092</c:v>
                </c:pt>
                <c:pt idx="499">
                  <c:v>41.583333333333329</c:v>
                </c:pt>
                <c:pt idx="500">
                  <c:v>41.666666666666728</c:v>
                </c:pt>
                <c:pt idx="501">
                  <c:v>41.749999999999972</c:v>
                </c:pt>
                <c:pt idx="502">
                  <c:v>41.833333333333371</c:v>
                </c:pt>
                <c:pt idx="503">
                  <c:v>41.916666666666771</c:v>
                </c:pt>
                <c:pt idx="504">
                  <c:v>42.000000000000014</c:v>
                </c:pt>
                <c:pt idx="505">
                  <c:v>42.083333333333414</c:v>
                </c:pt>
                <c:pt idx="506">
                  <c:v>42.16666666666665</c:v>
                </c:pt>
                <c:pt idx="507">
                  <c:v>42.25000000000005</c:v>
                </c:pt>
                <c:pt idx="508">
                  <c:v>42.333333333333449</c:v>
                </c:pt>
                <c:pt idx="509">
                  <c:v>42.416666666666686</c:v>
                </c:pt>
                <c:pt idx="510">
                  <c:v>42.500000000000085</c:v>
                </c:pt>
                <c:pt idx="511">
                  <c:v>42.583333333333329</c:v>
                </c:pt>
                <c:pt idx="512">
                  <c:v>42.666666666666728</c:v>
                </c:pt>
                <c:pt idx="513">
                  <c:v>42.750000000000128</c:v>
                </c:pt>
                <c:pt idx="514">
                  <c:v>42.833333333333371</c:v>
                </c:pt>
                <c:pt idx="515">
                  <c:v>42.916666666666771</c:v>
                </c:pt>
                <c:pt idx="516">
                  <c:v>43.000000000000007</c:v>
                </c:pt>
                <c:pt idx="517">
                  <c:v>43.083333333333407</c:v>
                </c:pt>
                <c:pt idx="518">
                  <c:v>43.166666666666806</c:v>
                </c:pt>
                <c:pt idx="519">
                  <c:v>43.250000000000043</c:v>
                </c:pt>
                <c:pt idx="520">
                  <c:v>43.333333333333286</c:v>
                </c:pt>
                <c:pt idx="521">
                  <c:v>43.416666666666686</c:v>
                </c:pt>
                <c:pt idx="522">
                  <c:v>43.500000000000085</c:v>
                </c:pt>
                <c:pt idx="523">
                  <c:v>43.583333333333485</c:v>
                </c:pt>
                <c:pt idx="524">
                  <c:v>43.666666666666728</c:v>
                </c:pt>
                <c:pt idx="525">
                  <c:v>43.749999999999964</c:v>
                </c:pt>
                <c:pt idx="526">
                  <c:v>43.833333333333364</c:v>
                </c:pt>
                <c:pt idx="527">
                  <c:v>43.916666666666764</c:v>
                </c:pt>
                <c:pt idx="528">
                  <c:v>44</c:v>
                </c:pt>
                <c:pt idx="529">
                  <c:v>44.0833333333334</c:v>
                </c:pt>
                <c:pt idx="530">
                  <c:v>44.166666666666643</c:v>
                </c:pt>
                <c:pt idx="531">
                  <c:v>44.250000000000043</c:v>
                </c:pt>
                <c:pt idx="532">
                  <c:v>44.333333333333442</c:v>
                </c:pt>
                <c:pt idx="533">
                  <c:v>44.416666666666686</c:v>
                </c:pt>
                <c:pt idx="534">
                  <c:v>44.500000000000085</c:v>
                </c:pt>
                <c:pt idx="535">
                  <c:v>44.583333333333321</c:v>
                </c:pt>
                <c:pt idx="536">
                  <c:v>44.666666666666721</c:v>
                </c:pt>
                <c:pt idx="537">
                  <c:v>44.750000000000121</c:v>
                </c:pt>
                <c:pt idx="538">
                  <c:v>44.833333333333357</c:v>
                </c:pt>
                <c:pt idx="539">
                  <c:v>44.916666666666757</c:v>
                </c:pt>
                <c:pt idx="540">
                  <c:v>45</c:v>
                </c:pt>
                <c:pt idx="541">
                  <c:v>45.0833333333334</c:v>
                </c:pt>
                <c:pt idx="542">
                  <c:v>45.166666666666799</c:v>
                </c:pt>
                <c:pt idx="543">
                  <c:v>45.250000000000043</c:v>
                </c:pt>
                <c:pt idx="544">
                  <c:v>45.333333333333279</c:v>
                </c:pt>
                <c:pt idx="545">
                  <c:v>45.416666666666679</c:v>
                </c:pt>
                <c:pt idx="546">
                  <c:v>45.500000000000078</c:v>
                </c:pt>
                <c:pt idx="547">
                  <c:v>45.583333333333478</c:v>
                </c:pt>
                <c:pt idx="548">
                  <c:v>45.666666666666714</c:v>
                </c:pt>
                <c:pt idx="549">
                  <c:v>45.749999999999957</c:v>
                </c:pt>
                <c:pt idx="550">
                  <c:v>45.833333333333357</c:v>
                </c:pt>
                <c:pt idx="551">
                  <c:v>45.916666666666757</c:v>
                </c:pt>
                <c:pt idx="552">
                  <c:v>46</c:v>
                </c:pt>
                <c:pt idx="553">
                  <c:v>46.0833333333334</c:v>
                </c:pt>
                <c:pt idx="554">
                  <c:v>46.166666666666636</c:v>
                </c:pt>
                <c:pt idx="555">
                  <c:v>46.250000000000036</c:v>
                </c:pt>
                <c:pt idx="556">
                  <c:v>46.333333333333435</c:v>
                </c:pt>
                <c:pt idx="557">
                  <c:v>46.416666666666671</c:v>
                </c:pt>
                <c:pt idx="558">
                  <c:v>46.500000000000071</c:v>
                </c:pt>
                <c:pt idx="559">
                  <c:v>46.583333333333314</c:v>
                </c:pt>
                <c:pt idx="560">
                  <c:v>46.666666666666714</c:v>
                </c:pt>
                <c:pt idx="561">
                  <c:v>46.750000000000114</c:v>
                </c:pt>
                <c:pt idx="562">
                  <c:v>46.833333333333357</c:v>
                </c:pt>
                <c:pt idx="563">
                  <c:v>46.916666666666757</c:v>
                </c:pt>
                <c:pt idx="564">
                  <c:v>46.999999999999993</c:v>
                </c:pt>
                <c:pt idx="565">
                  <c:v>47.083333333333393</c:v>
                </c:pt>
                <c:pt idx="566">
                  <c:v>47.166666666666792</c:v>
                </c:pt>
                <c:pt idx="567">
                  <c:v>47.250000000000028</c:v>
                </c:pt>
                <c:pt idx="568">
                  <c:v>47.333333333333428</c:v>
                </c:pt>
                <c:pt idx="569">
                  <c:v>47.416666666666671</c:v>
                </c:pt>
                <c:pt idx="570">
                  <c:v>47.500000000000071</c:v>
                </c:pt>
                <c:pt idx="571">
                  <c:v>47.583333333333471</c:v>
                </c:pt>
                <c:pt idx="572">
                  <c:v>47.666666666666714</c:v>
                </c:pt>
                <c:pt idx="573">
                  <c:v>47.74999999999995</c:v>
                </c:pt>
                <c:pt idx="574">
                  <c:v>47.83333333333335</c:v>
                </c:pt>
                <c:pt idx="575">
                  <c:v>47.91666666666675</c:v>
                </c:pt>
                <c:pt idx="576">
                  <c:v>48.000000000000149</c:v>
                </c:pt>
                <c:pt idx="577">
                  <c:v>48.083333333333385</c:v>
                </c:pt>
                <c:pt idx="578">
                  <c:v>48.166666666666629</c:v>
                </c:pt>
                <c:pt idx="579">
                  <c:v>48.250000000000028</c:v>
                </c:pt>
                <c:pt idx="580">
                  <c:v>48.333333333333428</c:v>
                </c:pt>
                <c:pt idx="581">
                  <c:v>48.416666666666671</c:v>
                </c:pt>
                <c:pt idx="582">
                  <c:v>48.500000000000071</c:v>
                </c:pt>
                <c:pt idx="583">
                  <c:v>48.583333333333307</c:v>
                </c:pt>
                <c:pt idx="584">
                  <c:v>48.666666666666707</c:v>
                </c:pt>
                <c:pt idx="585">
                  <c:v>48.750000000000107</c:v>
                </c:pt>
                <c:pt idx="586">
                  <c:v>48.833333333333343</c:v>
                </c:pt>
                <c:pt idx="587">
                  <c:v>48.916666666666742</c:v>
                </c:pt>
                <c:pt idx="588">
                  <c:v>48.999999999999986</c:v>
                </c:pt>
                <c:pt idx="589">
                  <c:v>49.083333333333385</c:v>
                </c:pt>
                <c:pt idx="590">
                  <c:v>49.166666666666785</c:v>
                </c:pt>
                <c:pt idx="591">
                  <c:v>49.250000000000028</c:v>
                </c:pt>
                <c:pt idx="592">
                  <c:v>49.333333333333428</c:v>
                </c:pt>
                <c:pt idx="593">
                  <c:v>49.416666666666664</c:v>
                </c:pt>
                <c:pt idx="594">
                  <c:v>49.500000000000064</c:v>
                </c:pt>
                <c:pt idx="595">
                  <c:v>49.583333333333464</c:v>
                </c:pt>
                <c:pt idx="596">
                  <c:v>49.6666666666667</c:v>
                </c:pt>
                <c:pt idx="597">
                  <c:v>49.749999999999943</c:v>
                </c:pt>
                <c:pt idx="598">
                  <c:v>49.833333333333343</c:v>
                </c:pt>
                <c:pt idx="599">
                  <c:v>49.916666666666742</c:v>
                </c:pt>
                <c:pt idx="600">
                  <c:v>50.000000000000142</c:v>
                </c:pt>
                <c:pt idx="601">
                  <c:v>50.083333333333385</c:v>
                </c:pt>
                <c:pt idx="602">
                  <c:v>50.166666666666622</c:v>
                </c:pt>
                <c:pt idx="603">
                  <c:v>50.250000000000021</c:v>
                </c:pt>
                <c:pt idx="604">
                  <c:v>50.333333333333421</c:v>
                </c:pt>
                <c:pt idx="605">
                  <c:v>50.416666666666821</c:v>
                </c:pt>
                <c:pt idx="606">
                  <c:v>50.500000000000057</c:v>
                </c:pt>
                <c:pt idx="607">
                  <c:v>50.5833333333333</c:v>
                </c:pt>
                <c:pt idx="608">
                  <c:v>50.6666666666667</c:v>
                </c:pt>
                <c:pt idx="609">
                  <c:v>50.750000000000099</c:v>
                </c:pt>
                <c:pt idx="610">
                  <c:v>50.833333333333343</c:v>
                </c:pt>
                <c:pt idx="611">
                  <c:v>50.916666666666742</c:v>
                </c:pt>
                <c:pt idx="612">
                  <c:v>50.999999999999979</c:v>
                </c:pt>
                <c:pt idx="613">
                  <c:v>51.083333333333378</c:v>
                </c:pt>
                <c:pt idx="614">
                  <c:v>51.166666666666778</c:v>
                </c:pt>
                <c:pt idx="615">
                  <c:v>51.250000000000014</c:v>
                </c:pt>
                <c:pt idx="616">
                  <c:v>51.333333333333414</c:v>
                </c:pt>
                <c:pt idx="617">
                  <c:v>51.416666666666657</c:v>
                </c:pt>
                <c:pt idx="618">
                  <c:v>51.500000000000057</c:v>
                </c:pt>
                <c:pt idx="619">
                  <c:v>51.583333333333456</c:v>
                </c:pt>
                <c:pt idx="620">
                  <c:v>51.6666666666667</c:v>
                </c:pt>
                <c:pt idx="621">
                  <c:v>51.750000000000099</c:v>
                </c:pt>
                <c:pt idx="622">
                  <c:v>51.833333333333336</c:v>
                </c:pt>
                <c:pt idx="623">
                  <c:v>51.916666666666735</c:v>
                </c:pt>
                <c:pt idx="624">
                  <c:v>52.000000000000135</c:v>
                </c:pt>
                <c:pt idx="625">
                  <c:v>52.083333333333371</c:v>
                </c:pt>
                <c:pt idx="626">
                  <c:v>52.166666666666615</c:v>
                </c:pt>
                <c:pt idx="627">
                  <c:v>52.250000000000014</c:v>
                </c:pt>
                <c:pt idx="628">
                  <c:v>52.333333333333414</c:v>
                </c:pt>
                <c:pt idx="629">
                  <c:v>52.416666666666814</c:v>
                </c:pt>
                <c:pt idx="630">
                  <c:v>52.500000000000057</c:v>
                </c:pt>
                <c:pt idx="631">
                  <c:v>52.583333333333293</c:v>
                </c:pt>
                <c:pt idx="632">
                  <c:v>52.666666666666693</c:v>
                </c:pt>
                <c:pt idx="633">
                  <c:v>52.750000000000092</c:v>
                </c:pt>
                <c:pt idx="634">
                  <c:v>52.833333333333329</c:v>
                </c:pt>
                <c:pt idx="635">
                  <c:v>52.916666666666728</c:v>
                </c:pt>
                <c:pt idx="636">
                  <c:v>52.999999999999972</c:v>
                </c:pt>
                <c:pt idx="637">
                  <c:v>53.083333333333371</c:v>
                </c:pt>
                <c:pt idx="638">
                  <c:v>53.166666666666771</c:v>
                </c:pt>
                <c:pt idx="639">
                  <c:v>53.250000000000014</c:v>
                </c:pt>
                <c:pt idx="640">
                  <c:v>53.333333333333414</c:v>
                </c:pt>
                <c:pt idx="641">
                  <c:v>53.41666666666665</c:v>
                </c:pt>
                <c:pt idx="642">
                  <c:v>53.50000000000005</c:v>
                </c:pt>
                <c:pt idx="643">
                  <c:v>53.583333333333449</c:v>
                </c:pt>
                <c:pt idx="644">
                  <c:v>53.666666666666686</c:v>
                </c:pt>
                <c:pt idx="645">
                  <c:v>53.750000000000085</c:v>
                </c:pt>
                <c:pt idx="646">
                  <c:v>53.833333333333329</c:v>
                </c:pt>
                <c:pt idx="647">
                  <c:v>53.916666666666728</c:v>
                </c:pt>
                <c:pt idx="648">
                  <c:v>54.000000000000128</c:v>
                </c:pt>
                <c:pt idx="649">
                  <c:v>54.083333333333371</c:v>
                </c:pt>
                <c:pt idx="650">
                  <c:v>54.166666666666771</c:v>
                </c:pt>
                <c:pt idx="651">
                  <c:v>54.250000000000007</c:v>
                </c:pt>
                <c:pt idx="652">
                  <c:v>54.333333333333407</c:v>
                </c:pt>
                <c:pt idx="653">
                  <c:v>54.416666666666806</c:v>
                </c:pt>
                <c:pt idx="654">
                  <c:v>54.500000000000043</c:v>
                </c:pt>
                <c:pt idx="655">
                  <c:v>54.583333333333286</c:v>
                </c:pt>
                <c:pt idx="656">
                  <c:v>54.666666666666686</c:v>
                </c:pt>
                <c:pt idx="657">
                  <c:v>54.750000000000085</c:v>
                </c:pt>
                <c:pt idx="658">
                  <c:v>54.833333333333485</c:v>
                </c:pt>
                <c:pt idx="659">
                  <c:v>54.916666666666728</c:v>
                </c:pt>
                <c:pt idx="660">
                  <c:v>54.999999999999964</c:v>
                </c:pt>
                <c:pt idx="661">
                  <c:v>55.083333333333364</c:v>
                </c:pt>
                <c:pt idx="662">
                  <c:v>55.166666666666764</c:v>
                </c:pt>
                <c:pt idx="663">
                  <c:v>55.25</c:v>
                </c:pt>
                <c:pt idx="664">
                  <c:v>55.3333333333334</c:v>
                </c:pt>
                <c:pt idx="665">
                  <c:v>55.416666666666643</c:v>
                </c:pt>
                <c:pt idx="666">
                  <c:v>55.500000000000043</c:v>
                </c:pt>
                <c:pt idx="667">
                  <c:v>55.583333333333442</c:v>
                </c:pt>
                <c:pt idx="668">
                  <c:v>55.666666666666686</c:v>
                </c:pt>
                <c:pt idx="669">
                  <c:v>55.750000000000085</c:v>
                </c:pt>
                <c:pt idx="670">
                  <c:v>55.833333333333321</c:v>
                </c:pt>
                <c:pt idx="671">
                  <c:v>55.916666666666721</c:v>
                </c:pt>
                <c:pt idx="672">
                  <c:v>56.000000000000121</c:v>
                </c:pt>
                <c:pt idx="673">
                  <c:v>56.083333333333357</c:v>
                </c:pt>
                <c:pt idx="674">
                  <c:v>56.166666666666757</c:v>
                </c:pt>
                <c:pt idx="675">
                  <c:v>56.25</c:v>
                </c:pt>
                <c:pt idx="676">
                  <c:v>56.3333333333334</c:v>
                </c:pt>
                <c:pt idx="677">
                  <c:v>56.416666666666799</c:v>
                </c:pt>
                <c:pt idx="678">
                  <c:v>56.500000000000043</c:v>
                </c:pt>
                <c:pt idx="679">
                  <c:v>56.583333333333279</c:v>
                </c:pt>
                <c:pt idx="680">
                  <c:v>56.666666666666679</c:v>
                </c:pt>
                <c:pt idx="681">
                  <c:v>56.750000000000078</c:v>
                </c:pt>
                <c:pt idx="682">
                  <c:v>56.833333333333478</c:v>
                </c:pt>
                <c:pt idx="683">
                  <c:v>56.916666666666714</c:v>
                </c:pt>
                <c:pt idx="684">
                  <c:v>56.999999999999957</c:v>
                </c:pt>
                <c:pt idx="685">
                  <c:v>57.083333333333357</c:v>
                </c:pt>
                <c:pt idx="686">
                  <c:v>57.166666666666757</c:v>
                </c:pt>
                <c:pt idx="687">
                  <c:v>57.25</c:v>
                </c:pt>
                <c:pt idx="688">
                  <c:v>57.3333333333334</c:v>
                </c:pt>
                <c:pt idx="689">
                  <c:v>57.416666666666636</c:v>
                </c:pt>
                <c:pt idx="690">
                  <c:v>57.500000000000036</c:v>
                </c:pt>
                <c:pt idx="691">
                  <c:v>57.583333333333435</c:v>
                </c:pt>
                <c:pt idx="692">
                  <c:v>57.666666666666671</c:v>
                </c:pt>
                <c:pt idx="693">
                  <c:v>57.750000000000071</c:v>
                </c:pt>
                <c:pt idx="694">
                  <c:v>57.833333333333314</c:v>
                </c:pt>
                <c:pt idx="695">
                  <c:v>57.916666666666714</c:v>
                </c:pt>
                <c:pt idx="696">
                  <c:v>58.000000000000114</c:v>
                </c:pt>
                <c:pt idx="697">
                  <c:v>58.083333333333357</c:v>
                </c:pt>
                <c:pt idx="698">
                  <c:v>58.166666666666757</c:v>
                </c:pt>
                <c:pt idx="699">
                  <c:v>58.249999999999993</c:v>
                </c:pt>
                <c:pt idx="700">
                  <c:v>58.333333333333393</c:v>
                </c:pt>
                <c:pt idx="701">
                  <c:v>58.416666666666792</c:v>
                </c:pt>
                <c:pt idx="702">
                  <c:v>58.500000000000028</c:v>
                </c:pt>
                <c:pt idx="703">
                  <c:v>58.583333333333428</c:v>
                </c:pt>
                <c:pt idx="704">
                  <c:v>58.666666666666671</c:v>
                </c:pt>
                <c:pt idx="705">
                  <c:v>58.750000000000071</c:v>
                </c:pt>
                <c:pt idx="706">
                  <c:v>58.833333333333471</c:v>
                </c:pt>
                <c:pt idx="707">
                  <c:v>58.916666666666714</c:v>
                </c:pt>
                <c:pt idx="708">
                  <c:v>58.99999999999995</c:v>
                </c:pt>
                <c:pt idx="709">
                  <c:v>59.08333333333335</c:v>
                </c:pt>
                <c:pt idx="710">
                  <c:v>59.16666666666675</c:v>
                </c:pt>
                <c:pt idx="711">
                  <c:v>59.250000000000149</c:v>
                </c:pt>
                <c:pt idx="712">
                  <c:v>59.333333333333385</c:v>
                </c:pt>
                <c:pt idx="713">
                  <c:v>59.416666666666629</c:v>
                </c:pt>
                <c:pt idx="714">
                  <c:v>59.500000000000028</c:v>
                </c:pt>
                <c:pt idx="715">
                  <c:v>59.583333333333428</c:v>
                </c:pt>
                <c:pt idx="716">
                  <c:v>59.666666666666671</c:v>
                </c:pt>
                <c:pt idx="717">
                  <c:v>59.750000000000071</c:v>
                </c:pt>
                <c:pt idx="718">
                  <c:v>59.833333333333307</c:v>
                </c:pt>
                <c:pt idx="719">
                  <c:v>59.916666666666707</c:v>
                </c:pt>
                <c:pt idx="720">
                  <c:v>60.000000000000107</c:v>
                </c:pt>
                <c:pt idx="721">
                  <c:v>60.083333333333343</c:v>
                </c:pt>
                <c:pt idx="722">
                  <c:v>60.166666666666742</c:v>
                </c:pt>
                <c:pt idx="723">
                  <c:v>60.249999999999986</c:v>
                </c:pt>
                <c:pt idx="724">
                  <c:v>60.333333333333385</c:v>
                </c:pt>
                <c:pt idx="725">
                  <c:v>60.416666666666785</c:v>
                </c:pt>
                <c:pt idx="726">
                  <c:v>60.500000000000028</c:v>
                </c:pt>
                <c:pt idx="727">
                  <c:v>60.583333333333428</c:v>
                </c:pt>
                <c:pt idx="728">
                  <c:v>60.666666666666664</c:v>
                </c:pt>
                <c:pt idx="729">
                  <c:v>60.750000000000064</c:v>
                </c:pt>
                <c:pt idx="730">
                  <c:v>60.833333333333464</c:v>
                </c:pt>
                <c:pt idx="731">
                  <c:v>60.9166666666667</c:v>
                </c:pt>
                <c:pt idx="732">
                  <c:v>60.999999999999943</c:v>
                </c:pt>
                <c:pt idx="733">
                  <c:v>61.083333333333343</c:v>
                </c:pt>
                <c:pt idx="734">
                  <c:v>61.166666666666742</c:v>
                </c:pt>
                <c:pt idx="735">
                  <c:v>61.250000000000142</c:v>
                </c:pt>
                <c:pt idx="736">
                  <c:v>61.333333333333385</c:v>
                </c:pt>
                <c:pt idx="737">
                  <c:v>61.416666666666622</c:v>
                </c:pt>
                <c:pt idx="738">
                  <c:v>61.500000000000021</c:v>
                </c:pt>
                <c:pt idx="739">
                  <c:v>61.583333333333421</c:v>
                </c:pt>
                <c:pt idx="740">
                  <c:v>61.666666666666821</c:v>
                </c:pt>
                <c:pt idx="741">
                  <c:v>61.750000000000057</c:v>
                </c:pt>
                <c:pt idx="742">
                  <c:v>61.8333333333333</c:v>
                </c:pt>
                <c:pt idx="743">
                  <c:v>61.9166666666667</c:v>
                </c:pt>
                <c:pt idx="744">
                  <c:v>62.000000000000099</c:v>
                </c:pt>
                <c:pt idx="745">
                  <c:v>62.083333333333343</c:v>
                </c:pt>
                <c:pt idx="746">
                  <c:v>62.166666666666742</c:v>
                </c:pt>
                <c:pt idx="747">
                  <c:v>62.249999999999979</c:v>
                </c:pt>
                <c:pt idx="748">
                  <c:v>62.333333333333378</c:v>
                </c:pt>
                <c:pt idx="749">
                  <c:v>62.416666666666778</c:v>
                </c:pt>
                <c:pt idx="750">
                  <c:v>62.500000000000014</c:v>
                </c:pt>
                <c:pt idx="751">
                  <c:v>62.583333333333414</c:v>
                </c:pt>
                <c:pt idx="752">
                  <c:v>62.666666666666657</c:v>
                </c:pt>
                <c:pt idx="753">
                  <c:v>62.750000000000057</c:v>
                </c:pt>
                <c:pt idx="754">
                  <c:v>62.833333333333456</c:v>
                </c:pt>
                <c:pt idx="755">
                  <c:v>62.9166666666667</c:v>
                </c:pt>
                <c:pt idx="756">
                  <c:v>63.000000000000099</c:v>
                </c:pt>
                <c:pt idx="757">
                  <c:v>63.083333333333336</c:v>
                </c:pt>
                <c:pt idx="758">
                  <c:v>63.166666666666735</c:v>
                </c:pt>
                <c:pt idx="759">
                  <c:v>63.250000000000135</c:v>
                </c:pt>
                <c:pt idx="760">
                  <c:v>63.333333333333371</c:v>
                </c:pt>
                <c:pt idx="761">
                  <c:v>63.416666666666615</c:v>
                </c:pt>
                <c:pt idx="762">
                  <c:v>63.500000000000014</c:v>
                </c:pt>
                <c:pt idx="763">
                  <c:v>63.583333333333414</c:v>
                </c:pt>
                <c:pt idx="764">
                  <c:v>63.666666666666814</c:v>
                </c:pt>
                <c:pt idx="765">
                  <c:v>63.749999999999893</c:v>
                </c:pt>
                <c:pt idx="766">
                  <c:v>63.833333333333293</c:v>
                </c:pt>
                <c:pt idx="767">
                  <c:v>63.916666666666693</c:v>
                </c:pt>
                <c:pt idx="768">
                  <c:v>64.000000000000085</c:v>
                </c:pt>
                <c:pt idx="769">
                  <c:v>64.083333333333329</c:v>
                </c:pt>
                <c:pt idx="770">
                  <c:v>64.166666666666728</c:v>
                </c:pt>
                <c:pt idx="771">
                  <c:v>64.250000000000128</c:v>
                </c:pt>
                <c:pt idx="772">
                  <c:v>64.333333333333371</c:v>
                </c:pt>
                <c:pt idx="773">
                  <c:v>64.416666666666771</c:v>
                </c:pt>
                <c:pt idx="774">
                  <c:v>64.500000000000171</c:v>
                </c:pt>
                <c:pt idx="775">
                  <c:v>64.583333333333258</c:v>
                </c:pt>
                <c:pt idx="776">
                  <c:v>64.666666666666657</c:v>
                </c:pt>
                <c:pt idx="777">
                  <c:v>64.750000000000057</c:v>
                </c:pt>
                <c:pt idx="778">
                  <c:v>64.833333333333286</c:v>
                </c:pt>
              </c:numCache>
            </c:numRef>
          </c:xVal>
          <c:yVal>
            <c:numRef>
              <c:f>'CEEMs-1'!$G$34:$G$2003</c:f>
              <c:numCache>
                <c:formatCode>General</c:formatCode>
                <c:ptCount val="1970"/>
                <c:pt idx="0">
                  <c:v>8.2100000000000009</c:v>
                </c:pt>
                <c:pt idx="1">
                  <c:v>8.2100000000000009</c:v>
                </c:pt>
                <c:pt idx="2">
                  <c:v>8.2100000000000009</c:v>
                </c:pt>
                <c:pt idx="3">
                  <c:v>8.2100000000000009</c:v>
                </c:pt>
                <c:pt idx="4">
                  <c:v>8.2100000000000009</c:v>
                </c:pt>
                <c:pt idx="5">
                  <c:v>8.2100000000000009</c:v>
                </c:pt>
                <c:pt idx="6">
                  <c:v>8.2100000000000009</c:v>
                </c:pt>
                <c:pt idx="7">
                  <c:v>8.1999999999999993</c:v>
                </c:pt>
                <c:pt idx="8">
                  <c:v>8.19</c:v>
                </c:pt>
                <c:pt idx="9">
                  <c:v>8.18</c:v>
                </c:pt>
                <c:pt idx="10">
                  <c:v>8.17</c:v>
                </c:pt>
                <c:pt idx="11">
                  <c:v>8.16</c:v>
                </c:pt>
                <c:pt idx="12">
                  <c:v>8.15</c:v>
                </c:pt>
                <c:pt idx="13">
                  <c:v>8.14</c:v>
                </c:pt>
                <c:pt idx="14">
                  <c:v>8.14</c:v>
                </c:pt>
                <c:pt idx="15">
                  <c:v>8.1199999999999992</c:v>
                </c:pt>
                <c:pt idx="16">
                  <c:v>8.11</c:v>
                </c:pt>
                <c:pt idx="17">
                  <c:v>8.1</c:v>
                </c:pt>
                <c:pt idx="18">
                  <c:v>8.09</c:v>
                </c:pt>
                <c:pt idx="19">
                  <c:v>8.07</c:v>
                </c:pt>
                <c:pt idx="20">
                  <c:v>8.06</c:v>
                </c:pt>
                <c:pt idx="21">
                  <c:v>8.0399999999999991</c:v>
                </c:pt>
                <c:pt idx="22">
                  <c:v>8.0299999999999994</c:v>
                </c:pt>
                <c:pt idx="23">
                  <c:v>8.02</c:v>
                </c:pt>
                <c:pt idx="24">
                  <c:v>8</c:v>
                </c:pt>
                <c:pt idx="25">
                  <c:v>7.99</c:v>
                </c:pt>
                <c:pt idx="26">
                  <c:v>7.97</c:v>
                </c:pt>
                <c:pt idx="27">
                  <c:v>7.96</c:v>
                </c:pt>
                <c:pt idx="28">
                  <c:v>7.94</c:v>
                </c:pt>
                <c:pt idx="29">
                  <c:v>7.92</c:v>
                </c:pt>
                <c:pt idx="30">
                  <c:v>7.91</c:v>
                </c:pt>
                <c:pt idx="31">
                  <c:v>7.89</c:v>
                </c:pt>
                <c:pt idx="32">
                  <c:v>7.88</c:v>
                </c:pt>
                <c:pt idx="33">
                  <c:v>7.86</c:v>
                </c:pt>
                <c:pt idx="34">
                  <c:v>7.84</c:v>
                </c:pt>
                <c:pt idx="35">
                  <c:v>7.83</c:v>
                </c:pt>
                <c:pt idx="36">
                  <c:v>7.81</c:v>
                </c:pt>
                <c:pt idx="37">
                  <c:v>7.79</c:v>
                </c:pt>
                <c:pt idx="38">
                  <c:v>7.78</c:v>
                </c:pt>
                <c:pt idx="39">
                  <c:v>7.76</c:v>
                </c:pt>
                <c:pt idx="40">
                  <c:v>7.74</c:v>
                </c:pt>
                <c:pt idx="41">
                  <c:v>7.72</c:v>
                </c:pt>
                <c:pt idx="42">
                  <c:v>7.71</c:v>
                </c:pt>
                <c:pt idx="43">
                  <c:v>7.69</c:v>
                </c:pt>
                <c:pt idx="44">
                  <c:v>7.67</c:v>
                </c:pt>
                <c:pt idx="45">
                  <c:v>7.66</c:v>
                </c:pt>
                <c:pt idx="46">
                  <c:v>7.64</c:v>
                </c:pt>
                <c:pt idx="47">
                  <c:v>7.62</c:v>
                </c:pt>
                <c:pt idx="48">
                  <c:v>7.61</c:v>
                </c:pt>
                <c:pt idx="49">
                  <c:v>7.59</c:v>
                </c:pt>
                <c:pt idx="50">
                  <c:v>7.57</c:v>
                </c:pt>
                <c:pt idx="51">
                  <c:v>7.56</c:v>
                </c:pt>
                <c:pt idx="52">
                  <c:v>7.54</c:v>
                </c:pt>
                <c:pt idx="53">
                  <c:v>7.53</c:v>
                </c:pt>
                <c:pt idx="54">
                  <c:v>7.51</c:v>
                </c:pt>
                <c:pt idx="55">
                  <c:v>7.5</c:v>
                </c:pt>
                <c:pt idx="56">
                  <c:v>7.49</c:v>
                </c:pt>
                <c:pt idx="57">
                  <c:v>7.47</c:v>
                </c:pt>
                <c:pt idx="58">
                  <c:v>7.46</c:v>
                </c:pt>
                <c:pt idx="59">
                  <c:v>7.45</c:v>
                </c:pt>
                <c:pt idx="60">
                  <c:v>7.43</c:v>
                </c:pt>
                <c:pt idx="61">
                  <c:v>7.42</c:v>
                </c:pt>
                <c:pt idx="62">
                  <c:v>7.41</c:v>
                </c:pt>
                <c:pt idx="63">
                  <c:v>7.4</c:v>
                </c:pt>
                <c:pt idx="64">
                  <c:v>7.38</c:v>
                </c:pt>
                <c:pt idx="65">
                  <c:v>7.37</c:v>
                </c:pt>
                <c:pt idx="66">
                  <c:v>7.36</c:v>
                </c:pt>
                <c:pt idx="67">
                  <c:v>7.35</c:v>
                </c:pt>
                <c:pt idx="68">
                  <c:v>7.34</c:v>
                </c:pt>
                <c:pt idx="69">
                  <c:v>7.33</c:v>
                </c:pt>
                <c:pt idx="70">
                  <c:v>7.32</c:v>
                </c:pt>
                <c:pt idx="71">
                  <c:v>7.31</c:v>
                </c:pt>
                <c:pt idx="72">
                  <c:v>7.3</c:v>
                </c:pt>
                <c:pt idx="73">
                  <c:v>7.29</c:v>
                </c:pt>
                <c:pt idx="74">
                  <c:v>7.28</c:v>
                </c:pt>
                <c:pt idx="75">
                  <c:v>7.27</c:v>
                </c:pt>
                <c:pt idx="76">
                  <c:v>7.26</c:v>
                </c:pt>
                <c:pt idx="77">
                  <c:v>7.25</c:v>
                </c:pt>
                <c:pt idx="78">
                  <c:v>7.25</c:v>
                </c:pt>
                <c:pt idx="79">
                  <c:v>7.24</c:v>
                </c:pt>
                <c:pt idx="80">
                  <c:v>7.23</c:v>
                </c:pt>
                <c:pt idx="81">
                  <c:v>7.22</c:v>
                </c:pt>
                <c:pt idx="82">
                  <c:v>7.21</c:v>
                </c:pt>
                <c:pt idx="83">
                  <c:v>7.21</c:v>
                </c:pt>
                <c:pt idx="84">
                  <c:v>7.2</c:v>
                </c:pt>
                <c:pt idx="85">
                  <c:v>7.19</c:v>
                </c:pt>
                <c:pt idx="86">
                  <c:v>7.18</c:v>
                </c:pt>
                <c:pt idx="87">
                  <c:v>7.18</c:v>
                </c:pt>
                <c:pt idx="88">
                  <c:v>7.17</c:v>
                </c:pt>
                <c:pt idx="89">
                  <c:v>7.16</c:v>
                </c:pt>
                <c:pt idx="90">
                  <c:v>7.16</c:v>
                </c:pt>
                <c:pt idx="91">
                  <c:v>7.15</c:v>
                </c:pt>
                <c:pt idx="92">
                  <c:v>7.14</c:v>
                </c:pt>
                <c:pt idx="93">
                  <c:v>7.14</c:v>
                </c:pt>
                <c:pt idx="94">
                  <c:v>7.13</c:v>
                </c:pt>
                <c:pt idx="95">
                  <c:v>7.12</c:v>
                </c:pt>
                <c:pt idx="96">
                  <c:v>7.12</c:v>
                </c:pt>
                <c:pt idx="97">
                  <c:v>7.11</c:v>
                </c:pt>
                <c:pt idx="98">
                  <c:v>7.11</c:v>
                </c:pt>
                <c:pt idx="99">
                  <c:v>7.1</c:v>
                </c:pt>
                <c:pt idx="100">
                  <c:v>7.1</c:v>
                </c:pt>
                <c:pt idx="101">
                  <c:v>7.09</c:v>
                </c:pt>
                <c:pt idx="102">
                  <c:v>7.09</c:v>
                </c:pt>
                <c:pt idx="103">
                  <c:v>7.08</c:v>
                </c:pt>
                <c:pt idx="104">
                  <c:v>7.08</c:v>
                </c:pt>
                <c:pt idx="105">
                  <c:v>7.07</c:v>
                </c:pt>
                <c:pt idx="106">
                  <c:v>7.07</c:v>
                </c:pt>
                <c:pt idx="107">
                  <c:v>7.06</c:v>
                </c:pt>
                <c:pt idx="108">
                  <c:v>7.06</c:v>
                </c:pt>
                <c:pt idx="109">
                  <c:v>7.05</c:v>
                </c:pt>
                <c:pt idx="110">
                  <c:v>7.05</c:v>
                </c:pt>
                <c:pt idx="111">
                  <c:v>7.04</c:v>
                </c:pt>
                <c:pt idx="112">
                  <c:v>7.04</c:v>
                </c:pt>
                <c:pt idx="113">
                  <c:v>7.03</c:v>
                </c:pt>
                <c:pt idx="114">
                  <c:v>7.03</c:v>
                </c:pt>
                <c:pt idx="115">
                  <c:v>7.03</c:v>
                </c:pt>
                <c:pt idx="116">
                  <c:v>7.02</c:v>
                </c:pt>
                <c:pt idx="117">
                  <c:v>7.02</c:v>
                </c:pt>
                <c:pt idx="118">
                  <c:v>7.01</c:v>
                </c:pt>
                <c:pt idx="119">
                  <c:v>7.01</c:v>
                </c:pt>
                <c:pt idx="120">
                  <c:v>7</c:v>
                </c:pt>
                <c:pt idx="121">
                  <c:v>7</c:v>
                </c:pt>
                <c:pt idx="122">
                  <c:v>7</c:v>
                </c:pt>
                <c:pt idx="123">
                  <c:v>6.99</c:v>
                </c:pt>
                <c:pt idx="124">
                  <c:v>6.99</c:v>
                </c:pt>
                <c:pt idx="125">
                  <c:v>6.99</c:v>
                </c:pt>
                <c:pt idx="126">
                  <c:v>6.98</c:v>
                </c:pt>
                <c:pt idx="127">
                  <c:v>6.98</c:v>
                </c:pt>
                <c:pt idx="128">
                  <c:v>6.98</c:v>
                </c:pt>
                <c:pt idx="129">
                  <c:v>6.97</c:v>
                </c:pt>
                <c:pt idx="130">
                  <c:v>6.97</c:v>
                </c:pt>
                <c:pt idx="131">
                  <c:v>6.97</c:v>
                </c:pt>
                <c:pt idx="132">
                  <c:v>6.96</c:v>
                </c:pt>
                <c:pt idx="133">
                  <c:v>6.96</c:v>
                </c:pt>
                <c:pt idx="134">
                  <c:v>6.96</c:v>
                </c:pt>
                <c:pt idx="135">
                  <c:v>6.95</c:v>
                </c:pt>
                <c:pt idx="136">
                  <c:v>6.95</c:v>
                </c:pt>
                <c:pt idx="137">
                  <c:v>6.95</c:v>
                </c:pt>
                <c:pt idx="138">
                  <c:v>6.94</c:v>
                </c:pt>
                <c:pt idx="139">
                  <c:v>6.94</c:v>
                </c:pt>
                <c:pt idx="140">
                  <c:v>6.94</c:v>
                </c:pt>
                <c:pt idx="141">
                  <c:v>6.93</c:v>
                </c:pt>
                <c:pt idx="142">
                  <c:v>6.93</c:v>
                </c:pt>
                <c:pt idx="143">
                  <c:v>6.93</c:v>
                </c:pt>
                <c:pt idx="144">
                  <c:v>6.93</c:v>
                </c:pt>
                <c:pt idx="145">
                  <c:v>6.92</c:v>
                </c:pt>
                <c:pt idx="146">
                  <c:v>6.92</c:v>
                </c:pt>
                <c:pt idx="147">
                  <c:v>6.92</c:v>
                </c:pt>
                <c:pt idx="148">
                  <c:v>6.92</c:v>
                </c:pt>
                <c:pt idx="149">
                  <c:v>6.91</c:v>
                </c:pt>
                <c:pt idx="150">
                  <c:v>6.91</c:v>
                </c:pt>
                <c:pt idx="151">
                  <c:v>6.91</c:v>
                </c:pt>
                <c:pt idx="152">
                  <c:v>6.91</c:v>
                </c:pt>
                <c:pt idx="153">
                  <c:v>6.9</c:v>
                </c:pt>
                <c:pt idx="154">
                  <c:v>6.9</c:v>
                </c:pt>
                <c:pt idx="155">
                  <c:v>6.9</c:v>
                </c:pt>
                <c:pt idx="156">
                  <c:v>6.9</c:v>
                </c:pt>
                <c:pt idx="157">
                  <c:v>6.89</c:v>
                </c:pt>
                <c:pt idx="158">
                  <c:v>6.89</c:v>
                </c:pt>
                <c:pt idx="159">
                  <c:v>6.89</c:v>
                </c:pt>
                <c:pt idx="160">
                  <c:v>6.89</c:v>
                </c:pt>
                <c:pt idx="161">
                  <c:v>6.89</c:v>
                </c:pt>
                <c:pt idx="162">
                  <c:v>6.88</c:v>
                </c:pt>
                <c:pt idx="163">
                  <c:v>6.88</c:v>
                </c:pt>
                <c:pt idx="164">
                  <c:v>6.88</c:v>
                </c:pt>
                <c:pt idx="165">
                  <c:v>6.88</c:v>
                </c:pt>
                <c:pt idx="166">
                  <c:v>6.87</c:v>
                </c:pt>
                <c:pt idx="167">
                  <c:v>6.87</c:v>
                </c:pt>
                <c:pt idx="168">
                  <c:v>6.87</c:v>
                </c:pt>
                <c:pt idx="169">
                  <c:v>6.87</c:v>
                </c:pt>
                <c:pt idx="170">
                  <c:v>6.87</c:v>
                </c:pt>
                <c:pt idx="171">
                  <c:v>6.86</c:v>
                </c:pt>
                <c:pt idx="172">
                  <c:v>6.86</c:v>
                </c:pt>
                <c:pt idx="173">
                  <c:v>6.86</c:v>
                </c:pt>
                <c:pt idx="174">
                  <c:v>6.86</c:v>
                </c:pt>
                <c:pt idx="175">
                  <c:v>6.86</c:v>
                </c:pt>
                <c:pt idx="176">
                  <c:v>6.85</c:v>
                </c:pt>
                <c:pt idx="177">
                  <c:v>6.85</c:v>
                </c:pt>
                <c:pt idx="178">
                  <c:v>6.85</c:v>
                </c:pt>
                <c:pt idx="179">
                  <c:v>6.85</c:v>
                </c:pt>
                <c:pt idx="180">
                  <c:v>6.85</c:v>
                </c:pt>
                <c:pt idx="181">
                  <c:v>6.85</c:v>
                </c:pt>
                <c:pt idx="182">
                  <c:v>6.84</c:v>
                </c:pt>
                <c:pt idx="183">
                  <c:v>6.84</c:v>
                </c:pt>
                <c:pt idx="184">
                  <c:v>6.84</c:v>
                </c:pt>
                <c:pt idx="185">
                  <c:v>6.84</c:v>
                </c:pt>
                <c:pt idx="186">
                  <c:v>6.84</c:v>
                </c:pt>
                <c:pt idx="187">
                  <c:v>6.84</c:v>
                </c:pt>
                <c:pt idx="188">
                  <c:v>6.83</c:v>
                </c:pt>
                <c:pt idx="189">
                  <c:v>6.83</c:v>
                </c:pt>
                <c:pt idx="190">
                  <c:v>6.83</c:v>
                </c:pt>
                <c:pt idx="191">
                  <c:v>6.83</c:v>
                </c:pt>
                <c:pt idx="192">
                  <c:v>6.83</c:v>
                </c:pt>
                <c:pt idx="193">
                  <c:v>6.83</c:v>
                </c:pt>
                <c:pt idx="194">
                  <c:v>6.82</c:v>
                </c:pt>
                <c:pt idx="195">
                  <c:v>6.82</c:v>
                </c:pt>
                <c:pt idx="196">
                  <c:v>6.82</c:v>
                </c:pt>
                <c:pt idx="197">
                  <c:v>6.82</c:v>
                </c:pt>
                <c:pt idx="198">
                  <c:v>6.82</c:v>
                </c:pt>
                <c:pt idx="199">
                  <c:v>6.82</c:v>
                </c:pt>
                <c:pt idx="200">
                  <c:v>6.82</c:v>
                </c:pt>
                <c:pt idx="201">
                  <c:v>6.81</c:v>
                </c:pt>
                <c:pt idx="202">
                  <c:v>6.81</c:v>
                </c:pt>
                <c:pt idx="203">
                  <c:v>6.81</c:v>
                </c:pt>
                <c:pt idx="204">
                  <c:v>6.81</c:v>
                </c:pt>
                <c:pt idx="205">
                  <c:v>6.81</c:v>
                </c:pt>
                <c:pt idx="206">
                  <c:v>6.81</c:v>
                </c:pt>
                <c:pt idx="207">
                  <c:v>6.81</c:v>
                </c:pt>
                <c:pt idx="208">
                  <c:v>6.8</c:v>
                </c:pt>
                <c:pt idx="209">
                  <c:v>6.8</c:v>
                </c:pt>
                <c:pt idx="210">
                  <c:v>6.8</c:v>
                </c:pt>
                <c:pt idx="211">
                  <c:v>6.8</c:v>
                </c:pt>
                <c:pt idx="212">
                  <c:v>6.8</c:v>
                </c:pt>
                <c:pt idx="213">
                  <c:v>6.8</c:v>
                </c:pt>
                <c:pt idx="214">
                  <c:v>6.8</c:v>
                </c:pt>
                <c:pt idx="215">
                  <c:v>6.8</c:v>
                </c:pt>
                <c:pt idx="216">
                  <c:v>6.79</c:v>
                </c:pt>
                <c:pt idx="217">
                  <c:v>6.79</c:v>
                </c:pt>
                <c:pt idx="218">
                  <c:v>6.79</c:v>
                </c:pt>
                <c:pt idx="219">
                  <c:v>6.79</c:v>
                </c:pt>
                <c:pt idx="220">
                  <c:v>6.79</c:v>
                </c:pt>
                <c:pt idx="221">
                  <c:v>6.79</c:v>
                </c:pt>
                <c:pt idx="222">
                  <c:v>6.79</c:v>
                </c:pt>
                <c:pt idx="223">
                  <c:v>6.79</c:v>
                </c:pt>
                <c:pt idx="224">
                  <c:v>6.79</c:v>
                </c:pt>
                <c:pt idx="225">
                  <c:v>6.78</c:v>
                </c:pt>
                <c:pt idx="226">
                  <c:v>6.78</c:v>
                </c:pt>
                <c:pt idx="227">
                  <c:v>6.78</c:v>
                </c:pt>
                <c:pt idx="228">
                  <c:v>6.78</c:v>
                </c:pt>
                <c:pt idx="229">
                  <c:v>6.78</c:v>
                </c:pt>
                <c:pt idx="230">
                  <c:v>6.78</c:v>
                </c:pt>
                <c:pt idx="231">
                  <c:v>6.78</c:v>
                </c:pt>
                <c:pt idx="232">
                  <c:v>6.78</c:v>
                </c:pt>
                <c:pt idx="233">
                  <c:v>6.78</c:v>
                </c:pt>
                <c:pt idx="234">
                  <c:v>6.77</c:v>
                </c:pt>
                <c:pt idx="235">
                  <c:v>6.77</c:v>
                </c:pt>
                <c:pt idx="236">
                  <c:v>6.77</c:v>
                </c:pt>
                <c:pt idx="237">
                  <c:v>6.77</c:v>
                </c:pt>
                <c:pt idx="238">
                  <c:v>6.77</c:v>
                </c:pt>
                <c:pt idx="239">
                  <c:v>6.77</c:v>
                </c:pt>
                <c:pt idx="240">
                  <c:v>6.77</c:v>
                </c:pt>
                <c:pt idx="241">
                  <c:v>6.77</c:v>
                </c:pt>
                <c:pt idx="242">
                  <c:v>6.77</c:v>
                </c:pt>
                <c:pt idx="243">
                  <c:v>6.77</c:v>
                </c:pt>
                <c:pt idx="244">
                  <c:v>6.76</c:v>
                </c:pt>
                <c:pt idx="245">
                  <c:v>6.76</c:v>
                </c:pt>
                <c:pt idx="246">
                  <c:v>6.76</c:v>
                </c:pt>
                <c:pt idx="247">
                  <c:v>6.76</c:v>
                </c:pt>
                <c:pt idx="248">
                  <c:v>6.76</c:v>
                </c:pt>
                <c:pt idx="249">
                  <c:v>6.76</c:v>
                </c:pt>
                <c:pt idx="250">
                  <c:v>6.76</c:v>
                </c:pt>
                <c:pt idx="251">
                  <c:v>6.76</c:v>
                </c:pt>
                <c:pt idx="252">
                  <c:v>6.76</c:v>
                </c:pt>
                <c:pt idx="253">
                  <c:v>6.76</c:v>
                </c:pt>
                <c:pt idx="254">
                  <c:v>6.76</c:v>
                </c:pt>
                <c:pt idx="255">
                  <c:v>6.76</c:v>
                </c:pt>
                <c:pt idx="256">
                  <c:v>6.76</c:v>
                </c:pt>
                <c:pt idx="257">
                  <c:v>6.75</c:v>
                </c:pt>
                <c:pt idx="258">
                  <c:v>6.75</c:v>
                </c:pt>
                <c:pt idx="259">
                  <c:v>6.75</c:v>
                </c:pt>
                <c:pt idx="260">
                  <c:v>6.75</c:v>
                </c:pt>
                <c:pt idx="261">
                  <c:v>6.75</c:v>
                </c:pt>
                <c:pt idx="262">
                  <c:v>6.75</c:v>
                </c:pt>
                <c:pt idx="263">
                  <c:v>6.75</c:v>
                </c:pt>
                <c:pt idx="264">
                  <c:v>6.75</c:v>
                </c:pt>
                <c:pt idx="265">
                  <c:v>6.75</c:v>
                </c:pt>
                <c:pt idx="266">
                  <c:v>6.75</c:v>
                </c:pt>
                <c:pt idx="267">
                  <c:v>6.75</c:v>
                </c:pt>
                <c:pt idx="268">
                  <c:v>6.75</c:v>
                </c:pt>
                <c:pt idx="269">
                  <c:v>6.75</c:v>
                </c:pt>
                <c:pt idx="270">
                  <c:v>6.74</c:v>
                </c:pt>
                <c:pt idx="271">
                  <c:v>6.74</c:v>
                </c:pt>
                <c:pt idx="272">
                  <c:v>6.74</c:v>
                </c:pt>
                <c:pt idx="273">
                  <c:v>6.74</c:v>
                </c:pt>
                <c:pt idx="274">
                  <c:v>6.74</c:v>
                </c:pt>
                <c:pt idx="275">
                  <c:v>6.74</c:v>
                </c:pt>
                <c:pt idx="276">
                  <c:v>6.74</c:v>
                </c:pt>
                <c:pt idx="277">
                  <c:v>6.74</c:v>
                </c:pt>
                <c:pt idx="278">
                  <c:v>6.74</c:v>
                </c:pt>
                <c:pt idx="279">
                  <c:v>6.74</c:v>
                </c:pt>
                <c:pt idx="280">
                  <c:v>6.74</c:v>
                </c:pt>
                <c:pt idx="281">
                  <c:v>6.74</c:v>
                </c:pt>
                <c:pt idx="282">
                  <c:v>6.74</c:v>
                </c:pt>
                <c:pt idx="283">
                  <c:v>6.74</c:v>
                </c:pt>
                <c:pt idx="284">
                  <c:v>6.74</c:v>
                </c:pt>
                <c:pt idx="285">
                  <c:v>6.73</c:v>
                </c:pt>
                <c:pt idx="286">
                  <c:v>6.73</c:v>
                </c:pt>
                <c:pt idx="287">
                  <c:v>6.73</c:v>
                </c:pt>
                <c:pt idx="288">
                  <c:v>6.73</c:v>
                </c:pt>
                <c:pt idx="289">
                  <c:v>6.73</c:v>
                </c:pt>
                <c:pt idx="290">
                  <c:v>6.73</c:v>
                </c:pt>
                <c:pt idx="291">
                  <c:v>6.73</c:v>
                </c:pt>
                <c:pt idx="292">
                  <c:v>6.73</c:v>
                </c:pt>
                <c:pt idx="293">
                  <c:v>6.73</c:v>
                </c:pt>
                <c:pt idx="294">
                  <c:v>6.73</c:v>
                </c:pt>
                <c:pt idx="295">
                  <c:v>6.73</c:v>
                </c:pt>
                <c:pt idx="296">
                  <c:v>6.73</c:v>
                </c:pt>
                <c:pt idx="297">
                  <c:v>6.73</c:v>
                </c:pt>
                <c:pt idx="298">
                  <c:v>6.73</c:v>
                </c:pt>
                <c:pt idx="299">
                  <c:v>6.73</c:v>
                </c:pt>
                <c:pt idx="300">
                  <c:v>6.73</c:v>
                </c:pt>
                <c:pt idx="301">
                  <c:v>6.73</c:v>
                </c:pt>
                <c:pt idx="302">
                  <c:v>6.73</c:v>
                </c:pt>
                <c:pt idx="303">
                  <c:v>6.73</c:v>
                </c:pt>
                <c:pt idx="304">
                  <c:v>6.72</c:v>
                </c:pt>
                <c:pt idx="305">
                  <c:v>6.72</c:v>
                </c:pt>
                <c:pt idx="306">
                  <c:v>6.72</c:v>
                </c:pt>
                <c:pt idx="307">
                  <c:v>6.72</c:v>
                </c:pt>
                <c:pt idx="308">
                  <c:v>6.72</c:v>
                </c:pt>
                <c:pt idx="309">
                  <c:v>6.72</c:v>
                </c:pt>
                <c:pt idx="310">
                  <c:v>6.72</c:v>
                </c:pt>
                <c:pt idx="311">
                  <c:v>6.72</c:v>
                </c:pt>
                <c:pt idx="312">
                  <c:v>6.72</c:v>
                </c:pt>
                <c:pt idx="313">
                  <c:v>6.72</c:v>
                </c:pt>
                <c:pt idx="314">
                  <c:v>6.72</c:v>
                </c:pt>
                <c:pt idx="315">
                  <c:v>6.72</c:v>
                </c:pt>
                <c:pt idx="316">
                  <c:v>6.72</c:v>
                </c:pt>
                <c:pt idx="317">
                  <c:v>6.72</c:v>
                </c:pt>
                <c:pt idx="318">
                  <c:v>6.72</c:v>
                </c:pt>
                <c:pt idx="319">
                  <c:v>6.72</c:v>
                </c:pt>
                <c:pt idx="320">
                  <c:v>6.72</c:v>
                </c:pt>
                <c:pt idx="321">
                  <c:v>6.72</c:v>
                </c:pt>
                <c:pt idx="322">
                  <c:v>6.72</c:v>
                </c:pt>
                <c:pt idx="323">
                  <c:v>6.72</c:v>
                </c:pt>
                <c:pt idx="324">
                  <c:v>6.72</c:v>
                </c:pt>
                <c:pt idx="325">
                  <c:v>6.72</c:v>
                </c:pt>
                <c:pt idx="326">
                  <c:v>6.72</c:v>
                </c:pt>
                <c:pt idx="327">
                  <c:v>6.72</c:v>
                </c:pt>
                <c:pt idx="328">
                  <c:v>6.72</c:v>
                </c:pt>
                <c:pt idx="329">
                  <c:v>6.72</c:v>
                </c:pt>
                <c:pt idx="330">
                  <c:v>6.72</c:v>
                </c:pt>
                <c:pt idx="331">
                  <c:v>6.71</c:v>
                </c:pt>
                <c:pt idx="332">
                  <c:v>6.71</c:v>
                </c:pt>
                <c:pt idx="333">
                  <c:v>6.71</c:v>
                </c:pt>
                <c:pt idx="334">
                  <c:v>6.71</c:v>
                </c:pt>
                <c:pt idx="335">
                  <c:v>6.71</c:v>
                </c:pt>
                <c:pt idx="336">
                  <c:v>6.71</c:v>
                </c:pt>
                <c:pt idx="337">
                  <c:v>6.71</c:v>
                </c:pt>
                <c:pt idx="338">
                  <c:v>6.71</c:v>
                </c:pt>
                <c:pt idx="339">
                  <c:v>6.71</c:v>
                </c:pt>
                <c:pt idx="340">
                  <c:v>6.71</c:v>
                </c:pt>
                <c:pt idx="341">
                  <c:v>6.71</c:v>
                </c:pt>
                <c:pt idx="342">
                  <c:v>6.71</c:v>
                </c:pt>
                <c:pt idx="343">
                  <c:v>6.71</c:v>
                </c:pt>
                <c:pt idx="344">
                  <c:v>6.71</c:v>
                </c:pt>
                <c:pt idx="345">
                  <c:v>6.71</c:v>
                </c:pt>
                <c:pt idx="346">
                  <c:v>6.71</c:v>
                </c:pt>
                <c:pt idx="347">
                  <c:v>6.71</c:v>
                </c:pt>
                <c:pt idx="348">
                  <c:v>6.71</c:v>
                </c:pt>
                <c:pt idx="349">
                  <c:v>6.71</c:v>
                </c:pt>
                <c:pt idx="350">
                  <c:v>6.71</c:v>
                </c:pt>
                <c:pt idx="351">
                  <c:v>6.71</c:v>
                </c:pt>
                <c:pt idx="352">
                  <c:v>6.71</c:v>
                </c:pt>
                <c:pt idx="353">
                  <c:v>6.71</c:v>
                </c:pt>
                <c:pt idx="354">
                  <c:v>6.71</c:v>
                </c:pt>
                <c:pt idx="355">
                  <c:v>6.71</c:v>
                </c:pt>
                <c:pt idx="356">
                  <c:v>6.71</c:v>
                </c:pt>
                <c:pt idx="357">
                  <c:v>6.71</c:v>
                </c:pt>
                <c:pt idx="358">
                  <c:v>6.71</c:v>
                </c:pt>
                <c:pt idx="359">
                  <c:v>6.71</c:v>
                </c:pt>
                <c:pt idx="360">
                  <c:v>6.71</c:v>
                </c:pt>
                <c:pt idx="361">
                  <c:v>6.71</c:v>
                </c:pt>
                <c:pt idx="362">
                  <c:v>6.71</c:v>
                </c:pt>
                <c:pt idx="363">
                  <c:v>6.71</c:v>
                </c:pt>
                <c:pt idx="364">
                  <c:v>6.71</c:v>
                </c:pt>
                <c:pt idx="365">
                  <c:v>6.71</c:v>
                </c:pt>
                <c:pt idx="366">
                  <c:v>6.71</c:v>
                </c:pt>
                <c:pt idx="367">
                  <c:v>6.71</c:v>
                </c:pt>
                <c:pt idx="368">
                  <c:v>6.71</c:v>
                </c:pt>
                <c:pt idx="369">
                  <c:v>6.71</c:v>
                </c:pt>
                <c:pt idx="370">
                  <c:v>6.71</c:v>
                </c:pt>
                <c:pt idx="371">
                  <c:v>6.71</c:v>
                </c:pt>
                <c:pt idx="372">
                  <c:v>6.71</c:v>
                </c:pt>
                <c:pt idx="373">
                  <c:v>6.71</c:v>
                </c:pt>
                <c:pt idx="374">
                  <c:v>6.71</c:v>
                </c:pt>
                <c:pt idx="375">
                  <c:v>6.71</c:v>
                </c:pt>
                <c:pt idx="376">
                  <c:v>6.71</c:v>
                </c:pt>
                <c:pt idx="377">
                  <c:v>6.71</c:v>
                </c:pt>
                <c:pt idx="378">
                  <c:v>6.71</c:v>
                </c:pt>
                <c:pt idx="379">
                  <c:v>6.71</c:v>
                </c:pt>
                <c:pt idx="380">
                  <c:v>6.71</c:v>
                </c:pt>
                <c:pt idx="381">
                  <c:v>6.71</c:v>
                </c:pt>
                <c:pt idx="382">
                  <c:v>6.71</c:v>
                </c:pt>
                <c:pt idx="383">
                  <c:v>6.71</c:v>
                </c:pt>
                <c:pt idx="384">
                  <c:v>6.71</c:v>
                </c:pt>
                <c:pt idx="385">
                  <c:v>6.71</c:v>
                </c:pt>
                <c:pt idx="386">
                  <c:v>6.71</c:v>
                </c:pt>
                <c:pt idx="387">
                  <c:v>6.7</c:v>
                </c:pt>
                <c:pt idx="388">
                  <c:v>6.7</c:v>
                </c:pt>
                <c:pt idx="389">
                  <c:v>6.7</c:v>
                </c:pt>
                <c:pt idx="390">
                  <c:v>6.7</c:v>
                </c:pt>
                <c:pt idx="391">
                  <c:v>6.7</c:v>
                </c:pt>
                <c:pt idx="392">
                  <c:v>6.7</c:v>
                </c:pt>
                <c:pt idx="393">
                  <c:v>6.7</c:v>
                </c:pt>
                <c:pt idx="394">
                  <c:v>6.7</c:v>
                </c:pt>
                <c:pt idx="395">
                  <c:v>6.7</c:v>
                </c:pt>
                <c:pt idx="396">
                  <c:v>6.7</c:v>
                </c:pt>
                <c:pt idx="397">
                  <c:v>6.7</c:v>
                </c:pt>
                <c:pt idx="398">
                  <c:v>6.7</c:v>
                </c:pt>
                <c:pt idx="399">
                  <c:v>6.7</c:v>
                </c:pt>
                <c:pt idx="400">
                  <c:v>6.71</c:v>
                </c:pt>
                <c:pt idx="401">
                  <c:v>6.7</c:v>
                </c:pt>
                <c:pt idx="402">
                  <c:v>6.7</c:v>
                </c:pt>
                <c:pt idx="403">
                  <c:v>6.71</c:v>
                </c:pt>
                <c:pt idx="404">
                  <c:v>6.7</c:v>
                </c:pt>
                <c:pt idx="405">
                  <c:v>6.7</c:v>
                </c:pt>
                <c:pt idx="406">
                  <c:v>6.7</c:v>
                </c:pt>
                <c:pt idx="407">
                  <c:v>6.7</c:v>
                </c:pt>
                <c:pt idx="408">
                  <c:v>6.7</c:v>
                </c:pt>
                <c:pt idx="409">
                  <c:v>6.7</c:v>
                </c:pt>
                <c:pt idx="410">
                  <c:v>6.7</c:v>
                </c:pt>
                <c:pt idx="411">
                  <c:v>6.72</c:v>
                </c:pt>
                <c:pt idx="412">
                  <c:v>6.72</c:v>
                </c:pt>
                <c:pt idx="413">
                  <c:v>6.72</c:v>
                </c:pt>
                <c:pt idx="414">
                  <c:v>6.72</c:v>
                </c:pt>
                <c:pt idx="415">
                  <c:v>6.72</c:v>
                </c:pt>
                <c:pt idx="416">
                  <c:v>6.72</c:v>
                </c:pt>
                <c:pt idx="417">
                  <c:v>6.72</c:v>
                </c:pt>
                <c:pt idx="418">
                  <c:v>6.72</c:v>
                </c:pt>
                <c:pt idx="419">
                  <c:v>6.72</c:v>
                </c:pt>
                <c:pt idx="420">
                  <c:v>6.72</c:v>
                </c:pt>
                <c:pt idx="421">
                  <c:v>6.72</c:v>
                </c:pt>
                <c:pt idx="422">
                  <c:v>6.72</c:v>
                </c:pt>
                <c:pt idx="423">
                  <c:v>6.72</c:v>
                </c:pt>
                <c:pt idx="424">
                  <c:v>6.72</c:v>
                </c:pt>
                <c:pt idx="425">
                  <c:v>6.72</c:v>
                </c:pt>
                <c:pt idx="426">
                  <c:v>6.72</c:v>
                </c:pt>
                <c:pt idx="427">
                  <c:v>6.72</c:v>
                </c:pt>
                <c:pt idx="428">
                  <c:v>6.72</c:v>
                </c:pt>
                <c:pt idx="429">
                  <c:v>6.72</c:v>
                </c:pt>
                <c:pt idx="430">
                  <c:v>6.72</c:v>
                </c:pt>
                <c:pt idx="431">
                  <c:v>6.72</c:v>
                </c:pt>
                <c:pt idx="432">
                  <c:v>6.72</c:v>
                </c:pt>
                <c:pt idx="433">
                  <c:v>6.72</c:v>
                </c:pt>
                <c:pt idx="434">
                  <c:v>6.72</c:v>
                </c:pt>
                <c:pt idx="435">
                  <c:v>6.72</c:v>
                </c:pt>
                <c:pt idx="436">
                  <c:v>6.72</c:v>
                </c:pt>
                <c:pt idx="437">
                  <c:v>6.72</c:v>
                </c:pt>
                <c:pt idx="438">
                  <c:v>6.72</c:v>
                </c:pt>
                <c:pt idx="439">
                  <c:v>6.72</c:v>
                </c:pt>
                <c:pt idx="440">
                  <c:v>6.72</c:v>
                </c:pt>
                <c:pt idx="441">
                  <c:v>6.72</c:v>
                </c:pt>
                <c:pt idx="442">
                  <c:v>6.72</c:v>
                </c:pt>
                <c:pt idx="443">
                  <c:v>6.72</c:v>
                </c:pt>
                <c:pt idx="444">
                  <c:v>6.72</c:v>
                </c:pt>
                <c:pt idx="445">
                  <c:v>6.72</c:v>
                </c:pt>
                <c:pt idx="446">
                  <c:v>6.72</c:v>
                </c:pt>
                <c:pt idx="447">
                  <c:v>6.72</c:v>
                </c:pt>
                <c:pt idx="448">
                  <c:v>6.72</c:v>
                </c:pt>
                <c:pt idx="449">
                  <c:v>6.72</c:v>
                </c:pt>
                <c:pt idx="450">
                  <c:v>6.72</c:v>
                </c:pt>
                <c:pt idx="451">
                  <c:v>6.72</c:v>
                </c:pt>
                <c:pt idx="452">
                  <c:v>6.72</c:v>
                </c:pt>
                <c:pt idx="453">
                  <c:v>6.72</c:v>
                </c:pt>
                <c:pt idx="454">
                  <c:v>6.72</c:v>
                </c:pt>
                <c:pt idx="455">
                  <c:v>6.72</c:v>
                </c:pt>
                <c:pt idx="456">
                  <c:v>6.72</c:v>
                </c:pt>
                <c:pt idx="457">
                  <c:v>6.72</c:v>
                </c:pt>
                <c:pt idx="458">
                  <c:v>6.72</c:v>
                </c:pt>
                <c:pt idx="459">
                  <c:v>6.72</c:v>
                </c:pt>
                <c:pt idx="460">
                  <c:v>6.72</c:v>
                </c:pt>
                <c:pt idx="461">
                  <c:v>6.72</c:v>
                </c:pt>
                <c:pt idx="462">
                  <c:v>6.72</c:v>
                </c:pt>
                <c:pt idx="463">
                  <c:v>6.72</c:v>
                </c:pt>
                <c:pt idx="464">
                  <c:v>6.72</c:v>
                </c:pt>
                <c:pt idx="465">
                  <c:v>6.72</c:v>
                </c:pt>
                <c:pt idx="466">
                  <c:v>6.72</c:v>
                </c:pt>
                <c:pt idx="467">
                  <c:v>6.72</c:v>
                </c:pt>
                <c:pt idx="468">
                  <c:v>6.72</c:v>
                </c:pt>
                <c:pt idx="469">
                  <c:v>6.72</c:v>
                </c:pt>
                <c:pt idx="470">
                  <c:v>6.72</c:v>
                </c:pt>
                <c:pt idx="471">
                  <c:v>6.72</c:v>
                </c:pt>
                <c:pt idx="472">
                  <c:v>6.72</c:v>
                </c:pt>
                <c:pt idx="473">
                  <c:v>6.72</c:v>
                </c:pt>
                <c:pt idx="474">
                  <c:v>6.72</c:v>
                </c:pt>
                <c:pt idx="475">
                  <c:v>6.72</c:v>
                </c:pt>
                <c:pt idx="476">
                  <c:v>6.72</c:v>
                </c:pt>
                <c:pt idx="477">
                  <c:v>6.72</c:v>
                </c:pt>
                <c:pt idx="478">
                  <c:v>6.72</c:v>
                </c:pt>
                <c:pt idx="479">
                  <c:v>6.72</c:v>
                </c:pt>
                <c:pt idx="480">
                  <c:v>6.72</c:v>
                </c:pt>
                <c:pt idx="481">
                  <c:v>6.72</c:v>
                </c:pt>
                <c:pt idx="482">
                  <c:v>6.72</c:v>
                </c:pt>
                <c:pt idx="483">
                  <c:v>6.72</c:v>
                </c:pt>
                <c:pt idx="484">
                  <c:v>6.72</c:v>
                </c:pt>
                <c:pt idx="485">
                  <c:v>6.72</c:v>
                </c:pt>
                <c:pt idx="486">
                  <c:v>6.72</c:v>
                </c:pt>
                <c:pt idx="487">
                  <c:v>6.72</c:v>
                </c:pt>
                <c:pt idx="488">
                  <c:v>6.72</c:v>
                </c:pt>
                <c:pt idx="489">
                  <c:v>6.72</c:v>
                </c:pt>
                <c:pt idx="490">
                  <c:v>6.72</c:v>
                </c:pt>
                <c:pt idx="491">
                  <c:v>6.72</c:v>
                </c:pt>
                <c:pt idx="492">
                  <c:v>6.72</c:v>
                </c:pt>
                <c:pt idx="493">
                  <c:v>6.72</c:v>
                </c:pt>
                <c:pt idx="494">
                  <c:v>6.72</c:v>
                </c:pt>
                <c:pt idx="495">
                  <c:v>6.72</c:v>
                </c:pt>
                <c:pt idx="496">
                  <c:v>6.72</c:v>
                </c:pt>
                <c:pt idx="497">
                  <c:v>6.72</c:v>
                </c:pt>
                <c:pt idx="498">
                  <c:v>6.72</c:v>
                </c:pt>
                <c:pt idx="499">
                  <c:v>6.72</c:v>
                </c:pt>
                <c:pt idx="500">
                  <c:v>6.72</c:v>
                </c:pt>
                <c:pt idx="501">
                  <c:v>6.72</c:v>
                </c:pt>
                <c:pt idx="502">
                  <c:v>6.72</c:v>
                </c:pt>
                <c:pt idx="503">
                  <c:v>6.72</c:v>
                </c:pt>
                <c:pt idx="504">
                  <c:v>6.72</c:v>
                </c:pt>
                <c:pt idx="505">
                  <c:v>6.72</c:v>
                </c:pt>
                <c:pt idx="506">
                  <c:v>6.72</c:v>
                </c:pt>
                <c:pt idx="507">
                  <c:v>6.72</c:v>
                </c:pt>
                <c:pt idx="508">
                  <c:v>6.72</c:v>
                </c:pt>
                <c:pt idx="509">
                  <c:v>6.72</c:v>
                </c:pt>
                <c:pt idx="510">
                  <c:v>6.72</c:v>
                </c:pt>
                <c:pt idx="511">
                  <c:v>6.72</c:v>
                </c:pt>
                <c:pt idx="512">
                  <c:v>6.72</c:v>
                </c:pt>
                <c:pt idx="513">
                  <c:v>6.72</c:v>
                </c:pt>
                <c:pt idx="514">
                  <c:v>6.72</c:v>
                </c:pt>
                <c:pt idx="515">
                  <c:v>6.72</c:v>
                </c:pt>
                <c:pt idx="516">
                  <c:v>6.72</c:v>
                </c:pt>
                <c:pt idx="517">
                  <c:v>6.72</c:v>
                </c:pt>
                <c:pt idx="518">
                  <c:v>6.72</c:v>
                </c:pt>
                <c:pt idx="519">
                  <c:v>6.73</c:v>
                </c:pt>
                <c:pt idx="520">
                  <c:v>6.73</c:v>
                </c:pt>
                <c:pt idx="521">
                  <c:v>6.73</c:v>
                </c:pt>
                <c:pt idx="522">
                  <c:v>6.73</c:v>
                </c:pt>
                <c:pt idx="523">
                  <c:v>6.73</c:v>
                </c:pt>
                <c:pt idx="524">
                  <c:v>6.73</c:v>
                </c:pt>
                <c:pt idx="525">
                  <c:v>6.73</c:v>
                </c:pt>
                <c:pt idx="526">
                  <c:v>6.73</c:v>
                </c:pt>
                <c:pt idx="527">
                  <c:v>6.73</c:v>
                </c:pt>
                <c:pt idx="528">
                  <c:v>6.73</c:v>
                </c:pt>
                <c:pt idx="529">
                  <c:v>6.73</c:v>
                </c:pt>
                <c:pt idx="530">
                  <c:v>6.73</c:v>
                </c:pt>
                <c:pt idx="531">
                  <c:v>6.73</c:v>
                </c:pt>
                <c:pt idx="532">
                  <c:v>6.73</c:v>
                </c:pt>
                <c:pt idx="533">
                  <c:v>6.73</c:v>
                </c:pt>
                <c:pt idx="534">
                  <c:v>6.73</c:v>
                </c:pt>
                <c:pt idx="535">
                  <c:v>6.73</c:v>
                </c:pt>
                <c:pt idx="536">
                  <c:v>6.73</c:v>
                </c:pt>
                <c:pt idx="537">
                  <c:v>6.73</c:v>
                </c:pt>
                <c:pt idx="538">
                  <c:v>6.73</c:v>
                </c:pt>
                <c:pt idx="539">
                  <c:v>6.73</c:v>
                </c:pt>
                <c:pt idx="540">
                  <c:v>6.73</c:v>
                </c:pt>
                <c:pt idx="541">
                  <c:v>6.73</c:v>
                </c:pt>
                <c:pt idx="542">
                  <c:v>6.73</c:v>
                </c:pt>
                <c:pt idx="543">
                  <c:v>6.73</c:v>
                </c:pt>
                <c:pt idx="544">
                  <c:v>6.73</c:v>
                </c:pt>
                <c:pt idx="545">
                  <c:v>6.73</c:v>
                </c:pt>
                <c:pt idx="546">
                  <c:v>6.73</c:v>
                </c:pt>
                <c:pt idx="547">
                  <c:v>6.73</c:v>
                </c:pt>
                <c:pt idx="548">
                  <c:v>6.73</c:v>
                </c:pt>
                <c:pt idx="549">
                  <c:v>6.73</c:v>
                </c:pt>
                <c:pt idx="550">
                  <c:v>6.73</c:v>
                </c:pt>
                <c:pt idx="551">
                  <c:v>6.73</c:v>
                </c:pt>
                <c:pt idx="552">
                  <c:v>6.73</c:v>
                </c:pt>
                <c:pt idx="553">
                  <c:v>6.73</c:v>
                </c:pt>
                <c:pt idx="554">
                  <c:v>6.73</c:v>
                </c:pt>
                <c:pt idx="555">
                  <c:v>6.73</c:v>
                </c:pt>
                <c:pt idx="556">
                  <c:v>6.73</c:v>
                </c:pt>
                <c:pt idx="557">
                  <c:v>6.73</c:v>
                </c:pt>
                <c:pt idx="558">
                  <c:v>6.73</c:v>
                </c:pt>
                <c:pt idx="559">
                  <c:v>6.73</c:v>
                </c:pt>
                <c:pt idx="560">
                  <c:v>6.73</c:v>
                </c:pt>
                <c:pt idx="561">
                  <c:v>6.73</c:v>
                </c:pt>
                <c:pt idx="562">
                  <c:v>6.73</c:v>
                </c:pt>
                <c:pt idx="563">
                  <c:v>6.73</c:v>
                </c:pt>
                <c:pt idx="564">
                  <c:v>6.73</c:v>
                </c:pt>
                <c:pt idx="565">
                  <c:v>6.73</c:v>
                </c:pt>
                <c:pt idx="566">
                  <c:v>6.73</c:v>
                </c:pt>
                <c:pt idx="567">
                  <c:v>6.73</c:v>
                </c:pt>
                <c:pt idx="568">
                  <c:v>6.73</c:v>
                </c:pt>
                <c:pt idx="569">
                  <c:v>6.73</c:v>
                </c:pt>
                <c:pt idx="570">
                  <c:v>6.73</c:v>
                </c:pt>
                <c:pt idx="571">
                  <c:v>6.73</c:v>
                </c:pt>
                <c:pt idx="572">
                  <c:v>6.74</c:v>
                </c:pt>
                <c:pt idx="573">
                  <c:v>6.74</c:v>
                </c:pt>
                <c:pt idx="574">
                  <c:v>6.74</c:v>
                </c:pt>
                <c:pt idx="575">
                  <c:v>6.74</c:v>
                </c:pt>
                <c:pt idx="576">
                  <c:v>6.74</c:v>
                </c:pt>
                <c:pt idx="577">
                  <c:v>6.74</c:v>
                </c:pt>
                <c:pt idx="578">
                  <c:v>6.74</c:v>
                </c:pt>
                <c:pt idx="579">
                  <c:v>6.74</c:v>
                </c:pt>
                <c:pt idx="580">
                  <c:v>6.74</c:v>
                </c:pt>
                <c:pt idx="581">
                  <c:v>6.74</c:v>
                </c:pt>
                <c:pt idx="582">
                  <c:v>6.74</c:v>
                </c:pt>
                <c:pt idx="583">
                  <c:v>6.74</c:v>
                </c:pt>
                <c:pt idx="584">
                  <c:v>6.74</c:v>
                </c:pt>
                <c:pt idx="585">
                  <c:v>6.74</c:v>
                </c:pt>
                <c:pt idx="586">
                  <c:v>6.74</c:v>
                </c:pt>
                <c:pt idx="587">
                  <c:v>6.74</c:v>
                </c:pt>
                <c:pt idx="588">
                  <c:v>6.74</c:v>
                </c:pt>
                <c:pt idx="589">
                  <c:v>6.74</c:v>
                </c:pt>
                <c:pt idx="590">
                  <c:v>6.74</c:v>
                </c:pt>
                <c:pt idx="591">
                  <c:v>6.74</c:v>
                </c:pt>
                <c:pt idx="592">
                  <c:v>6.74</c:v>
                </c:pt>
                <c:pt idx="593">
                  <c:v>6.74</c:v>
                </c:pt>
                <c:pt idx="594">
                  <c:v>6.74</c:v>
                </c:pt>
                <c:pt idx="595">
                  <c:v>6.74</c:v>
                </c:pt>
                <c:pt idx="596">
                  <c:v>6.74</c:v>
                </c:pt>
                <c:pt idx="597">
                  <c:v>6.74</c:v>
                </c:pt>
                <c:pt idx="598">
                  <c:v>6.74</c:v>
                </c:pt>
                <c:pt idx="599">
                  <c:v>6.74</c:v>
                </c:pt>
                <c:pt idx="600">
                  <c:v>6.74</c:v>
                </c:pt>
                <c:pt idx="601">
                  <c:v>6.74</c:v>
                </c:pt>
                <c:pt idx="602">
                  <c:v>6.74</c:v>
                </c:pt>
                <c:pt idx="603">
                  <c:v>6.74</c:v>
                </c:pt>
                <c:pt idx="604">
                  <c:v>6.74</c:v>
                </c:pt>
                <c:pt idx="605">
                  <c:v>6.75</c:v>
                </c:pt>
                <c:pt idx="606">
                  <c:v>6.75</c:v>
                </c:pt>
                <c:pt idx="607">
                  <c:v>6.75</c:v>
                </c:pt>
                <c:pt idx="608">
                  <c:v>6.75</c:v>
                </c:pt>
                <c:pt idx="609">
                  <c:v>6.75</c:v>
                </c:pt>
                <c:pt idx="610">
                  <c:v>6.75</c:v>
                </c:pt>
                <c:pt idx="611">
                  <c:v>6.75</c:v>
                </c:pt>
                <c:pt idx="612">
                  <c:v>6.75</c:v>
                </c:pt>
                <c:pt idx="613">
                  <c:v>6.75</c:v>
                </c:pt>
                <c:pt idx="614">
                  <c:v>6.75</c:v>
                </c:pt>
                <c:pt idx="615">
                  <c:v>6.75</c:v>
                </c:pt>
                <c:pt idx="616">
                  <c:v>6.75</c:v>
                </c:pt>
                <c:pt idx="617">
                  <c:v>6.75</c:v>
                </c:pt>
                <c:pt idx="618">
                  <c:v>6.75</c:v>
                </c:pt>
                <c:pt idx="619">
                  <c:v>6.75</c:v>
                </c:pt>
                <c:pt idx="620">
                  <c:v>6.75</c:v>
                </c:pt>
                <c:pt idx="621">
                  <c:v>6.75</c:v>
                </c:pt>
                <c:pt idx="622">
                  <c:v>6.75</c:v>
                </c:pt>
                <c:pt idx="623">
                  <c:v>6.75</c:v>
                </c:pt>
                <c:pt idx="624">
                  <c:v>6.75</c:v>
                </c:pt>
                <c:pt idx="625">
                  <c:v>6.75</c:v>
                </c:pt>
                <c:pt idx="626">
                  <c:v>6.75</c:v>
                </c:pt>
                <c:pt idx="627">
                  <c:v>6.75</c:v>
                </c:pt>
                <c:pt idx="628">
                  <c:v>6.75</c:v>
                </c:pt>
                <c:pt idx="629">
                  <c:v>6.75</c:v>
                </c:pt>
                <c:pt idx="630">
                  <c:v>6.76</c:v>
                </c:pt>
                <c:pt idx="631">
                  <c:v>6.76</c:v>
                </c:pt>
                <c:pt idx="632">
                  <c:v>6.76</c:v>
                </c:pt>
                <c:pt idx="633">
                  <c:v>6.76</c:v>
                </c:pt>
                <c:pt idx="634">
                  <c:v>6.76</c:v>
                </c:pt>
                <c:pt idx="635">
                  <c:v>6.76</c:v>
                </c:pt>
                <c:pt idx="636">
                  <c:v>6.76</c:v>
                </c:pt>
                <c:pt idx="637">
                  <c:v>6.76</c:v>
                </c:pt>
                <c:pt idx="638">
                  <c:v>6.76</c:v>
                </c:pt>
                <c:pt idx="639">
                  <c:v>6.76</c:v>
                </c:pt>
                <c:pt idx="640">
                  <c:v>6.76</c:v>
                </c:pt>
                <c:pt idx="641">
                  <c:v>6.76</c:v>
                </c:pt>
                <c:pt idx="642">
                  <c:v>6.76</c:v>
                </c:pt>
                <c:pt idx="643">
                  <c:v>6.76</c:v>
                </c:pt>
                <c:pt idx="644">
                  <c:v>6.76</c:v>
                </c:pt>
                <c:pt idx="645">
                  <c:v>6.76</c:v>
                </c:pt>
                <c:pt idx="646">
                  <c:v>6.76</c:v>
                </c:pt>
                <c:pt idx="647">
                  <c:v>6.76</c:v>
                </c:pt>
                <c:pt idx="648">
                  <c:v>6.76</c:v>
                </c:pt>
                <c:pt idx="649">
                  <c:v>6.77</c:v>
                </c:pt>
                <c:pt idx="650">
                  <c:v>6.77</c:v>
                </c:pt>
                <c:pt idx="651">
                  <c:v>6.77</c:v>
                </c:pt>
                <c:pt idx="652">
                  <c:v>6.77</c:v>
                </c:pt>
                <c:pt idx="653">
                  <c:v>6.77</c:v>
                </c:pt>
                <c:pt idx="654">
                  <c:v>6.77</c:v>
                </c:pt>
                <c:pt idx="655">
                  <c:v>6.77</c:v>
                </c:pt>
                <c:pt idx="656">
                  <c:v>6.77</c:v>
                </c:pt>
                <c:pt idx="657">
                  <c:v>6.77</c:v>
                </c:pt>
                <c:pt idx="658">
                  <c:v>6.77</c:v>
                </c:pt>
                <c:pt idx="659">
                  <c:v>6.78</c:v>
                </c:pt>
                <c:pt idx="660">
                  <c:v>6.78</c:v>
                </c:pt>
                <c:pt idx="661">
                  <c:v>6.78</c:v>
                </c:pt>
                <c:pt idx="662">
                  <c:v>6.78</c:v>
                </c:pt>
                <c:pt idx="663">
                  <c:v>6.78</c:v>
                </c:pt>
                <c:pt idx="664">
                  <c:v>6.78</c:v>
                </c:pt>
                <c:pt idx="665">
                  <c:v>6.78</c:v>
                </c:pt>
                <c:pt idx="666">
                  <c:v>6.78</c:v>
                </c:pt>
                <c:pt idx="667">
                  <c:v>6.78</c:v>
                </c:pt>
                <c:pt idx="668">
                  <c:v>6.79</c:v>
                </c:pt>
                <c:pt idx="669">
                  <c:v>6.79</c:v>
                </c:pt>
                <c:pt idx="670">
                  <c:v>6.79</c:v>
                </c:pt>
                <c:pt idx="671">
                  <c:v>6.79</c:v>
                </c:pt>
                <c:pt idx="672">
                  <c:v>6.79</c:v>
                </c:pt>
                <c:pt idx="673">
                  <c:v>6.79</c:v>
                </c:pt>
                <c:pt idx="674">
                  <c:v>6.79</c:v>
                </c:pt>
                <c:pt idx="675">
                  <c:v>6.8</c:v>
                </c:pt>
                <c:pt idx="676">
                  <c:v>6.8</c:v>
                </c:pt>
                <c:pt idx="677">
                  <c:v>6.8</c:v>
                </c:pt>
                <c:pt idx="678">
                  <c:v>6.8</c:v>
                </c:pt>
                <c:pt idx="679">
                  <c:v>6.8</c:v>
                </c:pt>
                <c:pt idx="680">
                  <c:v>6.8</c:v>
                </c:pt>
                <c:pt idx="681">
                  <c:v>6.8</c:v>
                </c:pt>
                <c:pt idx="682">
                  <c:v>6.8</c:v>
                </c:pt>
                <c:pt idx="683">
                  <c:v>6.8</c:v>
                </c:pt>
                <c:pt idx="684">
                  <c:v>6.81</c:v>
                </c:pt>
                <c:pt idx="685">
                  <c:v>6.81</c:v>
                </c:pt>
                <c:pt idx="686">
                  <c:v>6.81</c:v>
                </c:pt>
                <c:pt idx="687">
                  <c:v>6.81</c:v>
                </c:pt>
                <c:pt idx="688">
                  <c:v>6.81</c:v>
                </c:pt>
                <c:pt idx="689">
                  <c:v>6.81</c:v>
                </c:pt>
                <c:pt idx="690">
                  <c:v>6.81</c:v>
                </c:pt>
                <c:pt idx="691">
                  <c:v>6.81</c:v>
                </c:pt>
                <c:pt idx="692">
                  <c:v>6.82</c:v>
                </c:pt>
                <c:pt idx="693">
                  <c:v>6.82</c:v>
                </c:pt>
                <c:pt idx="694">
                  <c:v>6.82</c:v>
                </c:pt>
                <c:pt idx="695">
                  <c:v>6.82</c:v>
                </c:pt>
                <c:pt idx="696">
                  <c:v>6.82</c:v>
                </c:pt>
                <c:pt idx="697">
                  <c:v>6.82</c:v>
                </c:pt>
                <c:pt idx="698">
                  <c:v>6.82</c:v>
                </c:pt>
                <c:pt idx="699">
                  <c:v>6.82</c:v>
                </c:pt>
                <c:pt idx="700">
                  <c:v>6.82</c:v>
                </c:pt>
                <c:pt idx="701">
                  <c:v>6.83</c:v>
                </c:pt>
                <c:pt idx="702">
                  <c:v>6.83</c:v>
                </c:pt>
                <c:pt idx="703">
                  <c:v>6.83</c:v>
                </c:pt>
                <c:pt idx="704">
                  <c:v>6.83</c:v>
                </c:pt>
                <c:pt idx="705">
                  <c:v>6.83</c:v>
                </c:pt>
                <c:pt idx="706">
                  <c:v>6.83</c:v>
                </c:pt>
                <c:pt idx="707">
                  <c:v>6.83</c:v>
                </c:pt>
                <c:pt idx="708">
                  <c:v>6.83</c:v>
                </c:pt>
                <c:pt idx="709">
                  <c:v>6.83</c:v>
                </c:pt>
                <c:pt idx="710">
                  <c:v>6.83</c:v>
                </c:pt>
                <c:pt idx="711">
                  <c:v>6.84</c:v>
                </c:pt>
                <c:pt idx="712">
                  <c:v>6.84</c:v>
                </c:pt>
                <c:pt idx="713">
                  <c:v>6.84</c:v>
                </c:pt>
                <c:pt idx="714">
                  <c:v>6.84</c:v>
                </c:pt>
                <c:pt idx="715">
                  <c:v>6.84</c:v>
                </c:pt>
                <c:pt idx="716">
                  <c:v>6.84</c:v>
                </c:pt>
                <c:pt idx="717">
                  <c:v>6.84</c:v>
                </c:pt>
                <c:pt idx="718">
                  <c:v>6.84</c:v>
                </c:pt>
                <c:pt idx="719">
                  <c:v>6.84</c:v>
                </c:pt>
                <c:pt idx="720">
                  <c:v>6.84</c:v>
                </c:pt>
                <c:pt idx="721">
                  <c:v>6.85</c:v>
                </c:pt>
                <c:pt idx="722">
                  <c:v>6.85</c:v>
                </c:pt>
                <c:pt idx="723">
                  <c:v>6.85</c:v>
                </c:pt>
                <c:pt idx="724">
                  <c:v>6.85</c:v>
                </c:pt>
                <c:pt idx="725">
                  <c:v>6.85</c:v>
                </c:pt>
                <c:pt idx="726">
                  <c:v>6.85</c:v>
                </c:pt>
                <c:pt idx="727">
                  <c:v>6.85</c:v>
                </c:pt>
                <c:pt idx="728">
                  <c:v>6.85</c:v>
                </c:pt>
                <c:pt idx="729">
                  <c:v>6.85</c:v>
                </c:pt>
                <c:pt idx="730">
                  <c:v>6.85</c:v>
                </c:pt>
                <c:pt idx="731">
                  <c:v>6.86</c:v>
                </c:pt>
                <c:pt idx="732">
                  <c:v>6.86</c:v>
                </c:pt>
                <c:pt idx="733">
                  <c:v>6.86</c:v>
                </c:pt>
                <c:pt idx="734">
                  <c:v>6.86</c:v>
                </c:pt>
                <c:pt idx="735">
                  <c:v>6.86</c:v>
                </c:pt>
                <c:pt idx="736">
                  <c:v>6.86</c:v>
                </c:pt>
                <c:pt idx="737">
                  <c:v>6.86</c:v>
                </c:pt>
                <c:pt idx="738">
                  <c:v>6.86</c:v>
                </c:pt>
                <c:pt idx="739">
                  <c:v>6.86</c:v>
                </c:pt>
                <c:pt idx="740">
                  <c:v>6.86</c:v>
                </c:pt>
                <c:pt idx="741">
                  <c:v>6.87</c:v>
                </c:pt>
                <c:pt idx="742">
                  <c:v>6.87</c:v>
                </c:pt>
                <c:pt idx="743">
                  <c:v>6.87</c:v>
                </c:pt>
                <c:pt idx="744">
                  <c:v>6.87</c:v>
                </c:pt>
                <c:pt idx="745">
                  <c:v>6.87</c:v>
                </c:pt>
                <c:pt idx="746">
                  <c:v>6.87</c:v>
                </c:pt>
                <c:pt idx="747">
                  <c:v>6.87</c:v>
                </c:pt>
                <c:pt idx="748">
                  <c:v>6.87</c:v>
                </c:pt>
                <c:pt idx="749">
                  <c:v>6.87</c:v>
                </c:pt>
                <c:pt idx="750">
                  <c:v>6.87</c:v>
                </c:pt>
                <c:pt idx="751">
                  <c:v>6.87</c:v>
                </c:pt>
                <c:pt idx="752">
                  <c:v>6.87</c:v>
                </c:pt>
                <c:pt idx="753">
                  <c:v>6.88</c:v>
                </c:pt>
                <c:pt idx="754">
                  <c:v>6.88</c:v>
                </c:pt>
                <c:pt idx="755">
                  <c:v>6.88</c:v>
                </c:pt>
                <c:pt idx="756">
                  <c:v>6.88</c:v>
                </c:pt>
                <c:pt idx="757">
                  <c:v>6.88</c:v>
                </c:pt>
                <c:pt idx="758">
                  <c:v>6.88</c:v>
                </c:pt>
                <c:pt idx="759">
                  <c:v>6.88</c:v>
                </c:pt>
                <c:pt idx="760">
                  <c:v>6.88</c:v>
                </c:pt>
                <c:pt idx="761">
                  <c:v>6.88</c:v>
                </c:pt>
                <c:pt idx="762">
                  <c:v>6.88</c:v>
                </c:pt>
                <c:pt idx="763">
                  <c:v>6.88</c:v>
                </c:pt>
                <c:pt idx="764">
                  <c:v>6.88</c:v>
                </c:pt>
                <c:pt idx="765">
                  <c:v>6.89</c:v>
                </c:pt>
                <c:pt idx="766">
                  <c:v>6.89</c:v>
                </c:pt>
                <c:pt idx="767">
                  <c:v>6.89</c:v>
                </c:pt>
                <c:pt idx="768">
                  <c:v>6.89</c:v>
                </c:pt>
                <c:pt idx="769">
                  <c:v>6.89</c:v>
                </c:pt>
                <c:pt idx="770">
                  <c:v>6.89</c:v>
                </c:pt>
                <c:pt idx="771">
                  <c:v>6.89</c:v>
                </c:pt>
                <c:pt idx="772">
                  <c:v>6.89</c:v>
                </c:pt>
                <c:pt idx="773">
                  <c:v>6.89</c:v>
                </c:pt>
                <c:pt idx="774">
                  <c:v>6.89</c:v>
                </c:pt>
                <c:pt idx="775">
                  <c:v>6.89</c:v>
                </c:pt>
                <c:pt idx="776">
                  <c:v>6.89</c:v>
                </c:pt>
                <c:pt idx="777">
                  <c:v>6.9</c:v>
                </c:pt>
                <c:pt idx="778">
                  <c:v>6.9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4DB-433B-85CA-6CF7009F5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9873792"/>
        <c:axId val="579900928"/>
      </c:scatterChart>
      <c:valAx>
        <c:axId val="579873792"/>
        <c:scaling>
          <c:orientation val="minMax"/>
          <c:max val="9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Run time [min]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79900928"/>
        <c:crosses val="autoZero"/>
        <c:crossBetween val="midCat"/>
        <c:majorUnit val="10"/>
      </c:valAx>
      <c:valAx>
        <c:axId val="579900928"/>
        <c:scaling>
          <c:orientation val="minMax"/>
          <c:max val="14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pH [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-</a:t>
                </a:r>
                <a:r>
                  <a:rPr lang="nl-NL"/>
                  <a:t>]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79873792"/>
        <c:crosses val="autoZero"/>
        <c:crossBetween val="midCat"/>
        <c:majorUnit val="2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'CEEMs-1'!$Q$34:$Q$2003</c:f>
              <c:numCache>
                <c:formatCode>0.00</c:formatCode>
                <c:ptCount val="1970"/>
                <c:pt idx="1">
                  <c:v>1.294959672137206E-2</c:v>
                </c:pt>
                <c:pt idx="2">
                  <c:v>4.4577375808464562E-2</c:v>
                </c:pt>
                <c:pt idx="3">
                  <c:v>6.2286936653777825E-2</c:v>
                </c:pt>
                <c:pt idx="4">
                  <c:v>9.8316377301100683E-2</c:v>
                </c:pt>
                <c:pt idx="5">
                  <c:v>0.11639610120366867</c:v>
                </c:pt>
                <c:pt idx="6">
                  <c:v>0.13444095831034125</c:v>
                </c:pt>
                <c:pt idx="7">
                  <c:v>0.15245482210343733</c:v>
                </c:pt>
                <c:pt idx="8">
                  <c:v>0.17046183365187959</c:v>
                </c:pt>
                <c:pt idx="9">
                  <c:v>0.18845765029102685</c:v>
                </c:pt>
                <c:pt idx="10">
                  <c:v>0.20641768904768504</c:v>
                </c:pt>
                <c:pt idx="11">
                  <c:v>0.22431337344287883</c:v>
                </c:pt>
                <c:pt idx="12">
                  <c:v>0.2421409063729433</c:v>
                </c:pt>
                <c:pt idx="13">
                  <c:v>0.25992452710775277</c:v>
                </c:pt>
                <c:pt idx="14">
                  <c:v>0.27765611770138254</c:v>
                </c:pt>
                <c:pt idx="15">
                  <c:v>0.29533157008043864</c:v>
                </c:pt>
                <c:pt idx="16">
                  <c:v>0.31296703284700966</c:v>
                </c:pt>
                <c:pt idx="17">
                  <c:v>0.33053448053864426</c:v>
                </c:pt>
                <c:pt idx="18">
                  <c:v>0.34799422905690736</c:v>
                </c:pt>
                <c:pt idx="19">
                  <c:v>0.36534649117050899</c:v>
                </c:pt>
                <c:pt idx="20">
                  <c:v>0.3999394809314113</c:v>
                </c:pt>
                <c:pt idx="21">
                  <c:v>0.41716442004683085</c:v>
                </c:pt>
                <c:pt idx="22">
                  <c:v>0.43431786886446688</c:v>
                </c:pt>
                <c:pt idx="23">
                  <c:v>0.4514079889751606</c:v>
                </c:pt>
                <c:pt idx="24">
                  <c:v>0.46844648811533612</c:v>
                </c:pt>
                <c:pt idx="25">
                  <c:v>0.48543348630845246</c:v>
                </c:pt>
                <c:pt idx="26">
                  <c:v>0.50234566628245592</c:v>
                </c:pt>
                <c:pt idx="27">
                  <c:v>0.51916363880362371</c:v>
                </c:pt>
                <c:pt idx="28">
                  <c:v>0.53586832560803876</c:v>
                </c:pt>
                <c:pt idx="29">
                  <c:v>0.55249521543090996</c:v>
                </c:pt>
                <c:pt idx="30">
                  <c:v>0.56905986221299654</c:v>
                </c:pt>
                <c:pt idx="31">
                  <c:v>0.5855811696387595</c:v>
                </c:pt>
                <c:pt idx="32">
                  <c:v>0.6020588212828496</c:v>
                </c:pt>
                <c:pt idx="33">
                  <c:v>0.61845474790710764</c:v>
                </c:pt>
                <c:pt idx="34">
                  <c:v>0.63475056410981401</c:v>
                </c:pt>
                <c:pt idx="35">
                  <c:v>0.65096917253678332</c:v>
                </c:pt>
                <c:pt idx="36">
                  <c:v>0.66714842420185472</c:v>
                </c:pt>
                <c:pt idx="37">
                  <c:v>0.68328829728256191</c:v>
                </c:pt>
                <c:pt idx="38">
                  <c:v>0.69937751503557255</c:v>
                </c:pt>
                <c:pt idx="39">
                  <c:v>0.7154278124753507</c:v>
                </c:pt>
                <c:pt idx="40">
                  <c:v>0.73140520661472141</c:v>
                </c:pt>
                <c:pt idx="41">
                  <c:v>0.74733138895425977</c:v>
                </c:pt>
                <c:pt idx="42">
                  <c:v>0.76323730916268473</c:v>
                </c:pt>
                <c:pt idx="43">
                  <c:v>0.77904841634573652</c:v>
                </c:pt>
                <c:pt idx="44">
                  <c:v>0.79476489053853572</c:v>
                </c:pt>
                <c:pt idx="45">
                  <c:v>0.81045370479471601</c:v>
                </c:pt>
                <c:pt idx="46">
                  <c:v>0.82609893419216962</c:v>
                </c:pt>
                <c:pt idx="47">
                  <c:v>0.84168653053820763</c:v>
                </c:pt>
                <c:pt idx="48">
                  <c:v>0.85720281662159969</c:v>
                </c:pt>
                <c:pt idx="49">
                  <c:v>0.87264348796700864</c:v>
                </c:pt>
                <c:pt idx="50">
                  <c:v>0.9034287901204171</c:v>
                </c:pt>
                <c:pt idx="51">
                  <c:v>0.91873739208793059</c:v>
                </c:pt>
                <c:pt idx="52">
                  <c:v>0.93395650024862376</c:v>
                </c:pt>
                <c:pt idx="53">
                  <c:v>0.94909712402111801</c:v>
                </c:pt>
                <c:pt idx="54">
                  <c:v>0.96416656300996162</c:v>
                </c:pt>
                <c:pt idx="55">
                  <c:v>0.97917295698346574</c:v>
                </c:pt>
                <c:pt idx="56">
                  <c:v>0.99412350734530697</c:v>
                </c:pt>
                <c:pt idx="57">
                  <c:v>1.0090421751292662</c:v>
                </c:pt>
                <c:pt idx="58">
                  <c:v>1.0239042846167876</c:v>
                </c:pt>
                <c:pt idx="59">
                  <c:v>1.0387062732953096</c:v>
                </c:pt>
                <c:pt idx="60">
                  <c:v>1.0534937991548701</c:v>
                </c:pt>
                <c:pt idx="61">
                  <c:v>1.0682213787849411</c:v>
                </c:pt>
                <c:pt idx="62">
                  <c:v>1.0828541726676546</c:v>
                </c:pt>
                <c:pt idx="63">
                  <c:v>1.0974525307476446</c:v>
                </c:pt>
                <c:pt idx="64">
                  <c:v>1.1120130596362081</c:v>
                </c:pt>
                <c:pt idx="65">
                  <c:v>1.1265311220658139</c:v>
                </c:pt>
                <c:pt idx="66">
                  <c:v>1.1554024220718946</c:v>
                </c:pt>
                <c:pt idx="67">
                  <c:v>1.1697247699913453</c:v>
                </c:pt>
                <c:pt idx="68">
                  <c:v>1.1840298781869893</c:v>
                </c:pt>
                <c:pt idx="69">
                  <c:v>1.1983279377360421</c:v>
                </c:pt>
                <c:pt idx="70">
                  <c:v>1.2125666184388924</c:v>
                </c:pt>
                <c:pt idx="71">
                  <c:v>1.2267290788311949</c:v>
                </c:pt>
                <c:pt idx="72">
                  <c:v>1.2408471196566231</c:v>
                </c:pt>
                <c:pt idx="73">
                  <c:v>1.2549040522078507</c:v>
                </c:pt>
                <c:pt idx="74">
                  <c:v>1.2688684139888959</c:v>
                </c:pt>
                <c:pt idx="75">
                  <c:v>1.2827639478092931</c:v>
                </c:pt>
                <c:pt idx="76">
                  <c:v>1.2966141127869191</c:v>
                </c:pt>
                <c:pt idx="77">
                  <c:v>1.3104203328356365</c:v>
                </c:pt>
                <c:pt idx="78">
                  <c:v>1.3241693453704206</c:v>
                </c:pt>
                <c:pt idx="79">
                  <c:v>1.3378599174237427</c:v>
                </c:pt>
                <c:pt idx="80">
                  <c:v>1.3515264629758819</c:v>
                </c:pt>
                <c:pt idx="81">
                  <c:v>1.3651544155513815</c:v>
                </c:pt>
                <c:pt idx="82">
                  <c:v>1.3787272664779797</c:v>
                </c:pt>
                <c:pt idx="83">
                  <c:v>1.3922662217070574</c:v>
                </c:pt>
                <c:pt idx="84">
                  <c:v>1.4057534577647026</c:v>
                </c:pt>
                <c:pt idx="85">
                  <c:v>1.4191905676886549</c:v>
                </c:pt>
                <c:pt idx="86">
                  <c:v>1.4325614465217815</c:v>
                </c:pt>
                <c:pt idx="87">
                  <c:v>1.4458904644685699</c:v>
                </c:pt>
                <c:pt idx="88">
                  <c:v>1.4592179548448623</c:v>
                </c:pt>
                <c:pt idx="89">
                  <c:v>1.4857026224018723</c:v>
                </c:pt>
                <c:pt idx="90">
                  <c:v>1.4988374261309061</c:v>
                </c:pt>
                <c:pt idx="91">
                  <c:v>1.5119321856913253</c:v>
                </c:pt>
                <c:pt idx="92">
                  <c:v>1.5249852916785012</c:v>
                </c:pt>
                <c:pt idx="93">
                  <c:v>1.5379903719413923</c:v>
                </c:pt>
                <c:pt idx="94">
                  <c:v>1.5509523583503875</c:v>
                </c:pt>
                <c:pt idx="95">
                  <c:v>1.5638649987777742</c:v>
                </c:pt>
                <c:pt idx="96">
                  <c:v>1.5767172019708509</c:v>
                </c:pt>
                <c:pt idx="97">
                  <c:v>1.5894983404036385</c:v>
                </c:pt>
                <c:pt idx="98">
                  <c:v>1.6022179395691303</c:v>
                </c:pt>
                <c:pt idx="99">
                  <c:v>1.614880647646058</c:v>
                </c:pt>
                <c:pt idx="100">
                  <c:v>1.6274883086301788</c:v>
                </c:pt>
                <c:pt idx="101">
                  <c:v>1.6400441522418654</c:v>
                </c:pt>
                <c:pt idx="102">
                  <c:v>1.6525482603152981</c:v>
                </c:pt>
                <c:pt idx="103">
                  <c:v>1.6649915328949609</c:v>
                </c:pt>
                <c:pt idx="104">
                  <c:v>1.6773814332537365</c:v>
                </c:pt>
                <c:pt idx="105">
                  <c:v>1.6897321787081321</c:v>
                </c:pt>
                <c:pt idx="106">
                  <c:v>1.7020376535206569</c:v>
                </c:pt>
                <c:pt idx="107">
                  <c:v>1.7143051791183783</c:v>
                </c:pt>
                <c:pt idx="108">
                  <c:v>1.7265608715005922</c:v>
                </c:pt>
                <c:pt idx="109">
                  <c:v>1.7387925701153255</c:v>
                </c:pt>
                <c:pt idx="110">
                  <c:v>1.7509640224420493</c:v>
                </c:pt>
                <c:pt idx="111">
                  <c:v>1.7630783763670193</c:v>
                </c:pt>
                <c:pt idx="112">
                  <c:v>1.7751447591238081</c:v>
                </c:pt>
                <c:pt idx="113">
                  <c:v>1.7871513211300509</c:v>
                </c:pt>
                <c:pt idx="114">
                  <c:v>1.7990991316851266</c:v>
                </c:pt>
                <c:pt idx="115">
                  <c:v>1.8109844482413802</c:v>
                </c:pt>
                <c:pt idx="116">
                  <c:v>1.8228339760038761</c:v>
                </c:pt>
                <c:pt idx="117">
                  <c:v>1.8346715123382416</c:v>
                </c:pt>
                <c:pt idx="118">
                  <c:v>1.8464615303199108</c:v>
                </c:pt>
                <c:pt idx="119">
                  <c:v>1.8582305223852869</c:v>
                </c:pt>
                <c:pt idx="120">
                  <c:v>1.8699872502420836</c:v>
                </c:pt>
                <c:pt idx="121">
                  <c:v>1.8816623294575103</c:v>
                </c:pt>
                <c:pt idx="122">
                  <c:v>1.8932696663784334</c:v>
                </c:pt>
                <c:pt idx="123">
                  <c:v>1.9048610620104593</c:v>
                </c:pt>
                <c:pt idx="124">
                  <c:v>1.9164400461324544</c:v>
                </c:pt>
                <c:pt idx="125">
                  <c:v>1.9279806064016631</c:v>
                </c:pt>
                <c:pt idx="126">
                  <c:v>1.939462524331842</c:v>
                </c:pt>
                <c:pt idx="127">
                  <c:v>1.9508723082024386</c:v>
                </c:pt>
                <c:pt idx="128">
                  <c:v>1.9622151681198736</c:v>
                </c:pt>
                <c:pt idx="129">
                  <c:v>1.9735027899981799</c:v>
                </c:pt>
                <c:pt idx="130">
                  <c:v>1.9847153536105706</c:v>
                </c:pt>
                <c:pt idx="131">
                  <c:v>1.9958644466701849</c:v>
                </c:pt>
                <c:pt idx="132">
                  <c:v>2.0069700585276178</c:v>
                </c:pt>
                <c:pt idx="133">
                  <c:v>2.0180266353731513</c:v>
                </c:pt>
                <c:pt idx="134">
                  <c:v>2.0290398619511363</c:v>
                </c:pt>
                <c:pt idx="135">
                  <c:v>2.0400345285479555</c:v>
                </c:pt>
                <c:pt idx="136">
                  <c:v>2.0510055287138198</c:v>
                </c:pt>
                <c:pt idx="137">
                  <c:v>2.0619277393701387</c:v>
                </c:pt>
                <c:pt idx="138">
                  <c:v>2.0727845318213243</c:v>
                </c:pt>
                <c:pt idx="139">
                  <c:v>2.0835927311649161</c:v>
                </c:pt>
                <c:pt idx="140">
                  <c:v>2.1051130456698561</c:v>
                </c:pt>
                <c:pt idx="141">
                  <c:v>2.1158255809130759</c:v>
                </c:pt>
                <c:pt idx="142">
                  <c:v>2.1265089886609152</c:v>
                </c:pt>
                <c:pt idx="143">
                  <c:v>2.1371495862464771</c:v>
                </c:pt>
                <c:pt idx="144">
                  <c:v>2.1477555789053939</c:v>
                </c:pt>
                <c:pt idx="145">
                  <c:v>2.158343066139254</c:v>
                </c:pt>
                <c:pt idx="146">
                  <c:v>2.1688824512703193</c:v>
                </c:pt>
                <c:pt idx="147">
                  <c:v>2.1793359760300617</c:v>
                </c:pt>
                <c:pt idx="148">
                  <c:v>2.1897146989375238</c:v>
                </c:pt>
                <c:pt idx="149">
                  <c:v>2.2000538468587085</c:v>
                </c:pt>
                <c:pt idx="150">
                  <c:v>2.2103374294042366</c:v>
                </c:pt>
                <c:pt idx="151">
                  <c:v>2.2205548572374556</c:v>
                </c:pt>
                <c:pt idx="152">
                  <c:v>2.2307300804809809</c:v>
                </c:pt>
                <c:pt idx="153">
                  <c:v>2.2408687402342884</c:v>
                </c:pt>
                <c:pt idx="154">
                  <c:v>2.2509761720828254</c:v>
                </c:pt>
                <c:pt idx="155">
                  <c:v>2.2610471059084505</c:v>
                </c:pt>
                <c:pt idx="156">
                  <c:v>2.2710815526224328</c:v>
                </c:pt>
                <c:pt idx="157">
                  <c:v>2.2810899542599938</c:v>
                </c:pt>
                <c:pt idx="158">
                  <c:v>2.2910384151236194</c:v>
                </c:pt>
                <c:pt idx="159">
                  <c:v>2.3009348513017329</c:v>
                </c:pt>
                <c:pt idx="160">
                  <c:v>2.3108392363018533</c:v>
                </c:pt>
                <c:pt idx="161">
                  <c:v>2.3207151812133011</c:v>
                </c:pt>
                <c:pt idx="162">
                  <c:v>2.3305392432850467</c:v>
                </c:pt>
                <c:pt idx="163">
                  <c:v>2.3403451872799419</c:v>
                </c:pt>
                <c:pt idx="164">
                  <c:v>2.350102079896109</c:v>
                </c:pt>
                <c:pt idx="165">
                  <c:v>2.3597997027782238</c:v>
                </c:pt>
                <c:pt idx="166">
                  <c:v>2.3694536644231134</c:v>
                </c:pt>
                <c:pt idx="167">
                  <c:v>2.3790563597120955</c:v>
                </c:pt>
                <c:pt idx="168">
                  <c:v>2.3886206256926505</c:v>
                </c:pt>
                <c:pt idx="169">
                  <c:v>2.3981643894953457</c:v>
                </c:pt>
                <c:pt idx="170">
                  <c:v>2.4076597184030835</c:v>
                </c:pt>
                <c:pt idx="171">
                  <c:v>2.4170965686400825</c:v>
                </c:pt>
                <c:pt idx="172">
                  <c:v>2.4264928727924633</c:v>
                </c:pt>
                <c:pt idx="173">
                  <c:v>2.4358385707175838</c:v>
                </c:pt>
                <c:pt idx="174">
                  <c:v>2.4451537608782767</c:v>
                </c:pt>
                <c:pt idx="175">
                  <c:v>2.4544436697477985</c:v>
                </c:pt>
                <c:pt idx="176">
                  <c:v>2.4636981062488954</c:v>
                </c:pt>
                <c:pt idx="177">
                  <c:v>2.4729394711112964</c:v>
                </c:pt>
                <c:pt idx="178">
                  <c:v>2.4821456909417634</c:v>
                </c:pt>
                <c:pt idx="179">
                  <c:v>2.4913044360644334</c:v>
                </c:pt>
                <c:pt idx="180">
                  <c:v>2.5004229842614736</c:v>
                </c:pt>
                <c:pt idx="181">
                  <c:v>2.5095013900889409</c:v>
                </c:pt>
                <c:pt idx="182">
                  <c:v>2.5185400354394405</c:v>
                </c:pt>
                <c:pt idx="183">
                  <c:v>2.5275265033473802</c:v>
                </c:pt>
                <c:pt idx="184">
                  <c:v>2.54542380260281</c:v>
                </c:pt>
                <c:pt idx="185">
                  <c:v>2.5543274543691337</c:v>
                </c:pt>
                <c:pt idx="186">
                  <c:v>2.5632033152641962</c:v>
                </c:pt>
                <c:pt idx="187">
                  <c:v>2.5720639113658477</c:v>
                </c:pt>
                <c:pt idx="188">
                  <c:v>2.5808636501512936</c:v>
                </c:pt>
                <c:pt idx="189">
                  <c:v>2.5895927278915436</c:v>
                </c:pt>
                <c:pt idx="190">
                  <c:v>2.5982899285095624</c:v>
                </c:pt>
                <c:pt idx="191">
                  <c:v>2.6069624806869967</c:v>
                </c:pt>
                <c:pt idx="192">
                  <c:v>2.6155791346966542</c:v>
                </c:pt>
                <c:pt idx="193">
                  <c:v>2.6241664593533747</c:v>
                </c:pt>
                <c:pt idx="194">
                  <c:v>2.632717056851662</c:v>
                </c:pt>
                <c:pt idx="195">
                  <c:v>2.6412308617241815</c:v>
                </c:pt>
                <c:pt idx="196">
                  <c:v>2.6497202363804688</c:v>
                </c:pt>
                <c:pt idx="197">
                  <c:v>2.658173462172833</c:v>
                </c:pt>
                <c:pt idx="198">
                  <c:v>2.6666139491186609</c:v>
                </c:pt>
                <c:pt idx="199">
                  <c:v>2.6750248448423521</c:v>
                </c:pt>
                <c:pt idx="200">
                  <c:v>2.6833922211746226</c:v>
                </c:pt>
                <c:pt idx="201">
                  <c:v>2.6917260236903084</c:v>
                </c:pt>
                <c:pt idx="202">
                  <c:v>2.7000424337251334</c:v>
                </c:pt>
                <c:pt idx="203">
                  <c:v>2.7083201853159959</c:v>
                </c:pt>
                <c:pt idx="204">
                  <c:v>2.7165478053175689</c:v>
                </c:pt>
                <c:pt idx="205">
                  <c:v>2.7247284416161373</c:v>
                </c:pt>
                <c:pt idx="206">
                  <c:v>2.7328598956013384</c:v>
                </c:pt>
                <c:pt idx="207">
                  <c:v>2.7409673230853748</c:v>
                </c:pt>
                <c:pt idx="208">
                  <c:v>2.7490530208795678</c:v>
                </c:pt>
                <c:pt idx="209">
                  <c:v>2.7571102185733785</c:v>
                </c:pt>
                <c:pt idx="210">
                  <c:v>2.7651292433723915</c:v>
                </c:pt>
                <c:pt idx="211">
                  <c:v>2.7731124084547574</c:v>
                </c:pt>
                <c:pt idx="212">
                  <c:v>2.7810672152825542</c:v>
                </c:pt>
                <c:pt idx="213">
                  <c:v>2.7889959388446832</c:v>
                </c:pt>
                <c:pt idx="214">
                  <c:v>2.7969052949955651</c:v>
                </c:pt>
                <c:pt idx="215">
                  <c:v>2.8048063968103145</c:v>
                </c:pt>
                <c:pt idx="216">
                  <c:v>2.8126629808572474</c:v>
                </c:pt>
                <c:pt idx="217">
                  <c:v>2.8204573873306402</c:v>
                </c:pt>
                <c:pt idx="218">
                  <c:v>2.8282281055506293</c:v>
                </c:pt>
                <c:pt idx="219">
                  <c:v>2.8359905421564573</c:v>
                </c:pt>
                <c:pt idx="220">
                  <c:v>2.8437293341537218</c:v>
                </c:pt>
                <c:pt idx="221">
                  <c:v>2.8590993117202523</c:v>
                </c:pt>
                <c:pt idx="222">
                  <c:v>2.8667241469608724</c:v>
                </c:pt>
                <c:pt idx="223">
                  <c:v>2.8743103128463026</c:v>
                </c:pt>
                <c:pt idx="224">
                  <c:v>2.8818687205941327</c:v>
                </c:pt>
                <c:pt idx="225">
                  <c:v>2.889392954408426</c:v>
                </c:pt>
                <c:pt idx="226">
                  <c:v>2.8968895173748894</c:v>
                </c:pt>
                <c:pt idx="227">
                  <c:v>2.9043606135594642</c:v>
                </c:pt>
                <c:pt idx="228">
                  <c:v>2.9117955936137685</c:v>
                </c:pt>
                <c:pt idx="229">
                  <c:v>2.9191966616037446</c:v>
                </c:pt>
                <c:pt idx="230">
                  <c:v>2.9265745214338641</c:v>
                </c:pt>
                <c:pt idx="231">
                  <c:v>2.9339239684533505</c:v>
                </c:pt>
                <c:pt idx="232">
                  <c:v>2.9412386850672085</c:v>
                </c:pt>
                <c:pt idx="233">
                  <c:v>2.9485239577603473</c:v>
                </c:pt>
                <c:pt idx="234">
                  <c:v>2.9557966061747325</c:v>
                </c:pt>
                <c:pt idx="235">
                  <c:v>2.9630566357659447</c:v>
                </c:pt>
                <c:pt idx="236">
                  <c:v>2.9702747990152227</c:v>
                </c:pt>
                <c:pt idx="237">
                  <c:v>2.9774366276480091</c:v>
                </c:pt>
                <c:pt idx="238">
                  <c:v>2.98456926877369</c:v>
                </c:pt>
                <c:pt idx="239">
                  <c:v>2.9916811185742396</c:v>
                </c:pt>
                <c:pt idx="240">
                  <c:v>3.0058073810021066</c:v>
                </c:pt>
                <c:pt idx="241">
                  <c:v>3.0128187657665588</c:v>
                </c:pt>
                <c:pt idx="242">
                  <c:v>3.0267384133778714</c:v>
                </c:pt>
                <c:pt idx="243">
                  <c:v>3.0336641941845897</c:v>
                </c:pt>
                <c:pt idx="244">
                  <c:v>3.0405592490025475</c:v>
                </c:pt>
                <c:pt idx="245">
                  <c:v>3.047425607318206</c:v>
                </c:pt>
                <c:pt idx="246">
                  <c:v>3.0542815017761691</c:v>
                </c:pt>
                <c:pt idx="247">
                  <c:v>3.0611068011799829</c:v>
                </c:pt>
                <c:pt idx="248">
                  <c:v>3.0678975229351955</c:v>
                </c:pt>
                <c:pt idx="249">
                  <c:v>3.0746597773236912</c:v>
                </c:pt>
                <c:pt idx="250">
                  <c:v>3.0813936025347188</c:v>
                </c:pt>
                <c:pt idx="251">
                  <c:v>3.0881050270159922</c:v>
                </c:pt>
                <c:pt idx="252">
                  <c:v>3.0948000137479452</c:v>
                </c:pt>
                <c:pt idx="253">
                  <c:v>3.1014647436734939</c:v>
                </c:pt>
                <c:pt idx="254">
                  <c:v>3.1081071056029539</c:v>
                </c:pt>
                <c:pt idx="255">
                  <c:v>3.1147507659673095</c:v>
                </c:pt>
                <c:pt idx="256">
                  <c:v>3.1213681848533144</c:v>
                </c:pt>
                <c:pt idx="257">
                  <c:v>3.1279573873305946</c:v>
                </c:pt>
                <c:pt idx="258">
                  <c:v>3.1345184879669472</c:v>
                </c:pt>
                <c:pt idx="259">
                  <c:v>3.1410437125198167</c:v>
                </c:pt>
                <c:pt idx="260">
                  <c:v>3.1475370708616488</c:v>
                </c:pt>
                <c:pt idx="261">
                  <c:v>3.1539986120929586</c:v>
                </c:pt>
                <c:pt idx="262">
                  <c:v>3.1604245882104749</c:v>
                </c:pt>
                <c:pt idx="263">
                  <c:v>3.1668112184773221</c:v>
                </c:pt>
                <c:pt idx="264">
                  <c:v>3.1731720546257525</c:v>
                </c:pt>
                <c:pt idx="265">
                  <c:v>3.1794976038964382</c:v>
                </c:pt>
                <c:pt idx="266">
                  <c:v>3.1858050623683485</c:v>
                </c:pt>
                <c:pt idx="267">
                  <c:v>3.1920983144349262</c:v>
                </c:pt>
                <c:pt idx="268">
                  <c:v>3.198373475702728</c:v>
                </c:pt>
                <c:pt idx="269">
                  <c:v>3.204624948717111</c:v>
                </c:pt>
                <c:pt idx="270">
                  <c:v>3.2108300981571425</c:v>
                </c:pt>
                <c:pt idx="271">
                  <c:v>3.2170022411639327</c:v>
                </c:pt>
                <c:pt idx="272">
                  <c:v>3.223139615575815</c:v>
                </c:pt>
                <c:pt idx="273">
                  <c:v>3.2292460239521477</c:v>
                </c:pt>
                <c:pt idx="274">
                  <c:v>3.2353439052119231</c:v>
                </c:pt>
                <c:pt idx="275">
                  <c:v>3.2414313771700813</c:v>
                </c:pt>
                <c:pt idx="276">
                  <c:v>3.2474824711287464</c:v>
                </c:pt>
                <c:pt idx="277">
                  <c:v>3.253510160525662</c:v>
                </c:pt>
                <c:pt idx="278">
                  <c:v>3.2595163984687678</c:v>
                </c:pt>
                <c:pt idx="279">
                  <c:v>3.2654736341336119</c:v>
                </c:pt>
                <c:pt idx="280">
                  <c:v>3.2713911857000175</c:v>
                </c:pt>
                <c:pt idx="281">
                  <c:v>3.2772856163963198</c:v>
                </c:pt>
                <c:pt idx="282">
                  <c:v>3.2890501348624723</c:v>
                </c:pt>
                <c:pt idx="283">
                  <c:v>3.2949147724791068</c:v>
                </c:pt>
                <c:pt idx="284">
                  <c:v>3.3007545325196146</c:v>
                </c:pt>
                <c:pt idx="285">
                  <c:v>3.3065730702418707</c:v>
                </c:pt>
                <c:pt idx="286">
                  <c:v>3.3123614329918531</c:v>
                </c:pt>
                <c:pt idx="287">
                  <c:v>3.3181196698700299</c:v>
                </c:pt>
                <c:pt idx="288">
                  <c:v>3.3238585884374277</c:v>
                </c:pt>
                <c:pt idx="289">
                  <c:v>3.3295710909470162</c:v>
                </c:pt>
                <c:pt idx="290">
                  <c:v>3.3352412470210711</c:v>
                </c:pt>
                <c:pt idx="291">
                  <c:v>3.3408833285322408</c:v>
                </c:pt>
                <c:pt idx="292">
                  <c:v>3.3465027529000442</c:v>
                </c:pt>
                <c:pt idx="293">
                  <c:v>3.3520940917937176</c:v>
                </c:pt>
                <c:pt idx="294">
                  <c:v>3.3576697349008833</c:v>
                </c:pt>
                <c:pt idx="295">
                  <c:v>3.3632280946393536</c:v>
                </c:pt>
                <c:pt idx="296">
                  <c:v>3.3687604311238482</c:v>
                </c:pt>
                <c:pt idx="297">
                  <c:v>3.3742737439004498</c:v>
                </c:pt>
                <c:pt idx="298">
                  <c:v>3.3797732867204244</c:v>
                </c:pt>
                <c:pt idx="299">
                  <c:v>3.3852555570829423</c:v>
                </c:pt>
                <c:pt idx="300">
                  <c:v>3.390739573240261</c:v>
                </c:pt>
                <c:pt idx="301">
                  <c:v>3.396194287322714</c:v>
                </c:pt>
                <c:pt idx="302">
                  <c:v>3.4016110521903387</c:v>
                </c:pt>
                <c:pt idx="303">
                  <c:v>3.4070123667738308</c:v>
                </c:pt>
                <c:pt idx="304">
                  <c:v>3.4123845320394928</c:v>
                </c:pt>
                <c:pt idx="305">
                  <c:v>3.4177242255215745</c:v>
                </c:pt>
                <c:pt idx="306">
                  <c:v>3.4230383158315476</c:v>
                </c:pt>
                <c:pt idx="307">
                  <c:v>3.4283471905795064</c:v>
                </c:pt>
                <c:pt idx="308">
                  <c:v>3.4388868594022166</c:v>
                </c:pt>
                <c:pt idx="309">
                  <c:v>3.4441160386167771</c:v>
                </c:pt>
                <c:pt idx="310">
                  <c:v>3.4493400786478512</c:v>
                </c:pt>
                <c:pt idx="311">
                  <c:v>3.4545504796569104</c:v>
                </c:pt>
                <c:pt idx="312">
                  <c:v>3.4597305693034746</c:v>
                </c:pt>
                <c:pt idx="313">
                  <c:v>3.4648820497374704</c:v>
                </c:pt>
                <c:pt idx="314">
                  <c:v>3.470019923883124</c:v>
                </c:pt>
                <c:pt idx="315">
                  <c:v>3.4751476833300639</c:v>
                </c:pt>
                <c:pt idx="316">
                  <c:v>3.4802537949212611</c:v>
                </c:pt>
                <c:pt idx="317">
                  <c:v>3.4903825472889816</c:v>
                </c:pt>
                <c:pt idx="318">
                  <c:v>3.4954037095955299</c:v>
                </c:pt>
                <c:pt idx="319">
                  <c:v>3.5003983139984296</c:v>
                </c:pt>
                <c:pt idx="320">
                  <c:v>3.5053764260959053</c:v>
                </c:pt>
                <c:pt idx="321">
                  <c:v>3.5103332067629789</c:v>
                </c:pt>
                <c:pt idx="322">
                  <c:v>3.5152749299497494</c:v>
                </c:pt>
                <c:pt idx="323">
                  <c:v>3.5201983932138687</c:v>
                </c:pt>
                <c:pt idx="324">
                  <c:v>3.5250955495323439</c:v>
                </c:pt>
                <c:pt idx="325">
                  <c:v>3.5299760662439637</c:v>
                </c:pt>
                <c:pt idx="326">
                  <c:v>3.5348450770766249</c:v>
                </c:pt>
                <c:pt idx="327">
                  <c:v>3.5396946168414751</c:v>
                </c:pt>
                <c:pt idx="328">
                  <c:v>3.5445212103156929</c:v>
                </c:pt>
                <c:pt idx="329">
                  <c:v>3.5493312405615876</c:v>
                </c:pt>
                <c:pt idx="330">
                  <c:v>3.5541282482692673</c:v>
                </c:pt>
                <c:pt idx="331">
                  <c:v>3.558909091008061</c:v>
                </c:pt>
                <c:pt idx="332">
                  <c:v>3.5636749853787464</c:v>
                </c:pt>
                <c:pt idx="333">
                  <c:v>3.5684196737980178</c:v>
                </c:pt>
                <c:pt idx="334">
                  <c:v>3.5731369095937966</c:v>
                </c:pt>
                <c:pt idx="335">
                  <c:v>3.5778396662038108</c:v>
                </c:pt>
                <c:pt idx="336">
                  <c:v>3.5825217569676768</c:v>
                </c:pt>
                <c:pt idx="337">
                  <c:v>3.5871703721159416</c:v>
                </c:pt>
                <c:pt idx="338">
                  <c:v>3.5917902689394716</c:v>
                </c:pt>
                <c:pt idx="339">
                  <c:v>3.5963907765293102</c:v>
                </c:pt>
                <c:pt idx="340">
                  <c:v>3.6055531005313717</c:v>
                </c:pt>
                <c:pt idx="341">
                  <c:v>3.6101103342322007</c:v>
                </c:pt>
                <c:pt idx="342">
                  <c:v>3.6146376111850969</c:v>
                </c:pt>
                <c:pt idx="343">
                  <c:v>3.6191476375029463</c:v>
                </c:pt>
                <c:pt idx="344">
                  <c:v>3.6236465507456797</c:v>
                </c:pt>
                <c:pt idx="345">
                  <c:v>3.628120226342086</c:v>
                </c:pt>
                <c:pt idx="346">
                  <c:v>3.6325672240114582</c:v>
                </c:pt>
                <c:pt idx="347">
                  <c:v>3.6369986404620964</c:v>
                </c:pt>
                <c:pt idx="348">
                  <c:v>3.6414175253793024</c:v>
                </c:pt>
                <c:pt idx="349">
                  <c:v>3.6458188650585992</c:v>
                </c:pt>
                <c:pt idx="350">
                  <c:v>3.6501997080156179</c:v>
                </c:pt>
                <c:pt idx="351">
                  <c:v>3.6545665737028989</c:v>
                </c:pt>
                <c:pt idx="352">
                  <c:v>3.658932861095642</c:v>
                </c:pt>
                <c:pt idx="353">
                  <c:v>3.6632920234632813</c:v>
                </c:pt>
                <c:pt idx="354">
                  <c:v>3.6676204052860588</c:v>
                </c:pt>
                <c:pt idx="355">
                  <c:v>3.6719165826500855</c:v>
                </c:pt>
                <c:pt idx="356">
                  <c:v>3.6762062569284253</c:v>
                </c:pt>
                <c:pt idx="357">
                  <c:v>3.6804879605623002</c:v>
                </c:pt>
                <c:pt idx="358">
                  <c:v>3.6847362322254269</c:v>
                </c:pt>
                <c:pt idx="359">
                  <c:v>3.6889532268832954</c:v>
                </c:pt>
                <c:pt idx="360">
                  <c:v>3.6931608597164627</c:v>
                </c:pt>
                <c:pt idx="361">
                  <c:v>3.6973570630491897</c:v>
                </c:pt>
                <c:pt idx="362">
                  <c:v>3.7015201726589146</c:v>
                </c:pt>
                <c:pt idx="363">
                  <c:v>3.705659539459135</c:v>
                </c:pt>
                <c:pt idx="364">
                  <c:v>3.7097939361997341</c:v>
                </c:pt>
                <c:pt idx="365">
                  <c:v>3.713908365412125</c:v>
                </c:pt>
                <c:pt idx="366">
                  <c:v>3.7180135146339386</c:v>
                </c:pt>
                <c:pt idx="367">
                  <c:v>3.7221108405127272</c:v>
                </c:pt>
                <c:pt idx="368">
                  <c:v>3.7261868022274545</c:v>
                </c:pt>
                <c:pt idx="369">
                  <c:v>3.7302499432614793</c:v>
                </c:pt>
                <c:pt idx="370">
                  <c:v>3.734308086957844</c:v>
                </c:pt>
                <c:pt idx="371">
                  <c:v>3.7383598039470449</c:v>
                </c:pt>
                <c:pt idx="372">
                  <c:v>3.7423888419704481</c:v>
                </c:pt>
                <c:pt idx="373">
                  <c:v>3.7463854409439206</c:v>
                </c:pt>
                <c:pt idx="374">
                  <c:v>3.7503658531260742</c:v>
                </c:pt>
                <c:pt idx="375">
                  <c:v>3.7543273616237309</c:v>
                </c:pt>
                <c:pt idx="376">
                  <c:v>3.7582650072884873</c:v>
                </c:pt>
                <c:pt idx="377">
                  <c:v>3.7622018509787472</c:v>
                </c:pt>
                <c:pt idx="378">
                  <c:v>3.7661254320840118</c:v>
                </c:pt>
                <c:pt idx="379">
                  <c:v>3.7700315934303585</c:v>
                </c:pt>
                <c:pt idx="380">
                  <c:v>3.7739300350902627</c:v>
                </c:pt>
                <c:pt idx="381">
                  <c:v>3.7778102986616382</c:v>
                </c:pt>
                <c:pt idx="382">
                  <c:v>3.7816655755446926</c:v>
                </c:pt>
                <c:pt idx="383">
                  <c:v>3.7855063241415112</c:v>
                </c:pt>
                <c:pt idx="384">
                  <c:v>3.7893448250275061</c:v>
                </c:pt>
                <c:pt idx="385">
                  <c:v>3.7931679629191146</c:v>
                </c:pt>
                <c:pt idx="386">
                  <c:v>3.7969779855271675</c:v>
                </c:pt>
                <c:pt idx="387">
                  <c:v>3.8007722414257694</c:v>
                </c:pt>
                <c:pt idx="388">
                  <c:v>3.8045350293728006</c:v>
                </c:pt>
                <c:pt idx="389">
                  <c:v>3.8082807739979461</c:v>
                </c:pt>
                <c:pt idx="390">
                  <c:v>3.812012219472416</c:v>
                </c:pt>
                <c:pt idx="391">
                  <c:v>3.8157231191241299</c:v>
                </c:pt>
                <c:pt idx="392">
                  <c:v>3.8194264300240119</c:v>
                </c:pt>
                <c:pt idx="393">
                  <c:v>3.8231195007461602</c:v>
                </c:pt>
                <c:pt idx="394">
                  <c:v>3.8267921129352982</c:v>
                </c:pt>
                <c:pt idx="395">
                  <c:v>3.830455827026475</c:v>
                </c:pt>
                <c:pt idx="396">
                  <c:v>3.8341159185934051</c:v>
                </c:pt>
                <c:pt idx="397">
                  <c:v>3.8377710673787724</c:v>
                </c:pt>
                <c:pt idx="398">
                  <c:v>3.8414173235217808</c:v>
                </c:pt>
                <c:pt idx="399">
                  <c:v>3.8450314624957773</c:v>
                </c:pt>
                <c:pt idx="400">
                  <c:v>3.8486223769431076</c:v>
                </c:pt>
                <c:pt idx="401">
                  <c:v>3.8522031821473162</c:v>
                </c:pt>
                <c:pt idx="402">
                  <c:v>3.8557599117498875</c:v>
                </c:pt>
                <c:pt idx="403">
                  <c:v>3.8593013820146367</c:v>
                </c:pt>
                <c:pt idx="404">
                  <c:v>3.8628379531426842</c:v>
                </c:pt>
                <c:pt idx="405">
                  <c:v>3.8663608688819</c:v>
                </c:pt>
                <c:pt idx="406">
                  <c:v>3.8698737353896999</c:v>
                </c:pt>
                <c:pt idx="407">
                  <c:v>3.8733740212635976</c:v>
                </c:pt>
                <c:pt idx="408">
                  <c:v>3.8768504606714278</c:v>
                </c:pt>
                <c:pt idx="409">
                  <c:v>3.8803118207765332</c:v>
                </c:pt>
                <c:pt idx="410">
                  <c:v>3.8837568849781419</c:v>
                </c:pt>
                <c:pt idx="411">
                  <c:v>3.8871919981492842</c:v>
                </c:pt>
                <c:pt idx="412">
                  <c:v>3.8906121520410952</c:v>
                </c:pt>
                <c:pt idx="413">
                  <c:v>3.8940061953891858</c:v>
                </c:pt>
                <c:pt idx="414">
                  <c:v>3.8973903640853398</c:v>
                </c:pt>
                <c:pt idx="415">
                  <c:v>3.9007659238308023</c:v>
                </c:pt>
                <c:pt idx="416">
                  <c:v>3.9041366280844425</c:v>
                </c:pt>
                <c:pt idx="417">
                  <c:v>3.9075024659350199</c:v>
                </c:pt>
                <c:pt idx="418">
                  <c:v>3.9108486199490362</c:v>
                </c:pt>
                <c:pt idx="419">
                  <c:v>3.9141836936215708</c:v>
                </c:pt>
                <c:pt idx="420">
                  <c:v>3.9175163559150135</c:v>
                </c:pt>
                <c:pt idx="421">
                  <c:v>3.9208343207983494</c:v>
                </c:pt>
                <c:pt idx="422">
                  <c:v>3.9241387830498891</c:v>
                </c:pt>
                <c:pt idx="423">
                  <c:v>3.9274248980890381</c:v>
                </c:pt>
                <c:pt idx="424">
                  <c:v>3.9306926768270074</c:v>
                </c:pt>
                <c:pt idx="425">
                  <c:v>3.9339422065535223</c:v>
                </c:pt>
                <c:pt idx="426">
                  <c:v>3.937173498179813</c:v>
                </c:pt>
                <c:pt idx="427">
                  <c:v>3.9403987504471587</c:v>
                </c:pt>
                <c:pt idx="428">
                  <c:v>3.9436095235287496</c:v>
                </c:pt>
                <c:pt idx="429">
                  <c:v>3.9499876430458603</c:v>
                </c:pt>
                <c:pt idx="430">
                  <c:v>3.9531526653920359</c:v>
                </c:pt>
                <c:pt idx="431">
                  <c:v>3.9563009062855254</c:v>
                </c:pt>
                <c:pt idx="432">
                  <c:v>3.9594360046174213</c:v>
                </c:pt>
                <c:pt idx="433">
                  <c:v>3.9625639233681382</c:v>
                </c:pt>
                <c:pt idx="434">
                  <c:v>3.9656858573159885</c:v>
                </c:pt>
                <c:pt idx="435">
                  <c:v>3.9687958762142106</c:v>
                </c:pt>
                <c:pt idx="436">
                  <c:v>3.9718975425753671</c:v>
                </c:pt>
                <c:pt idx="437">
                  <c:v>3.9749837204631344</c:v>
                </c:pt>
                <c:pt idx="438">
                  <c:v>3.9780568649014687</c:v>
                </c:pt>
                <c:pt idx="439">
                  <c:v>3.981119354535811</c:v>
                </c:pt>
                <c:pt idx="440">
                  <c:v>3.9841735352779519</c:v>
                </c:pt>
                <c:pt idx="441">
                  <c:v>3.9872159319050819</c:v>
                </c:pt>
                <c:pt idx="442">
                  <c:v>3.990244220327845</c:v>
                </c:pt>
                <c:pt idx="443">
                  <c:v>3.9932619248695302</c:v>
                </c:pt>
                <c:pt idx="444">
                  <c:v>3.9962759959757639</c:v>
                </c:pt>
                <c:pt idx="445">
                  <c:v>4.002259707710123</c:v>
                </c:pt>
                <c:pt idx="446">
                  <c:v>4.0052258676598376</c:v>
                </c:pt>
                <c:pt idx="447">
                  <c:v>4.0081815473850426</c:v>
                </c:pt>
                <c:pt idx="448">
                  <c:v>4.0111244609856609</c:v>
                </c:pt>
                <c:pt idx="449">
                  <c:v>4.0140637356951974</c:v>
                </c:pt>
                <c:pt idx="450">
                  <c:v>4.0169993769692729</c:v>
                </c:pt>
                <c:pt idx="451">
                  <c:v>4.0199257000635189</c:v>
                </c:pt>
                <c:pt idx="452">
                  <c:v>4.0228415811225169</c:v>
                </c:pt>
                <c:pt idx="453">
                  <c:v>4.025747041968704</c:v>
                </c:pt>
                <c:pt idx="454">
                  <c:v>4.0286409696578733</c:v>
                </c:pt>
                <c:pt idx="455">
                  <c:v>4.0315211546684795</c:v>
                </c:pt>
                <c:pt idx="456">
                  <c:v>4.0343806301880729</c:v>
                </c:pt>
                <c:pt idx="457">
                  <c:v>4.0372286543847808</c:v>
                </c:pt>
                <c:pt idx="458">
                  <c:v>4.0400630504707049</c:v>
                </c:pt>
                <c:pt idx="459">
                  <c:v>4.0428838239014597</c:v>
                </c:pt>
                <c:pt idx="460">
                  <c:v>4.0456976468865964</c:v>
                </c:pt>
                <c:pt idx="461">
                  <c:v>4.0485034228487455</c:v>
                </c:pt>
                <c:pt idx="462">
                  <c:v>4.0512978620558027</c:v>
                </c:pt>
                <c:pt idx="463">
                  <c:v>4.0540842651510989</c:v>
                </c:pt>
                <c:pt idx="464">
                  <c:v>4.0568604662579366</c:v>
                </c:pt>
                <c:pt idx="465">
                  <c:v>4.0596232951220363</c:v>
                </c:pt>
                <c:pt idx="466">
                  <c:v>4.0623795074237812</c:v>
                </c:pt>
                <c:pt idx="467">
                  <c:v>4.0651298914986329</c:v>
                </c:pt>
                <c:pt idx="468">
                  <c:v>4.0678726780926695</c:v>
                </c:pt>
                <c:pt idx="469">
                  <c:v>4.0706096255486148</c:v>
                </c:pt>
                <c:pt idx="470">
                  <c:v>4.0733396662038119</c:v>
                </c:pt>
                <c:pt idx="471">
                  <c:v>4.0760556559385366</c:v>
                </c:pt>
                <c:pt idx="472">
                  <c:v>4.0787604594929823</c:v>
                </c:pt>
                <c:pt idx="473">
                  <c:v>4.081460506847665</c:v>
                </c:pt>
                <c:pt idx="474">
                  <c:v>4.0841483472776536</c:v>
                </c:pt>
                <c:pt idx="475">
                  <c:v>4.0868190461847878</c:v>
                </c:pt>
                <c:pt idx="476">
                  <c:v>4.0894807695243207</c:v>
                </c:pt>
                <c:pt idx="477">
                  <c:v>4.0921342134319376</c:v>
                </c:pt>
                <c:pt idx="478">
                  <c:v>4.0947776501163196</c:v>
                </c:pt>
                <c:pt idx="479">
                  <c:v>4.097410042466243</c:v>
                </c:pt>
                <c:pt idx="480">
                  <c:v>4.100030731444166</c:v>
                </c:pt>
                <c:pt idx="481">
                  <c:v>4.1026425103217932</c:v>
                </c:pt>
                <c:pt idx="482">
                  <c:v>4.1052460763259324</c:v>
                </c:pt>
                <c:pt idx="483">
                  <c:v>4.1078428337302775</c:v>
                </c:pt>
                <c:pt idx="484">
                  <c:v>4.1104307192235972</c:v>
                </c:pt>
                <c:pt idx="485">
                  <c:v>4.1130066241999916</c:v>
                </c:pt>
                <c:pt idx="486">
                  <c:v>4.1155767740546523</c:v>
                </c:pt>
                <c:pt idx="487">
                  <c:v>4.1181349979484665</c:v>
                </c:pt>
                <c:pt idx="488">
                  <c:v>4.1206792462092219</c:v>
                </c:pt>
                <c:pt idx="489">
                  <c:v>4.1232136700096502</c:v>
                </c:pt>
                <c:pt idx="490">
                  <c:v>4.1257382775331566</c:v>
                </c:pt>
                <c:pt idx="491">
                  <c:v>4.1282547840231461</c:v>
                </c:pt>
                <c:pt idx="492">
                  <c:v>4.1307611632665138</c:v>
                </c:pt>
                <c:pt idx="493">
                  <c:v>4.1332567633180108</c:v>
                </c:pt>
                <c:pt idx="494">
                  <c:v>4.1357412644789582</c:v>
                </c:pt>
                <c:pt idx="495">
                  <c:v>4.1382136820119717</c:v>
                </c:pt>
                <c:pt idx="496">
                  <c:v>4.1431277496266103</c:v>
                </c:pt>
                <c:pt idx="497">
                  <c:v>4.1455744417818829</c:v>
                </c:pt>
                <c:pt idx="498">
                  <c:v>4.1480171404315103</c:v>
                </c:pt>
                <c:pt idx="499">
                  <c:v>4.1504528433539631</c:v>
                </c:pt>
                <c:pt idx="500">
                  <c:v>4.1528808866016673</c:v>
                </c:pt>
                <c:pt idx="501">
                  <c:v>4.1553062293230143</c:v>
                </c:pt>
                <c:pt idx="502">
                  <c:v>4.1577265648866053</c:v>
                </c:pt>
                <c:pt idx="503">
                  <c:v>4.1601369445096905</c:v>
                </c:pt>
                <c:pt idx="504">
                  <c:v>4.1625367271582299</c:v>
                </c:pt>
                <c:pt idx="505">
                  <c:v>4.1649256127737502</c:v>
                </c:pt>
                <c:pt idx="506">
                  <c:v>4.1673055850156118</c:v>
                </c:pt>
                <c:pt idx="507">
                  <c:v>4.1696717829363799</c:v>
                </c:pt>
                <c:pt idx="508">
                  <c:v>4.1720242332685258</c:v>
                </c:pt>
                <c:pt idx="509">
                  <c:v>4.1743700932252299</c:v>
                </c:pt>
                <c:pt idx="510">
                  <c:v>4.1767071232790896</c:v>
                </c:pt>
                <c:pt idx="511">
                  <c:v>4.1790398466753569</c:v>
                </c:pt>
                <c:pt idx="512">
                  <c:v>4.1813676212888824</c:v>
                </c:pt>
                <c:pt idx="513">
                  <c:v>4.1836808130600769</c:v>
                </c:pt>
                <c:pt idx="514">
                  <c:v>4.1859861722137079</c:v>
                </c:pt>
                <c:pt idx="515">
                  <c:v>4.1882849846367805</c:v>
                </c:pt>
                <c:pt idx="516">
                  <c:v>4.1905683593236365</c:v>
                </c:pt>
                <c:pt idx="517">
                  <c:v>4.1928436438881995</c:v>
                </c:pt>
                <c:pt idx="518">
                  <c:v>4.1951175165412051</c:v>
                </c:pt>
                <c:pt idx="519">
                  <c:v>4.197382673859142</c:v>
                </c:pt>
                <c:pt idx="520">
                  <c:v>4.1996391223887466</c:v>
                </c:pt>
                <c:pt idx="521">
                  <c:v>4.2018950679112237</c:v>
                </c:pt>
                <c:pt idx="522">
                  <c:v>4.2041451508364807</c:v>
                </c:pt>
                <c:pt idx="523">
                  <c:v>4.2063827895180532</c:v>
                </c:pt>
                <c:pt idx="524">
                  <c:v>4.2086108296015015</c:v>
                </c:pt>
                <c:pt idx="525">
                  <c:v>4.2108283578179027</c:v>
                </c:pt>
                <c:pt idx="526">
                  <c:v>4.2130369737517697</c:v>
                </c:pt>
                <c:pt idx="527">
                  <c:v>4.215238554132525</c:v>
                </c:pt>
                <c:pt idx="528">
                  <c:v>4.2174306122936711</c:v>
                </c:pt>
                <c:pt idx="529">
                  <c:v>4.2196131618742383</c:v>
                </c:pt>
                <c:pt idx="530">
                  <c:v>4.2217905526311181</c:v>
                </c:pt>
                <c:pt idx="531">
                  <c:v>4.2239603093546112</c:v>
                </c:pt>
                <c:pt idx="532">
                  <c:v>4.2261242624014663</c:v>
                </c:pt>
                <c:pt idx="533">
                  <c:v>4.2282858095248361</c:v>
                </c:pt>
                <c:pt idx="534">
                  <c:v>4.2304403756511864</c:v>
                </c:pt>
                <c:pt idx="535">
                  <c:v>4.2325870562405701</c:v>
                </c:pt>
                <c:pt idx="536">
                  <c:v>4.2347276800130658</c:v>
                </c:pt>
                <c:pt idx="537">
                  <c:v>4.2368613489754603</c:v>
                </c:pt>
                <c:pt idx="538">
                  <c:v>4.2389862627768453</c:v>
                </c:pt>
                <c:pt idx="539">
                  <c:v>4.2411035981920415</c:v>
                </c:pt>
                <c:pt idx="540">
                  <c:v>4.2432088821673952</c:v>
                </c:pt>
                <c:pt idx="541">
                  <c:v>4.2453009804818347</c:v>
                </c:pt>
                <c:pt idx="542">
                  <c:v>4.2473888741585704</c:v>
                </c:pt>
                <c:pt idx="543">
                  <c:v>4.2494716788434115</c:v>
                </c:pt>
                <c:pt idx="544">
                  <c:v>4.2515476040055535</c:v>
                </c:pt>
                <c:pt idx="545">
                  <c:v>4.253618440175809</c:v>
                </c:pt>
                <c:pt idx="546">
                  <c:v>4.255680645572939</c:v>
                </c:pt>
                <c:pt idx="547">
                  <c:v>4.2577324689465144</c:v>
                </c:pt>
                <c:pt idx="548">
                  <c:v>4.2597800964113643</c:v>
                </c:pt>
                <c:pt idx="549">
                  <c:v>4.2618226610712426</c:v>
                </c:pt>
                <c:pt idx="550">
                  <c:v>4.2638610210934207</c:v>
                </c:pt>
                <c:pt idx="551">
                  <c:v>4.2658960651965687</c:v>
                </c:pt>
                <c:pt idx="552">
                  <c:v>4.2679199258472291</c:v>
                </c:pt>
                <c:pt idx="553">
                  <c:v>4.2699343695715397</c:v>
                </c:pt>
                <c:pt idx="554">
                  <c:v>4.271942025427375</c:v>
                </c:pt>
                <c:pt idx="555">
                  <c:v>4.2739446315717071</c:v>
                </c:pt>
                <c:pt idx="556">
                  <c:v>4.2759370171785092</c:v>
                </c:pt>
                <c:pt idx="557">
                  <c:v>4.2779183306272435</c:v>
                </c:pt>
                <c:pt idx="558">
                  <c:v>4.2798952523108902</c:v>
                </c:pt>
                <c:pt idx="559">
                  <c:v>4.2818637308943508</c:v>
                </c:pt>
                <c:pt idx="560">
                  <c:v>4.2838254816210402</c:v>
                </c:pt>
                <c:pt idx="561">
                  <c:v>4.2857862645227218</c:v>
                </c:pt>
                <c:pt idx="562">
                  <c:v>4.2877428869771279</c:v>
                </c:pt>
                <c:pt idx="563">
                  <c:v>4.2896919468666157</c:v>
                </c:pt>
                <c:pt idx="564">
                  <c:v>4.291631541820391</c:v>
                </c:pt>
                <c:pt idx="565">
                  <c:v>4.2935650685005013</c:v>
                </c:pt>
                <c:pt idx="566">
                  <c:v>4.2954910811706082</c:v>
                </c:pt>
                <c:pt idx="567">
                  <c:v>4.2974070587938806</c:v>
                </c:pt>
                <c:pt idx="568">
                  <c:v>4.2993195208228432</c:v>
                </c:pt>
                <c:pt idx="569">
                  <c:v>4.3012251256971084</c:v>
                </c:pt>
                <c:pt idx="570">
                  <c:v>4.3031215826065337</c:v>
                </c:pt>
                <c:pt idx="571">
                  <c:v>4.3050130814586796</c:v>
                </c:pt>
                <c:pt idx="572">
                  <c:v>4.3068969228183018</c:v>
                </c:pt>
                <c:pt idx="573">
                  <c:v>4.3087747706460879</c:v>
                </c:pt>
                <c:pt idx="574">
                  <c:v>4.3106493287417695</c:v>
                </c:pt>
                <c:pt idx="575">
                  <c:v>4.3125187323782574</c:v>
                </c:pt>
                <c:pt idx="576">
                  <c:v>4.3143805188937341</c:v>
                </c:pt>
                <c:pt idx="577">
                  <c:v>4.3162340827156278</c:v>
                </c:pt>
                <c:pt idx="578">
                  <c:v>4.3180808777636788</c:v>
                </c:pt>
                <c:pt idx="579">
                  <c:v>4.3199184675630029</c:v>
                </c:pt>
                <c:pt idx="580">
                  <c:v>4.3217486982916142</c:v>
                </c:pt>
                <c:pt idx="581">
                  <c:v>4.3235754521607346</c:v>
                </c:pt>
                <c:pt idx="582">
                  <c:v>4.3253987231692008</c:v>
                </c:pt>
                <c:pt idx="583">
                  <c:v>4.327211237899343</c:v>
                </c:pt>
                <c:pt idx="584">
                  <c:v>4.3290146215770307</c:v>
                </c:pt>
                <c:pt idx="585">
                  <c:v>4.3308153516465993</c:v>
                </c:pt>
                <c:pt idx="586">
                  <c:v>4.3326118083377914</c:v>
                </c:pt>
                <c:pt idx="587">
                  <c:v>4.3344039954695406</c:v>
                </c:pt>
                <c:pt idx="588">
                  <c:v>4.3361911110673459</c:v>
                </c:pt>
                <c:pt idx="589">
                  <c:v>4.3379749391152904</c:v>
                </c:pt>
                <c:pt idx="590">
                  <c:v>4.3397529089304978</c:v>
                </c:pt>
                <c:pt idx="591">
                  <c:v>4.3415232490767881</c:v>
                </c:pt>
                <c:pt idx="592">
                  <c:v>4.3432885367837688</c:v>
                </c:pt>
                <c:pt idx="593">
                  <c:v>4.3450487775070519</c:v>
                </c:pt>
                <c:pt idx="594">
                  <c:v>4.3467992532361412</c:v>
                </c:pt>
                <c:pt idx="595">
                  <c:v>4.3485407643088489</c:v>
                </c:pt>
                <c:pt idx="596">
                  <c:v>4.3502780440113682</c:v>
                </c:pt>
                <c:pt idx="597">
                  <c:v>4.3520064048846123</c:v>
                </c:pt>
                <c:pt idx="598">
                  <c:v>4.3537274181439187</c:v>
                </c:pt>
                <c:pt idx="599">
                  <c:v>4.3554450003708514</c:v>
                </c:pt>
                <c:pt idx="600">
                  <c:v>4.3571589688025174</c:v>
                </c:pt>
                <c:pt idx="601">
                  <c:v>4.3588664041426419</c:v>
                </c:pt>
                <c:pt idx="602">
                  <c:v>4.3605680794509949</c:v>
                </c:pt>
                <c:pt idx="603">
                  <c:v>4.3622655539405759</c:v>
                </c:pt>
                <c:pt idx="604">
                  <c:v>4.3639565155243627</c:v>
                </c:pt>
                <c:pt idx="605">
                  <c:v>4.3656415768672225</c:v>
                </c:pt>
                <c:pt idx="606">
                  <c:v>4.3673215110289378</c:v>
                </c:pt>
                <c:pt idx="607">
                  <c:v>4.3689972558286527</c:v>
                </c:pt>
                <c:pt idx="608">
                  <c:v>4.3706695723238012</c:v>
                </c:pt>
                <c:pt idx="609">
                  <c:v>4.3723360196749965</c:v>
                </c:pt>
                <c:pt idx="610">
                  <c:v>4.3739960021297524</c:v>
                </c:pt>
                <c:pt idx="611">
                  <c:v>4.3756510510774733</c:v>
                </c:pt>
                <c:pt idx="612">
                  <c:v>4.3773002537948029</c:v>
                </c:pt>
                <c:pt idx="613">
                  <c:v>4.3789428694100714</c:v>
                </c:pt>
                <c:pt idx="614">
                  <c:v>4.3805783141731247</c:v>
                </c:pt>
                <c:pt idx="615">
                  <c:v>4.3822081031065236</c:v>
                </c:pt>
                <c:pt idx="616">
                  <c:v>4.3838343306185044</c:v>
                </c:pt>
                <c:pt idx="617">
                  <c:v>4.3854555095101002</c:v>
                </c:pt>
                <c:pt idx="618">
                  <c:v>4.3870708961818297</c:v>
                </c:pt>
                <c:pt idx="619">
                  <c:v>4.3886836221531409</c:v>
                </c:pt>
                <c:pt idx="620">
                  <c:v>4.3902929443701195</c:v>
                </c:pt>
                <c:pt idx="621">
                  <c:v>4.3918957558635574</c:v>
                </c:pt>
                <c:pt idx="622">
                  <c:v>4.3934928029607416</c:v>
                </c:pt>
                <c:pt idx="623">
                  <c:v>4.3950855701328164</c:v>
                </c:pt>
                <c:pt idx="624">
                  <c:v>4.3966740590164655</c:v>
                </c:pt>
                <c:pt idx="625">
                  <c:v>4.3982525674093704</c:v>
                </c:pt>
                <c:pt idx="626">
                  <c:v>4.3998211084049954</c:v>
                </c:pt>
                <c:pt idx="627">
                  <c:v>4.4013846782498867</c:v>
                </c:pt>
                <c:pt idx="628">
                  <c:v>4.4029440063589309</c:v>
                </c:pt>
                <c:pt idx="629">
                  <c:v>4.4044991009155376</c:v>
                </c:pt>
                <c:pt idx="630">
                  <c:v>4.4060499602830383</c:v>
                </c:pt>
                <c:pt idx="631">
                  <c:v>4.40759875633929</c:v>
                </c:pt>
                <c:pt idx="632">
                  <c:v>4.4091434585067022</c:v>
                </c:pt>
                <c:pt idx="633">
                  <c:v>4.4106790410784349</c:v>
                </c:pt>
                <c:pt idx="634">
                  <c:v>4.4122068199473299</c:v>
                </c:pt>
                <c:pt idx="635">
                  <c:v>4.4137311094088423</c:v>
                </c:pt>
                <c:pt idx="636">
                  <c:v>4.4152497719554367</c:v>
                </c:pt>
                <c:pt idx="637">
                  <c:v>4.4167635233629863</c:v>
                </c:pt>
                <c:pt idx="638">
                  <c:v>4.4182745044123823</c:v>
                </c:pt>
                <c:pt idx="639">
                  <c:v>4.4197798798237358</c:v>
                </c:pt>
                <c:pt idx="640">
                  <c:v>4.4212809398485273</c:v>
                </c:pt>
                <c:pt idx="641">
                  <c:v>4.4227721879608817</c:v>
                </c:pt>
                <c:pt idx="642">
                  <c:v>4.424257146847415</c:v>
                </c:pt>
                <c:pt idx="643">
                  <c:v>4.4257420424488849</c:v>
                </c:pt>
                <c:pt idx="644">
                  <c:v>4.4272206750114433</c:v>
                </c:pt>
                <c:pt idx="645">
                  <c:v>4.4286944542644182</c:v>
                </c:pt>
                <c:pt idx="646">
                  <c:v>4.4301619966654107</c:v>
                </c:pt>
                <c:pt idx="647">
                  <c:v>4.4316253938948345</c:v>
                </c:pt>
                <c:pt idx="648">
                  <c:v>4.4330888211301049</c:v>
                </c:pt>
                <c:pt idx="649">
                  <c:v>4.4345488015117347</c:v>
                </c:pt>
                <c:pt idx="650">
                  <c:v>4.4360011876859113</c:v>
                </c:pt>
                <c:pt idx="651">
                  <c:v>4.4374480615129572</c:v>
                </c:pt>
                <c:pt idx="652">
                  <c:v>4.4388908147186736</c:v>
                </c:pt>
                <c:pt idx="653">
                  <c:v>4.4403294456663795</c:v>
                </c:pt>
                <c:pt idx="654">
                  <c:v>4.4417652178750711</c:v>
                </c:pt>
                <c:pt idx="655">
                  <c:v>4.4431960811269615</c:v>
                </c:pt>
                <c:pt idx="656">
                  <c:v>4.4446201095921465</c:v>
                </c:pt>
                <c:pt idx="657">
                  <c:v>4.4460386764473601</c:v>
                </c:pt>
                <c:pt idx="658">
                  <c:v>4.4474538291825825</c:v>
                </c:pt>
                <c:pt idx="659">
                  <c:v>4.4488627543403592</c:v>
                </c:pt>
                <c:pt idx="660">
                  <c:v>4.450264110386482</c:v>
                </c:pt>
                <c:pt idx="661">
                  <c:v>4.4516607222351929</c:v>
                </c:pt>
                <c:pt idx="662">
                  <c:v>4.4530532712920277</c:v>
                </c:pt>
                <c:pt idx="663">
                  <c:v>4.4544416533548565</c:v>
                </c:pt>
                <c:pt idx="664">
                  <c:v>4.4558258744248551</c:v>
                </c:pt>
                <c:pt idx="665">
                  <c:v>4.4572060436141934</c:v>
                </c:pt>
                <c:pt idx="666">
                  <c:v>4.4585834970014728</c:v>
                </c:pt>
                <c:pt idx="667">
                  <c:v>4.4599575690024169</c:v>
                </c:pt>
                <c:pt idx="668">
                  <c:v>4.4613261690277293</c:v>
                </c:pt>
                <c:pt idx="669">
                  <c:v>4.4626899675717375</c:v>
                </c:pt>
                <c:pt idx="670">
                  <c:v>4.4640503945495027</c:v>
                </c:pt>
                <c:pt idx="671">
                  <c:v>4.4654067920146101</c:v>
                </c:pt>
                <c:pt idx="672">
                  <c:v>4.4667603798411841</c:v>
                </c:pt>
                <c:pt idx="673">
                  <c:v>4.4694520375606492</c:v>
                </c:pt>
                <c:pt idx="674">
                  <c:v>4.4707868460906042</c:v>
                </c:pt>
                <c:pt idx="675">
                  <c:v>4.4721169087864618</c:v>
                </c:pt>
                <c:pt idx="676">
                  <c:v>4.47344428186718</c:v>
                </c:pt>
                <c:pt idx="677">
                  <c:v>4.4747695179859281</c:v>
                </c:pt>
                <c:pt idx="678">
                  <c:v>4.4760919690163821</c:v>
                </c:pt>
                <c:pt idx="679">
                  <c:v>4.4774091401086391</c:v>
                </c:pt>
                <c:pt idx="680">
                  <c:v>4.4787222385889249</c:v>
                </c:pt>
                <c:pt idx="681">
                  <c:v>4.4800280625604323</c:v>
                </c:pt>
                <c:pt idx="682">
                  <c:v>4.481325978626983</c:v>
                </c:pt>
                <c:pt idx="683">
                  <c:v>4.4826204947581259</c:v>
                </c:pt>
                <c:pt idx="684">
                  <c:v>4.4839117015169716</c:v>
                </c:pt>
                <c:pt idx="685">
                  <c:v>4.4851982404569259</c:v>
                </c:pt>
                <c:pt idx="686">
                  <c:v>4.4864813865537636</c:v>
                </c:pt>
                <c:pt idx="687">
                  <c:v>4.4877617830237675</c:v>
                </c:pt>
                <c:pt idx="688">
                  <c:v>4.4890381598012032</c:v>
                </c:pt>
                <c:pt idx="689">
                  <c:v>4.4915846328592268</c:v>
                </c:pt>
                <c:pt idx="690">
                  <c:v>4.4928546483967997</c:v>
                </c:pt>
                <c:pt idx="691">
                  <c:v>4.4941162672068673</c:v>
                </c:pt>
                <c:pt idx="692">
                  <c:v>4.4953701275956544</c:v>
                </c:pt>
                <c:pt idx="693">
                  <c:v>4.4966218815738852</c:v>
                </c:pt>
                <c:pt idx="694">
                  <c:v>4.4978709050199104</c:v>
                </c:pt>
                <c:pt idx="695">
                  <c:v>4.499114709630553</c:v>
                </c:pt>
                <c:pt idx="696">
                  <c:v>4.5003546178453915</c:v>
                </c:pt>
                <c:pt idx="697">
                  <c:v>4.5015918037114355</c:v>
                </c:pt>
                <c:pt idx="698">
                  <c:v>4.5028268073339612</c:v>
                </c:pt>
                <c:pt idx="699">
                  <c:v>4.5040584726694606</c:v>
                </c:pt>
                <c:pt idx="700">
                  <c:v>4.5052861805063316</c:v>
                </c:pt>
                <c:pt idx="701">
                  <c:v>4.5065081026700682</c:v>
                </c:pt>
                <c:pt idx="702">
                  <c:v>4.507724854007785</c:v>
                </c:pt>
                <c:pt idx="703">
                  <c:v>4.5089388993635353</c:v>
                </c:pt>
                <c:pt idx="704">
                  <c:v>4.5101484051072012</c:v>
                </c:pt>
                <c:pt idx="705">
                  <c:v>4.5113600041679627</c:v>
                </c:pt>
                <c:pt idx="706">
                  <c:v>4.5125682933108635</c:v>
                </c:pt>
                <c:pt idx="707">
                  <c:v>4.5137684072239761</c:v>
                </c:pt>
                <c:pt idx="708">
                  <c:v>4.5149664245466266</c:v>
                </c:pt>
                <c:pt idx="709">
                  <c:v>4.5161605356533725</c:v>
                </c:pt>
                <c:pt idx="710">
                  <c:v>4.5173500771421882</c:v>
                </c:pt>
                <c:pt idx="711">
                  <c:v>4.5185357233263161</c:v>
                </c:pt>
                <c:pt idx="712">
                  <c:v>4.5197180781416559</c:v>
                </c:pt>
                <c:pt idx="713">
                  <c:v>4.5208977433418562</c:v>
                </c:pt>
                <c:pt idx="714">
                  <c:v>4.5220735263308303</c:v>
                </c:pt>
                <c:pt idx="715">
                  <c:v>4.5232453720069339</c:v>
                </c:pt>
                <c:pt idx="716">
                  <c:v>4.5244144762396123</c:v>
                </c:pt>
                <c:pt idx="717">
                  <c:v>4.5255797140823342</c:v>
                </c:pt>
                <c:pt idx="718">
                  <c:v>4.5267404963293467</c:v>
                </c:pt>
                <c:pt idx="719">
                  <c:v>4.5278985474985909</c:v>
                </c:pt>
                <c:pt idx="720">
                  <c:v>4.5290539254195243</c:v>
                </c:pt>
                <c:pt idx="721">
                  <c:v>4.5302066300921435</c:v>
                </c:pt>
                <c:pt idx="722">
                  <c:v>4.5313542637763833</c:v>
                </c:pt>
                <c:pt idx="723">
                  <c:v>4.5324963000059917</c:v>
                </c:pt>
                <c:pt idx="724">
                  <c:v>4.5336368441265895</c:v>
                </c:pt>
                <c:pt idx="725">
                  <c:v>4.5347752605597549</c:v>
                </c:pt>
                <c:pt idx="726">
                  <c:v>4.5359115929503595</c:v>
                </c:pt>
                <c:pt idx="727">
                  <c:v>4.5370452657316731</c:v>
                </c:pt>
                <c:pt idx="728">
                  <c:v>4.5381750677585417</c:v>
                </c:pt>
                <c:pt idx="729">
                  <c:v>4.5393027420979752</c:v>
                </c:pt>
                <c:pt idx="730">
                  <c:v>4.5404266046035389</c:v>
                </c:pt>
                <c:pt idx="731">
                  <c:v>4.541545507415143</c:v>
                </c:pt>
                <c:pt idx="732">
                  <c:v>4.5426634347638926</c:v>
                </c:pt>
                <c:pt idx="733">
                  <c:v>4.5437775246374104</c:v>
                </c:pt>
                <c:pt idx="734">
                  <c:v>4.5448866280844804</c:v>
                </c:pt>
                <c:pt idx="735">
                  <c:v>4.5459942312391304</c:v>
                </c:pt>
                <c:pt idx="736">
                  <c:v>4.5470980503835179</c:v>
                </c:pt>
                <c:pt idx="737">
                  <c:v>4.548198616893937</c:v>
                </c:pt>
                <c:pt idx="738">
                  <c:v>4.5492965041548716</c:v>
                </c:pt>
                <c:pt idx="739">
                  <c:v>4.5503877530310168</c:v>
                </c:pt>
                <c:pt idx="740">
                  <c:v>4.5514712871307523</c:v>
                </c:pt>
                <c:pt idx="741">
                  <c:v>4.5525527655570937</c:v>
                </c:pt>
                <c:pt idx="742">
                  <c:v>4.5536321533941422</c:v>
                </c:pt>
                <c:pt idx="743">
                  <c:v>4.5547077615854104</c:v>
                </c:pt>
                <c:pt idx="744">
                  <c:v>4.5557829584237775</c:v>
                </c:pt>
                <c:pt idx="745">
                  <c:v>4.556857181981532</c:v>
                </c:pt>
                <c:pt idx="746">
                  <c:v>4.5579304235297045</c:v>
                </c:pt>
                <c:pt idx="747">
                  <c:v>4.5590027141652625</c:v>
                </c:pt>
                <c:pt idx="748">
                  <c:v>4.5600723779251799</c:v>
                </c:pt>
                <c:pt idx="749">
                  <c:v>4.5611388326960016</c:v>
                </c:pt>
                <c:pt idx="750">
                  <c:v>4.5622015280067956</c:v>
                </c:pt>
                <c:pt idx="751">
                  <c:v>4.5632577136851689</c:v>
                </c:pt>
                <c:pt idx="752">
                  <c:v>4.5643096025260501</c:v>
                </c:pt>
                <c:pt idx="753">
                  <c:v>4.5653583129292405</c:v>
                </c:pt>
                <c:pt idx="754">
                  <c:v>4.5674461918758276</c:v>
                </c:pt>
                <c:pt idx="755">
                  <c:v>4.5684864995503425</c:v>
                </c:pt>
                <c:pt idx="756">
                  <c:v>4.5695209408087125</c:v>
                </c:pt>
              </c:numCache>
            </c:numRef>
          </c:xVal>
          <c:yVal>
            <c:numRef>
              <c:f>'CEEMs-1'!$L$34:$L$2003</c:f>
              <c:numCache>
                <c:formatCode>General</c:formatCode>
                <c:ptCount val="1970"/>
                <c:pt idx="0">
                  <c:v>7620</c:v>
                </c:pt>
                <c:pt idx="1">
                  <c:v>7620</c:v>
                </c:pt>
                <c:pt idx="2">
                  <c:v>7620</c:v>
                </c:pt>
                <c:pt idx="3">
                  <c:v>7620</c:v>
                </c:pt>
                <c:pt idx="4">
                  <c:v>7590</c:v>
                </c:pt>
                <c:pt idx="5">
                  <c:v>7570</c:v>
                </c:pt>
                <c:pt idx="6">
                  <c:v>7540</c:v>
                </c:pt>
                <c:pt idx="7">
                  <c:v>7520</c:v>
                </c:pt>
                <c:pt idx="8">
                  <c:v>7500</c:v>
                </c:pt>
                <c:pt idx="9">
                  <c:v>7480</c:v>
                </c:pt>
                <c:pt idx="10">
                  <c:v>7460</c:v>
                </c:pt>
                <c:pt idx="11">
                  <c:v>7440</c:v>
                </c:pt>
                <c:pt idx="12">
                  <c:v>7410</c:v>
                </c:pt>
                <c:pt idx="13">
                  <c:v>7390</c:v>
                </c:pt>
                <c:pt idx="14">
                  <c:v>7370</c:v>
                </c:pt>
                <c:pt idx="15">
                  <c:v>7350</c:v>
                </c:pt>
                <c:pt idx="16">
                  <c:v>7330</c:v>
                </c:pt>
                <c:pt idx="17">
                  <c:v>7310</c:v>
                </c:pt>
                <c:pt idx="18">
                  <c:v>7280</c:v>
                </c:pt>
                <c:pt idx="19">
                  <c:v>7260</c:v>
                </c:pt>
                <c:pt idx="20">
                  <c:v>7230</c:v>
                </c:pt>
                <c:pt idx="21">
                  <c:v>7200</c:v>
                </c:pt>
                <c:pt idx="22">
                  <c:v>7180</c:v>
                </c:pt>
                <c:pt idx="23">
                  <c:v>7160</c:v>
                </c:pt>
                <c:pt idx="24">
                  <c:v>7140</c:v>
                </c:pt>
                <c:pt idx="25">
                  <c:v>7120</c:v>
                </c:pt>
                <c:pt idx="26">
                  <c:v>7100</c:v>
                </c:pt>
                <c:pt idx="27">
                  <c:v>7070</c:v>
                </c:pt>
                <c:pt idx="28">
                  <c:v>7050</c:v>
                </c:pt>
                <c:pt idx="29">
                  <c:v>7040</c:v>
                </c:pt>
                <c:pt idx="30">
                  <c:v>7020</c:v>
                </c:pt>
                <c:pt idx="31">
                  <c:v>7000</c:v>
                </c:pt>
                <c:pt idx="32">
                  <c:v>6970</c:v>
                </c:pt>
                <c:pt idx="33">
                  <c:v>6950</c:v>
                </c:pt>
                <c:pt idx="34">
                  <c:v>6930</c:v>
                </c:pt>
                <c:pt idx="35">
                  <c:v>6910</c:v>
                </c:pt>
                <c:pt idx="36">
                  <c:v>6890</c:v>
                </c:pt>
                <c:pt idx="37">
                  <c:v>6870</c:v>
                </c:pt>
                <c:pt idx="38">
                  <c:v>6850</c:v>
                </c:pt>
                <c:pt idx="39">
                  <c:v>6840</c:v>
                </c:pt>
                <c:pt idx="40">
                  <c:v>6810</c:v>
                </c:pt>
                <c:pt idx="41">
                  <c:v>6790</c:v>
                </c:pt>
                <c:pt idx="42">
                  <c:v>6780</c:v>
                </c:pt>
                <c:pt idx="43">
                  <c:v>6750</c:v>
                </c:pt>
                <c:pt idx="44">
                  <c:v>6740</c:v>
                </c:pt>
                <c:pt idx="45">
                  <c:v>6720</c:v>
                </c:pt>
                <c:pt idx="46">
                  <c:v>6690</c:v>
                </c:pt>
                <c:pt idx="47">
                  <c:v>6680</c:v>
                </c:pt>
                <c:pt idx="48">
                  <c:v>6660</c:v>
                </c:pt>
                <c:pt idx="49">
                  <c:v>6640</c:v>
                </c:pt>
                <c:pt idx="50">
                  <c:v>6600</c:v>
                </c:pt>
                <c:pt idx="51">
                  <c:v>6580</c:v>
                </c:pt>
                <c:pt idx="52">
                  <c:v>6560</c:v>
                </c:pt>
                <c:pt idx="53">
                  <c:v>6540</c:v>
                </c:pt>
                <c:pt idx="54">
                  <c:v>6520</c:v>
                </c:pt>
                <c:pt idx="55">
                  <c:v>6510</c:v>
                </c:pt>
                <c:pt idx="56">
                  <c:v>6490</c:v>
                </c:pt>
                <c:pt idx="57">
                  <c:v>6470</c:v>
                </c:pt>
                <c:pt idx="58">
                  <c:v>6450</c:v>
                </c:pt>
                <c:pt idx="59">
                  <c:v>6430</c:v>
                </c:pt>
                <c:pt idx="60">
                  <c:v>6410</c:v>
                </c:pt>
                <c:pt idx="61">
                  <c:v>6390</c:v>
                </c:pt>
                <c:pt idx="62">
                  <c:v>6370</c:v>
                </c:pt>
                <c:pt idx="63">
                  <c:v>6360</c:v>
                </c:pt>
                <c:pt idx="64">
                  <c:v>6340</c:v>
                </c:pt>
                <c:pt idx="65">
                  <c:v>6320</c:v>
                </c:pt>
                <c:pt idx="66">
                  <c:v>6280</c:v>
                </c:pt>
                <c:pt idx="67">
                  <c:v>6260</c:v>
                </c:pt>
                <c:pt idx="68">
                  <c:v>6250</c:v>
                </c:pt>
                <c:pt idx="69">
                  <c:v>6230</c:v>
                </c:pt>
                <c:pt idx="70">
                  <c:v>6210</c:v>
                </c:pt>
                <c:pt idx="71">
                  <c:v>6190</c:v>
                </c:pt>
                <c:pt idx="72">
                  <c:v>6180</c:v>
                </c:pt>
                <c:pt idx="73">
                  <c:v>6160</c:v>
                </c:pt>
                <c:pt idx="74">
                  <c:v>6140</c:v>
                </c:pt>
                <c:pt idx="75">
                  <c:v>6120</c:v>
                </c:pt>
                <c:pt idx="76">
                  <c:v>6100</c:v>
                </c:pt>
                <c:pt idx="77">
                  <c:v>6090</c:v>
                </c:pt>
                <c:pt idx="78">
                  <c:v>6070</c:v>
                </c:pt>
                <c:pt idx="79">
                  <c:v>6050</c:v>
                </c:pt>
                <c:pt idx="80">
                  <c:v>6040</c:v>
                </c:pt>
                <c:pt idx="81">
                  <c:v>6010</c:v>
                </c:pt>
                <c:pt idx="82">
                  <c:v>6000</c:v>
                </c:pt>
                <c:pt idx="83">
                  <c:v>5980</c:v>
                </c:pt>
                <c:pt idx="84">
                  <c:v>5960</c:v>
                </c:pt>
                <c:pt idx="85">
                  <c:v>5950</c:v>
                </c:pt>
                <c:pt idx="86">
                  <c:v>5930</c:v>
                </c:pt>
                <c:pt idx="87">
                  <c:v>5910</c:v>
                </c:pt>
                <c:pt idx="88">
                  <c:v>5900</c:v>
                </c:pt>
                <c:pt idx="89">
                  <c:v>5860</c:v>
                </c:pt>
                <c:pt idx="90">
                  <c:v>5850</c:v>
                </c:pt>
                <c:pt idx="91">
                  <c:v>5830</c:v>
                </c:pt>
                <c:pt idx="92">
                  <c:v>5810</c:v>
                </c:pt>
                <c:pt idx="93">
                  <c:v>5790</c:v>
                </c:pt>
                <c:pt idx="94">
                  <c:v>5780</c:v>
                </c:pt>
                <c:pt idx="95">
                  <c:v>5760</c:v>
                </c:pt>
                <c:pt idx="96">
                  <c:v>5740</c:v>
                </c:pt>
                <c:pt idx="97">
                  <c:v>5730</c:v>
                </c:pt>
                <c:pt idx="98">
                  <c:v>5710</c:v>
                </c:pt>
                <c:pt idx="99">
                  <c:v>5690</c:v>
                </c:pt>
                <c:pt idx="100">
                  <c:v>5680</c:v>
                </c:pt>
                <c:pt idx="101">
                  <c:v>5660</c:v>
                </c:pt>
                <c:pt idx="102">
                  <c:v>5650</c:v>
                </c:pt>
                <c:pt idx="103">
                  <c:v>5630</c:v>
                </c:pt>
                <c:pt idx="104">
                  <c:v>5610</c:v>
                </c:pt>
                <c:pt idx="105">
                  <c:v>5600</c:v>
                </c:pt>
                <c:pt idx="106">
                  <c:v>5580</c:v>
                </c:pt>
                <c:pt idx="107">
                  <c:v>5560</c:v>
                </c:pt>
                <c:pt idx="108">
                  <c:v>5550</c:v>
                </c:pt>
                <c:pt idx="109">
                  <c:v>5530</c:v>
                </c:pt>
                <c:pt idx="110">
                  <c:v>5520</c:v>
                </c:pt>
                <c:pt idx="111">
                  <c:v>5500</c:v>
                </c:pt>
                <c:pt idx="112">
                  <c:v>5490</c:v>
                </c:pt>
                <c:pt idx="113">
                  <c:v>5470</c:v>
                </c:pt>
                <c:pt idx="114">
                  <c:v>5450</c:v>
                </c:pt>
                <c:pt idx="115">
                  <c:v>5440</c:v>
                </c:pt>
                <c:pt idx="116">
                  <c:v>5420</c:v>
                </c:pt>
                <c:pt idx="117">
                  <c:v>5410</c:v>
                </c:pt>
                <c:pt idx="118">
                  <c:v>5390</c:v>
                </c:pt>
                <c:pt idx="119">
                  <c:v>5380</c:v>
                </c:pt>
                <c:pt idx="120">
                  <c:v>5360</c:v>
                </c:pt>
                <c:pt idx="121">
                  <c:v>5340</c:v>
                </c:pt>
                <c:pt idx="122">
                  <c:v>5330</c:v>
                </c:pt>
                <c:pt idx="123">
                  <c:v>5320</c:v>
                </c:pt>
                <c:pt idx="124">
                  <c:v>5300</c:v>
                </c:pt>
                <c:pt idx="125">
                  <c:v>5290</c:v>
                </c:pt>
                <c:pt idx="126">
                  <c:v>5270</c:v>
                </c:pt>
                <c:pt idx="127">
                  <c:v>5250</c:v>
                </c:pt>
                <c:pt idx="128">
                  <c:v>5240</c:v>
                </c:pt>
                <c:pt idx="129">
                  <c:v>5220</c:v>
                </c:pt>
                <c:pt idx="130">
                  <c:v>5210</c:v>
                </c:pt>
                <c:pt idx="131">
                  <c:v>5190</c:v>
                </c:pt>
                <c:pt idx="132">
                  <c:v>5180</c:v>
                </c:pt>
                <c:pt idx="133">
                  <c:v>5160</c:v>
                </c:pt>
                <c:pt idx="134">
                  <c:v>5150</c:v>
                </c:pt>
                <c:pt idx="135">
                  <c:v>5140</c:v>
                </c:pt>
                <c:pt idx="136">
                  <c:v>5120</c:v>
                </c:pt>
                <c:pt idx="137">
                  <c:v>5110</c:v>
                </c:pt>
                <c:pt idx="138">
                  <c:v>5090</c:v>
                </c:pt>
                <c:pt idx="139">
                  <c:v>5080</c:v>
                </c:pt>
                <c:pt idx="140">
                  <c:v>5050</c:v>
                </c:pt>
                <c:pt idx="141">
                  <c:v>5030</c:v>
                </c:pt>
                <c:pt idx="142">
                  <c:v>5020</c:v>
                </c:pt>
                <c:pt idx="143">
                  <c:v>5000</c:v>
                </c:pt>
                <c:pt idx="144">
                  <c:v>4990</c:v>
                </c:pt>
                <c:pt idx="145">
                  <c:v>4980</c:v>
                </c:pt>
                <c:pt idx="146">
                  <c:v>4960</c:v>
                </c:pt>
                <c:pt idx="147">
                  <c:v>4950</c:v>
                </c:pt>
                <c:pt idx="148">
                  <c:v>4930</c:v>
                </c:pt>
                <c:pt idx="149">
                  <c:v>4920</c:v>
                </c:pt>
                <c:pt idx="150">
                  <c:v>4900</c:v>
                </c:pt>
                <c:pt idx="151">
                  <c:v>4890</c:v>
                </c:pt>
                <c:pt idx="152">
                  <c:v>4880</c:v>
                </c:pt>
                <c:pt idx="153">
                  <c:v>4860</c:v>
                </c:pt>
                <c:pt idx="154">
                  <c:v>4850</c:v>
                </c:pt>
                <c:pt idx="155">
                  <c:v>4830</c:v>
                </c:pt>
                <c:pt idx="156">
                  <c:v>4820</c:v>
                </c:pt>
                <c:pt idx="157">
                  <c:v>4810</c:v>
                </c:pt>
                <c:pt idx="158">
                  <c:v>4790</c:v>
                </c:pt>
                <c:pt idx="159">
                  <c:v>4780</c:v>
                </c:pt>
                <c:pt idx="160">
                  <c:v>4770</c:v>
                </c:pt>
                <c:pt idx="161">
                  <c:v>4750</c:v>
                </c:pt>
                <c:pt idx="162">
                  <c:v>4740</c:v>
                </c:pt>
                <c:pt idx="163">
                  <c:v>4730</c:v>
                </c:pt>
                <c:pt idx="164">
                  <c:v>4710</c:v>
                </c:pt>
                <c:pt idx="165">
                  <c:v>4700</c:v>
                </c:pt>
                <c:pt idx="166">
                  <c:v>4690</c:v>
                </c:pt>
                <c:pt idx="167">
                  <c:v>4670</c:v>
                </c:pt>
                <c:pt idx="168">
                  <c:v>4660</c:v>
                </c:pt>
                <c:pt idx="169">
                  <c:v>4650</c:v>
                </c:pt>
                <c:pt idx="170">
                  <c:v>4630</c:v>
                </c:pt>
                <c:pt idx="171">
                  <c:v>4620</c:v>
                </c:pt>
                <c:pt idx="172">
                  <c:v>4610</c:v>
                </c:pt>
                <c:pt idx="173">
                  <c:v>4590</c:v>
                </c:pt>
                <c:pt idx="174">
                  <c:v>4580</c:v>
                </c:pt>
                <c:pt idx="175">
                  <c:v>4570</c:v>
                </c:pt>
                <c:pt idx="176">
                  <c:v>4550</c:v>
                </c:pt>
                <c:pt idx="177">
                  <c:v>4540</c:v>
                </c:pt>
                <c:pt idx="178">
                  <c:v>4530</c:v>
                </c:pt>
                <c:pt idx="179">
                  <c:v>4520</c:v>
                </c:pt>
                <c:pt idx="180">
                  <c:v>4500</c:v>
                </c:pt>
                <c:pt idx="181">
                  <c:v>4490</c:v>
                </c:pt>
                <c:pt idx="182">
                  <c:v>4480</c:v>
                </c:pt>
                <c:pt idx="183">
                  <c:v>4460</c:v>
                </c:pt>
                <c:pt idx="184">
                  <c:v>4440</c:v>
                </c:pt>
                <c:pt idx="185">
                  <c:v>4420</c:v>
                </c:pt>
                <c:pt idx="186">
                  <c:v>4410</c:v>
                </c:pt>
                <c:pt idx="187">
                  <c:v>4400</c:v>
                </c:pt>
                <c:pt idx="188">
                  <c:v>4390</c:v>
                </c:pt>
                <c:pt idx="189">
                  <c:v>4370</c:v>
                </c:pt>
                <c:pt idx="190">
                  <c:v>4370</c:v>
                </c:pt>
                <c:pt idx="191">
                  <c:v>4350</c:v>
                </c:pt>
                <c:pt idx="192">
                  <c:v>4340</c:v>
                </c:pt>
                <c:pt idx="193">
                  <c:v>4330</c:v>
                </c:pt>
                <c:pt idx="194">
                  <c:v>4310</c:v>
                </c:pt>
                <c:pt idx="195">
                  <c:v>4300</c:v>
                </c:pt>
                <c:pt idx="196">
                  <c:v>4290</c:v>
                </c:pt>
                <c:pt idx="197">
                  <c:v>4280</c:v>
                </c:pt>
                <c:pt idx="198">
                  <c:v>4270</c:v>
                </c:pt>
                <c:pt idx="199">
                  <c:v>4250</c:v>
                </c:pt>
                <c:pt idx="200">
                  <c:v>4240</c:v>
                </c:pt>
                <c:pt idx="201">
                  <c:v>4230</c:v>
                </c:pt>
                <c:pt idx="202">
                  <c:v>4220</c:v>
                </c:pt>
                <c:pt idx="203">
                  <c:v>4200</c:v>
                </c:pt>
                <c:pt idx="204">
                  <c:v>4190</c:v>
                </c:pt>
                <c:pt idx="205">
                  <c:v>4180</c:v>
                </c:pt>
                <c:pt idx="206">
                  <c:v>4170</c:v>
                </c:pt>
                <c:pt idx="207">
                  <c:v>4160</c:v>
                </c:pt>
                <c:pt idx="208">
                  <c:v>4150</c:v>
                </c:pt>
                <c:pt idx="209">
                  <c:v>4140</c:v>
                </c:pt>
                <c:pt idx="210">
                  <c:v>4120</c:v>
                </c:pt>
                <c:pt idx="211">
                  <c:v>4110</c:v>
                </c:pt>
                <c:pt idx="212">
                  <c:v>4100</c:v>
                </c:pt>
                <c:pt idx="213">
                  <c:v>4090</c:v>
                </c:pt>
                <c:pt idx="214">
                  <c:v>4080</c:v>
                </c:pt>
                <c:pt idx="215">
                  <c:v>4070</c:v>
                </c:pt>
                <c:pt idx="216">
                  <c:v>4050</c:v>
                </c:pt>
                <c:pt idx="217">
                  <c:v>4040</c:v>
                </c:pt>
                <c:pt idx="218">
                  <c:v>4030</c:v>
                </c:pt>
                <c:pt idx="219">
                  <c:v>4020</c:v>
                </c:pt>
                <c:pt idx="220">
                  <c:v>4010</c:v>
                </c:pt>
                <c:pt idx="221">
                  <c:v>3980</c:v>
                </c:pt>
                <c:pt idx="222">
                  <c:v>3970</c:v>
                </c:pt>
                <c:pt idx="223">
                  <c:v>3960</c:v>
                </c:pt>
                <c:pt idx="224">
                  <c:v>3950</c:v>
                </c:pt>
                <c:pt idx="225">
                  <c:v>3940</c:v>
                </c:pt>
                <c:pt idx="226">
                  <c:v>3930</c:v>
                </c:pt>
                <c:pt idx="227">
                  <c:v>3920</c:v>
                </c:pt>
                <c:pt idx="228">
                  <c:v>3910</c:v>
                </c:pt>
                <c:pt idx="229">
                  <c:v>3900</c:v>
                </c:pt>
                <c:pt idx="230">
                  <c:v>3890</c:v>
                </c:pt>
                <c:pt idx="231">
                  <c:v>3870</c:v>
                </c:pt>
                <c:pt idx="232">
                  <c:v>3860</c:v>
                </c:pt>
                <c:pt idx="233">
                  <c:v>3850</c:v>
                </c:pt>
                <c:pt idx="234">
                  <c:v>3840</c:v>
                </c:pt>
                <c:pt idx="235">
                  <c:v>3830</c:v>
                </c:pt>
                <c:pt idx="236">
                  <c:v>3820</c:v>
                </c:pt>
                <c:pt idx="237">
                  <c:v>3810</c:v>
                </c:pt>
                <c:pt idx="238">
                  <c:v>3800</c:v>
                </c:pt>
                <c:pt idx="239">
                  <c:v>3790</c:v>
                </c:pt>
                <c:pt idx="240">
                  <c:v>3770</c:v>
                </c:pt>
                <c:pt idx="241">
                  <c:v>3750</c:v>
                </c:pt>
                <c:pt idx="242">
                  <c:v>3730</c:v>
                </c:pt>
                <c:pt idx="243">
                  <c:v>3720</c:v>
                </c:pt>
                <c:pt idx="244">
                  <c:v>3710</c:v>
                </c:pt>
                <c:pt idx="245">
                  <c:v>3700</c:v>
                </c:pt>
                <c:pt idx="246">
                  <c:v>3690</c:v>
                </c:pt>
                <c:pt idx="247">
                  <c:v>3680</c:v>
                </c:pt>
                <c:pt idx="248">
                  <c:v>3670</c:v>
                </c:pt>
                <c:pt idx="249">
                  <c:v>3660</c:v>
                </c:pt>
                <c:pt idx="250">
                  <c:v>3650</c:v>
                </c:pt>
                <c:pt idx="251">
                  <c:v>3640</c:v>
                </c:pt>
                <c:pt idx="252">
                  <c:v>3630</c:v>
                </c:pt>
                <c:pt idx="253">
                  <c:v>3620</c:v>
                </c:pt>
                <c:pt idx="254">
                  <c:v>3610</c:v>
                </c:pt>
                <c:pt idx="255">
                  <c:v>3600</c:v>
                </c:pt>
                <c:pt idx="256">
                  <c:v>3590</c:v>
                </c:pt>
                <c:pt idx="257">
                  <c:v>3580</c:v>
                </c:pt>
                <c:pt idx="258">
                  <c:v>3570</c:v>
                </c:pt>
                <c:pt idx="259">
                  <c:v>3560</c:v>
                </c:pt>
                <c:pt idx="260">
                  <c:v>3550</c:v>
                </c:pt>
                <c:pt idx="261">
                  <c:v>3540</c:v>
                </c:pt>
                <c:pt idx="262">
                  <c:v>3530</c:v>
                </c:pt>
                <c:pt idx="263">
                  <c:v>3520</c:v>
                </c:pt>
                <c:pt idx="264">
                  <c:v>3510</c:v>
                </c:pt>
                <c:pt idx="265">
                  <c:v>3500</c:v>
                </c:pt>
                <c:pt idx="266">
                  <c:v>3490</c:v>
                </c:pt>
                <c:pt idx="267">
                  <c:v>3480</c:v>
                </c:pt>
                <c:pt idx="268">
                  <c:v>3470</c:v>
                </c:pt>
                <c:pt idx="269">
                  <c:v>3460</c:v>
                </c:pt>
                <c:pt idx="270">
                  <c:v>3450</c:v>
                </c:pt>
                <c:pt idx="271">
                  <c:v>3440</c:v>
                </c:pt>
                <c:pt idx="272">
                  <c:v>3430</c:v>
                </c:pt>
                <c:pt idx="273">
                  <c:v>3420</c:v>
                </c:pt>
                <c:pt idx="274">
                  <c:v>3410</c:v>
                </c:pt>
                <c:pt idx="275">
                  <c:v>3400</c:v>
                </c:pt>
                <c:pt idx="276">
                  <c:v>3390</c:v>
                </c:pt>
                <c:pt idx="277">
                  <c:v>3380</c:v>
                </c:pt>
                <c:pt idx="278">
                  <c:v>3370</c:v>
                </c:pt>
                <c:pt idx="279">
                  <c:v>3360</c:v>
                </c:pt>
                <c:pt idx="280">
                  <c:v>3350</c:v>
                </c:pt>
                <c:pt idx="281">
                  <c:v>3340</c:v>
                </c:pt>
                <c:pt idx="282">
                  <c:v>3330</c:v>
                </c:pt>
                <c:pt idx="283">
                  <c:v>3320</c:v>
                </c:pt>
                <c:pt idx="284">
                  <c:v>3310</c:v>
                </c:pt>
                <c:pt idx="285">
                  <c:v>3300</c:v>
                </c:pt>
                <c:pt idx="286">
                  <c:v>3290</c:v>
                </c:pt>
                <c:pt idx="287">
                  <c:v>3280</c:v>
                </c:pt>
                <c:pt idx="288">
                  <c:v>3270</c:v>
                </c:pt>
                <c:pt idx="289">
                  <c:v>3260</c:v>
                </c:pt>
                <c:pt idx="290">
                  <c:v>3250</c:v>
                </c:pt>
                <c:pt idx="291">
                  <c:v>3240</c:v>
                </c:pt>
                <c:pt idx="292">
                  <c:v>3230</c:v>
                </c:pt>
                <c:pt idx="293">
                  <c:v>3230</c:v>
                </c:pt>
                <c:pt idx="294">
                  <c:v>3220</c:v>
                </c:pt>
                <c:pt idx="295">
                  <c:v>3210</c:v>
                </c:pt>
                <c:pt idx="296">
                  <c:v>3200</c:v>
                </c:pt>
                <c:pt idx="297">
                  <c:v>3190</c:v>
                </c:pt>
                <c:pt idx="298">
                  <c:v>3180</c:v>
                </c:pt>
                <c:pt idx="299">
                  <c:v>3170</c:v>
                </c:pt>
                <c:pt idx="300">
                  <c:v>3170</c:v>
                </c:pt>
                <c:pt idx="301">
                  <c:v>3150</c:v>
                </c:pt>
                <c:pt idx="302">
                  <c:v>3150</c:v>
                </c:pt>
                <c:pt idx="303">
                  <c:v>3140</c:v>
                </c:pt>
                <c:pt idx="304">
                  <c:v>3130</c:v>
                </c:pt>
                <c:pt idx="305">
                  <c:v>3120</c:v>
                </c:pt>
                <c:pt idx="306">
                  <c:v>3110</c:v>
                </c:pt>
                <c:pt idx="307">
                  <c:v>3100</c:v>
                </c:pt>
                <c:pt idx="308">
                  <c:v>3080</c:v>
                </c:pt>
                <c:pt idx="309">
                  <c:v>3080</c:v>
                </c:pt>
                <c:pt idx="310">
                  <c:v>3070</c:v>
                </c:pt>
                <c:pt idx="311">
                  <c:v>3060</c:v>
                </c:pt>
                <c:pt idx="312">
                  <c:v>3050</c:v>
                </c:pt>
                <c:pt idx="313">
                  <c:v>3040</c:v>
                </c:pt>
                <c:pt idx="314">
                  <c:v>3030</c:v>
                </c:pt>
                <c:pt idx="315">
                  <c:v>3030</c:v>
                </c:pt>
                <c:pt idx="316">
                  <c:v>3020</c:v>
                </c:pt>
                <c:pt idx="317">
                  <c:v>3000</c:v>
                </c:pt>
                <c:pt idx="318">
                  <c:v>2990</c:v>
                </c:pt>
                <c:pt idx="319">
                  <c:v>2980</c:v>
                </c:pt>
                <c:pt idx="320">
                  <c:v>2980</c:v>
                </c:pt>
                <c:pt idx="321">
                  <c:v>2970</c:v>
                </c:pt>
                <c:pt idx="322">
                  <c:v>2960</c:v>
                </c:pt>
                <c:pt idx="323">
                  <c:v>2950</c:v>
                </c:pt>
                <c:pt idx="324">
                  <c:v>2940</c:v>
                </c:pt>
                <c:pt idx="325">
                  <c:v>2930</c:v>
                </c:pt>
                <c:pt idx="326">
                  <c:v>2930</c:v>
                </c:pt>
                <c:pt idx="327">
                  <c:v>2920</c:v>
                </c:pt>
                <c:pt idx="328">
                  <c:v>2910</c:v>
                </c:pt>
                <c:pt idx="329">
                  <c:v>2900</c:v>
                </c:pt>
                <c:pt idx="330">
                  <c:v>2900</c:v>
                </c:pt>
                <c:pt idx="331">
                  <c:v>2890</c:v>
                </c:pt>
                <c:pt idx="332">
                  <c:v>2880</c:v>
                </c:pt>
                <c:pt idx="333">
                  <c:v>2870</c:v>
                </c:pt>
                <c:pt idx="334">
                  <c:v>2860</c:v>
                </c:pt>
                <c:pt idx="335">
                  <c:v>2860</c:v>
                </c:pt>
                <c:pt idx="336">
                  <c:v>2850</c:v>
                </c:pt>
                <c:pt idx="337">
                  <c:v>2840</c:v>
                </c:pt>
                <c:pt idx="338">
                  <c:v>2830</c:v>
                </c:pt>
                <c:pt idx="339">
                  <c:v>2820</c:v>
                </c:pt>
                <c:pt idx="340">
                  <c:v>2810</c:v>
                </c:pt>
                <c:pt idx="341">
                  <c:v>2800</c:v>
                </c:pt>
                <c:pt idx="342">
                  <c:v>2790</c:v>
                </c:pt>
                <c:pt idx="343">
                  <c:v>2790</c:v>
                </c:pt>
                <c:pt idx="344">
                  <c:v>2780</c:v>
                </c:pt>
                <c:pt idx="345">
                  <c:v>2770</c:v>
                </c:pt>
                <c:pt idx="346">
                  <c:v>2760</c:v>
                </c:pt>
                <c:pt idx="347">
                  <c:v>2760</c:v>
                </c:pt>
                <c:pt idx="348">
                  <c:v>2750</c:v>
                </c:pt>
                <c:pt idx="349">
                  <c:v>2740</c:v>
                </c:pt>
                <c:pt idx="350">
                  <c:v>2730</c:v>
                </c:pt>
                <c:pt idx="351">
                  <c:v>2730</c:v>
                </c:pt>
                <c:pt idx="352">
                  <c:v>2720</c:v>
                </c:pt>
                <c:pt idx="353">
                  <c:v>2710</c:v>
                </c:pt>
                <c:pt idx="354">
                  <c:v>2700</c:v>
                </c:pt>
                <c:pt idx="355">
                  <c:v>2690</c:v>
                </c:pt>
                <c:pt idx="356">
                  <c:v>2690</c:v>
                </c:pt>
                <c:pt idx="357">
                  <c:v>2680</c:v>
                </c:pt>
                <c:pt idx="358">
                  <c:v>2670</c:v>
                </c:pt>
                <c:pt idx="359">
                  <c:v>2670</c:v>
                </c:pt>
                <c:pt idx="360">
                  <c:v>2660</c:v>
                </c:pt>
                <c:pt idx="361">
                  <c:v>2650</c:v>
                </c:pt>
                <c:pt idx="362">
                  <c:v>2640</c:v>
                </c:pt>
                <c:pt idx="363">
                  <c:v>2640</c:v>
                </c:pt>
                <c:pt idx="364">
                  <c:v>2630</c:v>
                </c:pt>
                <c:pt idx="365">
                  <c:v>2620</c:v>
                </c:pt>
                <c:pt idx="366">
                  <c:v>2620</c:v>
                </c:pt>
                <c:pt idx="367">
                  <c:v>2610</c:v>
                </c:pt>
                <c:pt idx="368">
                  <c:v>2600</c:v>
                </c:pt>
                <c:pt idx="369">
                  <c:v>2590</c:v>
                </c:pt>
                <c:pt idx="370">
                  <c:v>2590</c:v>
                </c:pt>
                <c:pt idx="371">
                  <c:v>2580</c:v>
                </c:pt>
                <c:pt idx="372">
                  <c:v>2570</c:v>
                </c:pt>
                <c:pt idx="373">
                  <c:v>2560</c:v>
                </c:pt>
                <c:pt idx="374">
                  <c:v>2560</c:v>
                </c:pt>
                <c:pt idx="375">
                  <c:v>2550</c:v>
                </c:pt>
                <c:pt idx="376">
                  <c:v>2540</c:v>
                </c:pt>
                <c:pt idx="377">
                  <c:v>2540</c:v>
                </c:pt>
                <c:pt idx="378">
                  <c:v>2530</c:v>
                </c:pt>
                <c:pt idx="379">
                  <c:v>2530</c:v>
                </c:pt>
                <c:pt idx="380">
                  <c:v>2520</c:v>
                </c:pt>
                <c:pt idx="381">
                  <c:v>2510</c:v>
                </c:pt>
                <c:pt idx="382">
                  <c:v>2500</c:v>
                </c:pt>
                <c:pt idx="383">
                  <c:v>2500</c:v>
                </c:pt>
                <c:pt idx="384">
                  <c:v>2490</c:v>
                </c:pt>
                <c:pt idx="385">
                  <c:v>2480</c:v>
                </c:pt>
                <c:pt idx="386">
                  <c:v>2480</c:v>
                </c:pt>
                <c:pt idx="387">
                  <c:v>2470</c:v>
                </c:pt>
                <c:pt idx="388">
                  <c:v>2460</c:v>
                </c:pt>
                <c:pt idx="389">
                  <c:v>2460</c:v>
                </c:pt>
                <c:pt idx="390">
                  <c:v>2450</c:v>
                </c:pt>
                <c:pt idx="391">
                  <c:v>2440</c:v>
                </c:pt>
                <c:pt idx="392">
                  <c:v>2440</c:v>
                </c:pt>
                <c:pt idx="393">
                  <c:v>2430</c:v>
                </c:pt>
                <c:pt idx="394">
                  <c:v>2420</c:v>
                </c:pt>
                <c:pt idx="395">
                  <c:v>2420</c:v>
                </c:pt>
                <c:pt idx="396">
                  <c:v>2410</c:v>
                </c:pt>
                <c:pt idx="397">
                  <c:v>2410</c:v>
                </c:pt>
                <c:pt idx="398">
                  <c:v>2400</c:v>
                </c:pt>
                <c:pt idx="399">
                  <c:v>2390</c:v>
                </c:pt>
                <c:pt idx="400">
                  <c:v>2390</c:v>
                </c:pt>
                <c:pt idx="401">
                  <c:v>2380</c:v>
                </c:pt>
                <c:pt idx="402">
                  <c:v>2370</c:v>
                </c:pt>
                <c:pt idx="403">
                  <c:v>2370</c:v>
                </c:pt>
                <c:pt idx="404">
                  <c:v>2360</c:v>
                </c:pt>
                <c:pt idx="405">
                  <c:v>2350</c:v>
                </c:pt>
                <c:pt idx="406">
                  <c:v>2350</c:v>
                </c:pt>
                <c:pt idx="407">
                  <c:v>2340</c:v>
                </c:pt>
                <c:pt idx="408">
                  <c:v>2330</c:v>
                </c:pt>
                <c:pt idx="409">
                  <c:v>2330</c:v>
                </c:pt>
                <c:pt idx="410">
                  <c:v>2320</c:v>
                </c:pt>
                <c:pt idx="411">
                  <c:v>2320</c:v>
                </c:pt>
                <c:pt idx="412">
                  <c:v>2310</c:v>
                </c:pt>
                <c:pt idx="413">
                  <c:v>2300</c:v>
                </c:pt>
                <c:pt idx="414">
                  <c:v>2300</c:v>
                </c:pt>
                <c:pt idx="415">
                  <c:v>2290</c:v>
                </c:pt>
                <c:pt idx="416">
                  <c:v>2290</c:v>
                </c:pt>
                <c:pt idx="417">
                  <c:v>2280</c:v>
                </c:pt>
                <c:pt idx="418">
                  <c:v>2270</c:v>
                </c:pt>
                <c:pt idx="419">
                  <c:v>2270</c:v>
                </c:pt>
                <c:pt idx="420">
                  <c:v>2260</c:v>
                </c:pt>
                <c:pt idx="421">
                  <c:v>2250</c:v>
                </c:pt>
                <c:pt idx="422">
                  <c:v>2250</c:v>
                </c:pt>
                <c:pt idx="423">
                  <c:v>2240</c:v>
                </c:pt>
                <c:pt idx="424">
                  <c:v>2240</c:v>
                </c:pt>
                <c:pt idx="425">
                  <c:v>2230</c:v>
                </c:pt>
                <c:pt idx="426">
                  <c:v>2230</c:v>
                </c:pt>
                <c:pt idx="427">
                  <c:v>2220</c:v>
                </c:pt>
                <c:pt idx="428">
                  <c:v>2210</c:v>
                </c:pt>
                <c:pt idx="429">
                  <c:v>2200</c:v>
                </c:pt>
                <c:pt idx="430">
                  <c:v>2190</c:v>
                </c:pt>
                <c:pt idx="431">
                  <c:v>2190</c:v>
                </c:pt>
                <c:pt idx="432">
                  <c:v>2180</c:v>
                </c:pt>
                <c:pt idx="433">
                  <c:v>2180</c:v>
                </c:pt>
                <c:pt idx="434">
                  <c:v>2170</c:v>
                </c:pt>
                <c:pt idx="435">
                  <c:v>2170</c:v>
                </c:pt>
                <c:pt idx="436">
                  <c:v>2160</c:v>
                </c:pt>
                <c:pt idx="437">
                  <c:v>2150</c:v>
                </c:pt>
                <c:pt idx="438">
                  <c:v>2150</c:v>
                </c:pt>
                <c:pt idx="439">
                  <c:v>2140</c:v>
                </c:pt>
                <c:pt idx="440">
                  <c:v>2140</c:v>
                </c:pt>
                <c:pt idx="441">
                  <c:v>2130</c:v>
                </c:pt>
                <c:pt idx="442">
                  <c:v>2130</c:v>
                </c:pt>
                <c:pt idx="443">
                  <c:v>2120</c:v>
                </c:pt>
                <c:pt idx="444">
                  <c:v>2120</c:v>
                </c:pt>
                <c:pt idx="445">
                  <c:v>2100</c:v>
                </c:pt>
                <c:pt idx="446">
                  <c:v>2100</c:v>
                </c:pt>
                <c:pt idx="447">
                  <c:v>2090</c:v>
                </c:pt>
                <c:pt idx="448">
                  <c:v>2090</c:v>
                </c:pt>
                <c:pt idx="449">
                  <c:v>2080</c:v>
                </c:pt>
                <c:pt idx="450">
                  <c:v>2080</c:v>
                </c:pt>
                <c:pt idx="451">
                  <c:v>2070</c:v>
                </c:pt>
                <c:pt idx="452">
                  <c:v>2070</c:v>
                </c:pt>
                <c:pt idx="453">
                  <c:v>2060</c:v>
                </c:pt>
                <c:pt idx="454">
                  <c:v>2060</c:v>
                </c:pt>
                <c:pt idx="455">
                  <c:v>2050</c:v>
                </c:pt>
                <c:pt idx="456">
                  <c:v>2040</c:v>
                </c:pt>
                <c:pt idx="457">
                  <c:v>2040</c:v>
                </c:pt>
                <c:pt idx="458">
                  <c:v>2030</c:v>
                </c:pt>
                <c:pt idx="459">
                  <c:v>2030</c:v>
                </c:pt>
                <c:pt idx="460">
                  <c:v>2020</c:v>
                </c:pt>
                <c:pt idx="461">
                  <c:v>2020</c:v>
                </c:pt>
                <c:pt idx="462">
                  <c:v>2010</c:v>
                </c:pt>
                <c:pt idx="463">
                  <c:v>2010</c:v>
                </c:pt>
                <c:pt idx="464">
                  <c:v>2000</c:v>
                </c:pt>
                <c:pt idx="465">
                  <c:v>1997</c:v>
                </c:pt>
                <c:pt idx="466">
                  <c:v>1992</c:v>
                </c:pt>
                <c:pt idx="467">
                  <c:v>1987</c:v>
                </c:pt>
                <c:pt idx="468">
                  <c:v>1981</c:v>
                </c:pt>
                <c:pt idx="469">
                  <c:v>1977</c:v>
                </c:pt>
                <c:pt idx="470">
                  <c:v>1971</c:v>
                </c:pt>
                <c:pt idx="471">
                  <c:v>1966</c:v>
                </c:pt>
                <c:pt idx="472">
                  <c:v>1961</c:v>
                </c:pt>
                <c:pt idx="473">
                  <c:v>1956</c:v>
                </c:pt>
                <c:pt idx="474">
                  <c:v>1951</c:v>
                </c:pt>
                <c:pt idx="475">
                  <c:v>1945</c:v>
                </c:pt>
                <c:pt idx="476">
                  <c:v>1941</c:v>
                </c:pt>
                <c:pt idx="477">
                  <c:v>1936</c:v>
                </c:pt>
                <c:pt idx="478">
                  <c:v>1931</c:v>
                </c:pt>
                <c:pt idx="479">
                  <c:v>1926</c:v>
                </c:pt>
                <c:pt idx="480">
                  <c:v>1920</c:v>
                </c:pt>
                <c:pt idx="481">
                  <c:v>1916</c:v>
                </c:pt>
                <c:pt idx="482">
                  <c:v>1911</c:v>
                </c:pt>
                <c:pt idx="483">
                  <c:v>1906</c:v>
                </c:pt>
                <c:pt idx="484">
                  <c:v>1901</c:v>
                </c:pt>
                <c:pt idx="485">
                  <c:v>1896</c:v>
                </c:pt>
                <c:pt idx="486">
                  <c:v>1891</c:v>
                </c:pt>
                <c:pt idx="487">
                  <c:v>1886</c:v>
                </c:pt>
                <c:pt idx="488">
                  <c:v>1881</c:v>
                </c:pt>
                <c:pt idx="489">
                  <c:v>1876</c:v>
                </c:pt>
                <c:pt idx="490">
                  <c:v>1871</c:v>
                </c:pt>
                <c:pt idx="491">
                  <c:v>1867</c:v>
                </c:pt>
                <c:pt idx="492">
                  <c:v>1862</c:v>
                </c:pt>
                <c:pt idx="493">
                  <c:v>1857</c:v>
                </c:pt>
                <c:pt idx="494">
                  <c:v>1853</c:v>
                </c:pt>
                <c:pt idx="495">
                  <c:v>1848</c:v>
                </c:pt>
                <c:pt idx="496">
                  <c:v>1839</c:v>
                </c:pt>
                <c:pt idx="497">
                  <c:v>1834</c:v>
                </c:pt>
                <c:pt idx="498">
                  <c:v>1830</c:v>
                </c:pt>
                <c:pt idx="499">
                  <c:v>1825</c:v>
                </c:pt>
                <c:pt idx="500">
                  <c:v>1820</c:v>
                </c:pt>
                <c:pt idx="501">
                  <c:v>1815</c:v>
                </c:pt>
                <c:pt idx="502">
                  <c:v>1811</c:v>
                </c:pt>
                <c:pt idx="503">
                  <c:v>1806</c:v>
                </c:pt>
                <c:pt idx="504">
                  <c:v>1801</c:v>
                </c:pt>
                <c:pt idx="505">
                  <c:v>1797</c:v>
                </c:pt>
                <c:pt idx="506">
                  <c:v>1792</c:v>
                </c:pt>
                <c:pt idx="507">
                  <c:v>1788</c:v>
                </c:pt>
                <c:pt idx="508">
                  <c:v>1783</c:v>
                </c:pt>
                <c:pt idx="509">
                  <c:v>1778</c:v>
                </c:pt>
                <c:pt idx="510">
                  <c:v>1774</c:v>
                </c:pt>
                <c:pt idx="511">
                  <c:v>1770</c:v>
                </c:pt>
                <c:pt idx="512">
                  <c:v>1765</c:v>
                </c:pt>
                <c:pt idx="513">
                  <c:v>1761</c:v>
                </c:pt>
                <c:pt idx="514">
                  <c:v>1756</c:v>
                </c:pt>
                <c:pt idx="515">
                  <c:v>1751</c:v>
                </c:pt>
                <c:pt idx="516">
                  <c:v>1747</c:v>
                </c:pt>
                <c:pt idx="517">
                  <c:v>1743</c:v>
                </c:pt>
                <c:pt idx="518">
                  <c:v>1739</c:v>
                </c:pt>
                <c:pt idx="519">
                  <c:v>1734</c:v>
                </c:pt>
                <c:pt idx="520">
                  <c:v>1730</c:v>
                </c:pt>
                <c:pt idx="521">
                  <c:v>1726</c:v>
                </c:pt>
                <c:pt idx="522">
                  <c:v>1721</c:v>
                </c:pt>
                <c:pt idx="523">
                  <c:v>1717</c:v>
                </c:pt>
                <c:pt idx="524">
                  <c:v>1712</c:v>
                </c:pt>
                <c:pt idx="525">
                  <c:v>1708</c:v>
                </c:pt>
                <c:pt idx="526">
                  <c:v>1704</c:v>
                </c:pt>
                <c:pt idx="527">
                  <c:v>1700</c:v>
                </c:pt>
                <c:pt idx="528">
                  <c:v>1695</c:v>
                </c:pt>
                <c:pt idx="529">
                  <c:v>1691</c:v>
                </c:pt>
                <c:pt idx="530">
                  <c:v>1687</c:v>
                </c:pt>
                <c:pt idx="531">
                  <c:v>1682</c:v>
                </c:pt>
                <c:pt idx="532">
                  <c:v>1678</c:v>
                </c:pt>
                <c:pt idx="533">
                  <c:v>1674</c:v>
                </c:pt>
                <c:pt idx="534">
                  <c:v>1670</c:v>
                </c:pt>
                <c:pt idx="535">
                  <c:v>1666</c:v>
                </c:pt>
                <c:pt idx="536">
                  <c:v>1662</c:v>
                </c:pt>
                <c:pt idx="537">
                  <c:v>1658</c:v>
                </c:pt>
                <c:pt idx="538">
                  <c:v>1654</c:v>
                </c:pt>
                <c:pt idx="539">
                  <c:v>1649</c:v>
                </c:pt>
                <c:pt idx="540">
                  <c:v>1645</c:v>
                </c:pt>
                <c:pt idx="541">
                  <c:v>1641</c:v>
                </c:pt>
                <c:pt idx="542">
                  <c:v>1637</c:v>
                </c:pt>
                <c:pt idx="543">
                  <c:v>1633</c:v>
                </c:pt>
                <c:pt idx="544">
                  <c:v>1629</c:v>
                </c:pt>
                <c:pt idx="545">
                  <c:v>1625</c:v>
                </c:pt>
                <c:pt idx="546">
                  <c:v>1621</c:v>
                </c:pt>
                <c:pt idx="547">
                  <c:v>1617</c:v>
                </c:pt>
                <c:pt idx="548">
                  <c:v>1613</c:v>
                </c:pt>
                <c:pt idx="549">
                  <c:v>1609</c:v>
                </c:pt>
                <c:pt idx="550">
                  <c:v>1605</c:v>
                </c:pt>
                <c:pt idx="551">
                  <c:v>1601</c:v>
                </c:pt>
                <c:pt idx="552">
                  <c:v>1597</c:v>
                </c:pt>
                <c:pt idx="553">
                  <c:v>1593</c:v>
                </c:pt>
                <c:pt idx="554">
                  <c:v>1589</c:v>
                </c:pt>
                <c:pt idx="555">
                  <c:v>1585</c:v>
                </c:pt>
                <c:pt idx="556">
                  <c:v>1581</c:v>
                </c:pt>
                <c:pt idx="557">
                  <c:v>1577</c:v>
                </c:pt>
                <c:pt idx="558">
                  <c:v>1574</c:v>
                </c:pt>
                <c:pt idx="559">
                  <c:v>1569</c:v>
                </c:pt>
                <c:pt idx="560">
                  <c:v>1566</c:v>
                </c:pt>
                <c:pt idx="561">
                  <c:v>1562</c:v>
                </c:pt>
                <c:pt idx="562">
                  <c:v>1558</c:v>
                </c:pt>
                <c:pt idx="563">
                  <c:v>1554</c:v>
                </c:pt>
                <c:pt idx="564">
                  <c:v>1551</c:v>
                </c:pt>
                <c:pt idx="565">
                  <c:v>1547</c:v>
                </c:pt>
                <c:pt idx="566">
                  <c:v>1543</c:v>
                </c:pt>
                <c:pt idx="567">
                  <c:v>1539</c:v>
                </c:pt>
                <c:pt idx="568">
                  <c:v>1536</c:v>
                </c:pt>
                <c:pt idx="569">
                  <c:v>1532</c:v>
                </c:pt>
                <c:pt idx="570">
                  <c:v>1528</c:v>
                </c:pt>
                <c:pt idx="571">
                  <c:v>1524</c:v>
                </c:pt>
                <c:pt idx="572">
                  <c:v>1521</c:v>
                </c:pt>
                <c:pt idx="573">
                  <c:v>1517</c:v>
                </c:pt>
                <c:pt idx="574">
                  <c:v>1513</c:v>
                </c:pt>
                <c:pt idx="575">
                  <c:v>1510</c:v>
                </c:pt>
                <c:pt idx="576">
                  <c:v>1506</c:v>
                </c:pt>
                <c:pt idx="577">
                  <c:v>1502</c:v>
                </c:pt>
                <c:pt idx="578">
                  <c:v>1499</c:v>
                </c:pt>
                <c:pt idx="579">
                  <c:v>1495</c:v>
                </c:pt>
                <c:pt idx="580">
                  <c:v>1491</c:v>
                </c:pt>
                <c:pt idx="581">
                  <c:v>1488</c:v>
                </c:pt>
                <c:pt idx="582">
                  <c:v>1484</c:v>
                </c:pt>
                <c:pt idx="583">
                  <c:v>1481</c:v>
                </c:pt>
                <c:pt idx="584">
                  <c:v>1477</c:v>
                </c:pt>
                <c:pt idx="585">
                  <c:v>1474</c:v>
                </c:pt>
                <c:pt idx="586">
                  <c:v>1470</c:v>
                </c:pt>
                <c:pt idx="587">
                  <c:v>1467</c:v>
                </c:pt>
                <c:pt idx="588">
                  <c:v>1463</c:v>
                </c:pt>
                <c:pt idx="589">
                  <c:v>1459</c:v>
                </c:pt>
                <c:pt idx="590">
                  <c:v>1456</c:v>
                </c:pt>
                <c:pt idx="591">
                  <c:v>1453</c:v>
                </c:pt>
                <c:pt idx="592">
                  <c:v>1449</c:v>
                </c:pt>
                <c:pt idx="593">
                  <c:v>1446</c:v>
                </c:pt>
                <c:pt idx="594">
                  <c:v>1442</c:v>
                </c:pt>
                <c:pt idx="595">
                  <c:v>1439</c:v>
                </c:pt>
                <c:pt idx="596">
                  <c:v>1435</c:v>
                </c:pt>
                <c:pt idx="597">
                  <c:v>1432</c:v>
                </c:pt>
                <c:pt idx="598">
                  <c:v>1428</c:v>
                </c:pt>
                <c:pt idx="599">
                  <c:v>1425</c:v>
                </c:pt>
                <c:pt idx="600">
                  <c:v>1422</c:v>
                </c:pt>
                <c:pt idx="601">
                  <c:v>1418</c:v>
                </c:pt>
                <c:pt idx="602">
                  <c:v>1415</c:v>
                </c:pt>
                <c:pt idx="603">
                  <c:v>1411</c:v>
                </c:pt>
                <c:pt idx="604">
                  <c:v>1408</c:v>
                </c:pt>
                <c:pt idx="605">
                  <c:v>1405</c:v>
                </c:pt>
                <c:pt idx="606">
                  <c:v>1402</c:v>
                </c:pt>
                <c:pt idx="607">
                  <c:v>1398</c:v>
                </c:pt>
                <c:pt idx="608">
                  <c:v>1395</c:v>
                </c:pt>
                <c:pt idx="609">
                  <c:v>1392</c:v>
                </c:pt>
                <c:pt idx="610">
                  <c:v>1388</c:v>
                </c:pt>
                <c:pt idx="611">
                  <c:v>1385</c:v>
                </c:pt>
                <c:pt idx="612">
                  <c:v>1382</c:v>
                </c:pt>
                <c:pt idx="613">
                  <c:v>1379</c:v>
                </c:pt>
                <c:pt idx="614">
                  <c:v>1375</c:v>
                </c:pt>
                <c:pt idx="615">
                  <c:v>1372</c:v>
                </c:pt>
                <c:pt idx="616">
                  <c:v>1369</c:v>
                </c:pt>
                <c:pt idx="617">
                  <c:v>1366</c:v>
                </c:pt>
                <c:pt idx="618">
                  <c:v>1363</c:v>
                </c:pt>
                <c:pt idx="619">
                  <c:v>1359</c:v>
                </c:pt>
                <c:pt idx="620">
                  <c:v>1356</c:v>
                </c:pt>
                <c:pt idx="621">
                  <c:v>1353</c:v>
                </c:pt>
                <c:pt idx="622">
                  <c:v>1350</c:v>
                </c:pt>
                <c:pt idx="623">
                  <c:v>1347</c:v>
                </c:pt>
                <c:pt idx="624">
                  <c:v>1344</c:v>
                </c:pt>
                <c:pt idx="625">
                  <c:v>1340</c:v>
                </c:pt>
                <c:pt idx="626">
                  <c:v>1337</c:v>
                </c:pt>
                <c:pt idx="627">
                  <c:v>1334</c:v>
                </c:pt>
                <c:pt idx="628">
                  <c:v>1331</c:v>
                </c:pt>
                <c:pt idx="629">
                  <c:v>1328</c:v>
                </c:pt>
                <c:pt idx="630">
                  <c:v>1325</c:v>
                </c:pt>
                <c:pt idx="631">
                  <c:v>1322</c:v>
                </c:pt>
                <c:pt idx="632">
                  <c:v>1318</c:v>
                </c:pt>
                <c:pt idx="633">
                  <c:v>1315</c:v>
                </c:pt>
                <c:pt idx="634">
                  <c:v>1312</c:v>
                </c:pt>
                <c:pt idx="635">
                  <c:v>1309</c:v>
                </c:pt>
                <c:pt idx="636">
                  <c:v>1306</c:v>
                </c:pt>
                <c:pt idx="637">
                  <c:v>1303</c:v>
                </c:pt>
                <c:pt idx="638">
                  <c:v>1300</c:v>
                </c:pt>
                <c:pt idx="639">
                  <c:v>1297</c:v>
                </c:pt>
                <c:pt idx="640">
                  <c:v>1295</c:v>
                </c:pt>
                <c:pt idx="641">
                  <c:v>1291</c:v>
                </c:pt>
                <c:pt idx="642">
                  <c:v>1289</c:v>
                </c:pt>
                <c:pt idx="643">
                  <c:v>1286</c:v>
                </c:pt>
                <c:pt idx="644">
                  <c:v>1283</c:v>
                </c:pt>
                <c:pt idx="645">
                  <c:v>1280</c:v>
                </c:pt>
                <c:pt idx="646">
                  <c:v>1277</c:v>
                </c:pt>
                <c:pt idx="647">
                  <c:v>1274</c:v>
                </c:pt>
                <c:pt idx="648">
                  <c:v>1271</c:v>
                </c:pt>
                <c:pt idx="649">
                  <c:v>1268</c:v>
                </c:pt>
                <c:pt idx="650">
                  <c:v>1265</c:v>
                </c:pt>
                <c:pt idx="651">
                  <c:v>1262</c:v>
                </c:pt>
                <c:pt idx="652">
                  <c:v>1259</c:v>
                </c:pt>
                <c:pt idx="653">
                  <c:v>1256</c:v>
                </c:pt>
                <c:pt idx="654">
                  <c:v>1254</c:v>
                </c:pt>
                <c:pt idx="655">
                  <c:v>1251</c:v>
                </c:pt>
                <c:pt idx="656">
                  <c:v>1248</c:v>
                </c:pt>
                <c:pt idx="657">
                  <c:v>1245</c:v>
                </c:pt>
                <c:pt idx="658">
                  <c:v>1242</c:v>
                </c:pt>
                <c:pt idx="659">
                  <c:v>1240</c:v>
                </c:pt>
                <c:pt idx="660">
                  <c:v>1237</c:v>
                </c:pt>
                <c:pt idx="661">
                  <c:v>1234</c:v>
                </c:pt>
                <c:pt idx="662">
                  <c:v>1231</c:v>
                </c:pt>
                <c:pt idx="663">
                  <c:v>1229</c:v>
                </c:pt>
                <c:pt idx="664">
                  <c:v>1226</c:v>
                </c:pt>
                <c:pt idx="665">
                  <c:v>1223</c:v>
                </c:pt>
                <c:pt idx="666">
                  <c:v>1220</c:v>
                </c:pt>
                <c:pt idx="667">
                  <c:v>1217</c:v>
                </c:pt>
                <c:pt idx="668">
                  <c:v>1215</c:v>
                </c:pt>
                <c:pt idx="669">
                  <c:v>1212</c:v>
                </c:pt>
                <c:pt idx="670">
                  <c:v>1209</c:v>
                </c:pt>
                <c:pt idx="671">
                  <c:v>1206</c:v>
                </c:pt>
                <c:pt idx="672">
                  <c:v>1204</c:v>
                </c:pt>
                <c:pt idx="673">
                  <c:v>1198</c:v>
                </c:pt>
                <c:pt idx="674">
                  <c:v>1196</c:v>
                </c:pt>
                <c:pt idx="675">
                  <c:v>1193</c:v>
                </c:pt>
                <c:pt idx="676">
                  <c:v>1190</c:v>
                </c:pt>
                <c:pt idx="677">
                  <c:v>1188</c:v>
                </c:pt>
                <c:pt idx="678">
                  <c:v>1185</c:v>
                </c:pt>
                <c:pt idx="679">
                  <c:v>1182</c:v>
                </c:pt>
                <c:pt idx="680">
                  <c:v>1180</c:v>
                </c:pt>
                <c:pt idx="681">
                  <c:v>1177</c:v>
                </c:pt>
                <c:pt idx="682">
                  <c:v>1175</c:v>
                </c:pt>
                <c:pt idx="683">
                  <c:v>1172</c:v>
                </c:pt>
                <c:pt idx="684">
                  <c:v>1169</c:v>
                </c:pt>
                <c:pt idx="685">
                  <c:v>1167</c:v>
                </c:pt>
                <c:pt idx="686">
                  <c:v>1164</c:v>
                </c:pt>
                <c:pt idx="687">
                  <c:v>1162</c:v>
                </c:pt>
                <c:pt idx="688">
                  <c:v>1159</c:v>
                </c:pt>
                <c:pt idx="689">
                  <c:v>1154</c:v>
                </c:pt>
                <c:pt idx="690">
                  <c:v>1152</c:v>
                </c:pt>
                <c:pt idx="691">
                  <c:v>1149</c:v>
                </c:pt>
                <c:pt idx="692">
                  <c:v>1147</c:v>
                </c:pt>
                <c:pt idx="693">
                  <c:v>1144</c:v>
                </c:pt>
                <c:pt idx="694">
                  <c:v>1142</c:v>
                </c:pt>
                <c:pt idx="695">
                  <c:v>1139</c:v>
                </c:pt>
                <c:pt idx="696">
                  <c:v>1136</c:v>
                </c:pt>
                <c:pt idx="697">
                  <c:v>1134</c:v>
                </c:pt>
                <c:pt idx="698">
                  <c:v>1132</c:v>
                </c:pt>
                <c:pt idx="699">
                  <c:v>1129</c:v>
                </c:pt>
                <c:pt idx="700">
                  <c:v>1127</c:v>
                </c:pt>
                <c:pt idx="701">
                  <c:v>1124</c:v>
                </c:pt>
                <c:pt idx="702">
                  <c:v>1122</c:v>
                </c:pt>
                <c:pt idx="703">
                  <c:v>1119</c:v>
                </c:pt>
                <c:pt idx="704">
                  <c:v>1117</c:v>
                </c:pt>
                <c:pt idx="705">
                  <c:v>1115</c:v>
                </c:pt>
                <c:pt idx="706">
                  <c:v>1112</c:v>
                </c:pt>
                <c:pt idx="707">
                  <c:v>1110</c:v>
                </c:pt>
                <c:pt idx="708">
                  <c:v>1107</c:v>
                </c:pt>
                <c:pt idx="709">
                  <c:v>1105</c:v>
                </c:pt>
                <c:pt idx="710">
                  <c:v>1103</c:v>
                </c:pt>
                <c:pt idx="711">
                  <c:v>1100</c:v>
                </c:pt>
                <c:pt idx="712">
                  <c:v>1098</c:v>
                </c:pt>
                <c:pt idx="713">
                  <c:v>1095</c:v>
                </c:pt>
                <c:pt idx="714">
                  <c:v>1093</c:v>
                </c:pt>
                <c:pt idx="715">
                  <c:v>1091</c:v>
                </c:pt>
                <c:pt idx="716">
                  <c:v>1089</c:v>
                </c:pt>
                <c:pt idx="717">
                  <c:v>1086</c:v>
                </c:pt>
                <c:pt idx="718">
                  <c:v>1084</c:v>
                </c:pt>
                <c:pt idx="719">
                  <c:v>1082</c:v>
                </c:pt>
                <c:pt idx="720">
                  <c:v>1079</c:v>
                </c:pt>
                <c:pt idx="721">
                  <c:v>1077</c:v>
                </c:pt>
                <c:pt idx="722">
                  <c:v>1075</c:v>
                </c:pt>
                <c:pt idx="723">
                  <c:v>1072</c:v>
                </c:pt>
                <c:pt idx="724">
                  <c:v>1070</c:v>
                </c:pt>
                <c:pt idx="725">
                  <c:v>1068</c:v>
                </c:pt>
                <c:pt idx="726">
                  <c:v>1065</c:v>
                </c:pt>
                <c:pt idx="727">
                  <c:v>1063</c:v>
                </c:pt>
                <c:pt idx="728">
                  <c:v>1061</c:v>
                </c:pt>
                <c:pt idx="729">
                  <c:v>1059</c:v>
                </c:pt>
                <c:pt idx="730">
                  <c:v>1056</c:v>
                </c:pt>
                <c:pt idx="731">
                  <c:v>1054</c:v>
                </c:pt>
                <c:pt idx="732">
                  <c:v>1052</c:v>
                </c:pt>
                <c:pt idx="733">
                  <c:v>1050</c:v>
                </c:pt>
                <c:pt idx="734">
                  <c:v>1048</c:v>
                </c:pt>
                <c:pt idx="735">
                  <c:v>1045</c:v>
                </c:pt>
                <c:pt idx="736">
                  <c:v>1043</c:v>
                </c:pt>
                <c:pt idx="737">
                  <c:v>1041</c:v>
                </c:pt>
                <c:pt idx="738">
                  <c:v>1039</c:v>
                </c:pt>
                <c:pt idx="739">
                  <c:v>1037</c:v>
                </c:pt>
                <c:pt idx="740">
                  <c:v>1034</c:v>
                </c:pt>
                <c:pt idx="741">
                  <c:v>1032</c:v>
                </c:pt>
                <c:pt idx="742">
                  <c:v>1030</c:v>
                </c:pt>
                <c:pt idx="743">
                  <c:v>1028</c:v>
                </c:pt>
                <c:pt idx="744">
                  <c:v>1026</c:v>
                </c:pt>
                <c:pt idx="745">
                  <c:v>1024</c:v>
                </c:pt>
                <c:pt idx="746">
                  <c:v>1022</c:v>
                </c:pt>
                <c:pt idx="747">
                  <c:v>1019</c:v>
                </c:pt>
                <c:pt idx="748">
                  <c:v>1017</c:v>
                </c:pt>
                <c:pt idx="749">
                  <c:v>1015</c:v>
                </c:pt>
                <c:pt idx="750">
                  <c:v>1013</c:v>
                </c:pt>
                <c:pt idx="751">
                  <c:v>1011</c:v>
                </c:pt>
                <c:pt idx="752">
                  <c:v>1009</c:v>
                </c:pt>
                <c:pt idx="753">
                  <c:v>1007</c:v>
                </c:pt>
                <c:pt idx="754">
                  <c:v>1003</c:v>
                </c:pt>
                <c:pt idx="755">
                  <c:v>1000</c:v>
                </c:pt>
                <c:pt idx="756">
                  <c:v>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D2-4DEF-9917-4B120C657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9920640"/>
        <c:axId val="579922944"/>
      </c:scatterChart>
      <c:valAx>
        <c:axId val="579920640"/>
        <c:scaling>
          <c:orientation val="minMax"/>
          <c:max val="5.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Energy Consumption [Wh]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79922944"/>
        <c:crosses val="autoZero"/>
        <c:crossBetween val="midCat"/>
        <c:majorUnit val="1"/>
      </c:valAx>
      <c:valAx>
        <c:axId val="579922944"/>
        <c:scaling>
          <c:orientation val="minMax"/>
          <c:max val="100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EC [</a:t>
                </a:r>
                <a:r>
                  <a:rPr lang="el-GR">
                    <a:latin typeface="Tahoma"/>
                    <a:ea typeface="Tahoma"/>
                    <a:cs typeface="Tahoma"/>
                  </a:rPr>
                  <a:t>μ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S/cm</a:t>
                </a:r>
                <a:r>
                  <a:rPr lang="nl-NL"/>
                  <a:t>]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79920640"/>
        <c:crosses val="autoZero"/>
        <c:crossBetween val="midCat"/>
        <c:majorUnit val="200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'CEEMs-1'!$L$34:$L$2003</c:f>
              <c:numCache>
                <c:formatCode>General</c:formatCode>
                <c:ptCount val="1970"/>
                <c:pt idx="0">
                  <c:v>7620</c:v>
                </c:pt>
                <c:pt idx="1">
                  <c:v>7620</c:v>
                </c:pt>
                <c:pt idx="2">
                  <c:v>7620</c:v>
                </c:pt>
                <c:pt idx="3">
                  <c:v>7620</c:v>
                </c:pt>
                <c:pt idx="4">
                  <c:v>7590</c:v>
                </c:pt>
                <c:pt idx="5">
                  <c:v>7570</c:v>
                </c:pt>
                <c:pt idx="6">
                  <c:v>7540</c:v>
                </c:pt>
                <c:pt idx="7">
                  <c:v>7520</c:v>
                </c:pt>
                <c:pt idx="8">
                  <c:v>7500</c:v>
                </c:pt>
                <c:pt idx="9">
                  <c:v>7480</c:v>
                </c:pt>
                <c:pt idx="10">
                  <c:v>7460</c:v>
                </c:pt>
                <c:pt idx="11">
                  <c:v>7440</c:v>
                </c:pt>
                <c:pt idx="12">
                  <c:v>7410</c:v>
                </c:pt>
                <c:pt idx="13">
                  <c:v>7390</c:v>
                </c:pt>
                <c:pt idx="14">
                  <c:v>7370</c:v>
                </c:pt>
                <c:pt idx="15">
                  <c:v>7350</c:v>
                </c:pt>
                <c:pt idx="16">
                  <c:v>7330</c:v>
                </c:pt>
                <c:pt idx="17">
                  <c:v>7310</c:v>
                </c:pt>
                <c:pt idx="18">
                  <c:v>7280</c:v>
                </c:pt>
                <c:pt idx="19">
                  <c:v>7260</c:v>
                </c:pt>
                <c:pt idx="20">
                  <c:v>7230</c:v>
                </c:pt>
                <c:pt idx="21">
                  <c:v>7200</c:v>
                </c:pt>
                <c:pt idx="22">
                  <c:v>7180</c:v>
                </c:pt>
                <c:pt idx="23">
                  <c:v>7160</c:v>
                </c:pt>
                <c:pt idx="24">
                  <c:v>7140</c:v>
                </c:pt>
                <c:pt idx="25">
                  <c:v>7120</c:v>
                </c:pt>
                <c:pt idx="26">
                  <c:v>7100</c:v>
                </c:pt>
                <c:pt idx="27">
                  <c:v>7070</c:v>
                </c:pt>
                <c:pt idx="28">
                  <c:v>7050</c:v>
                </c:pt>
                <c:pt idx="29">
                  <c:v>7040</c:v>
                </c:pt>
                <c:pt idx="30">
                  <c:v>7020</c:v>
                </c:pt>
                <c:pt idx="31">
                  <c:v>7000</c:v>
                </c:pt>
                <c:pt idx="32">
                  <c:v>6970</c:v>
                </c:pt>
                <c:pt idx="33">
                  <c:v>6950</c:v>
                </c:pt>
                <c:pt idx="34">
                  <c:v>6930</c:v>
                </c:pt>
                <c:pt idx="35">
                  <c:v>6910</c:v>
                </c:pt>
                <c:pt idx="36">
                  <c:v>6890</c:v>
                </c:pt>
                <c:pt idx="37">
                  <c:v>6870</c:v>
                </c:pt>
                <c:pt idx="38">
                  <c:v>6850</c:v>
                </c:pt>
                <c:pt idx="39">
                  <c:v>6840</c:v>
                </c:pt>
                <c:pt idx="40">
                  <c:v>6810</c:v>
                </c:pt>
                <c:pt idx="41">
                  <c:v>6790</c:v>
                </c:pt>
                <c:pt idx="42">
                  <c:v>6780</c:v>
                </c:pt>
                <c:pt idx="43">
                  <c:v>6750</c:v>
                </c:pt>
                <c:pt idx="44">
                  <c:v>6740</c:v>
                </c:pt>
                <c:pt idx="45">
                  <c:v>6720</c:v>
                </c:pt>
                <c:pt idx="46">
                  <c:v>6690</c:v>
                </c:pt>
                <c:pt idx="47">
                  <c:v>6680</c:v>
                </c:pt>
                <c:pt idx="48">
                  <c:v>6660</c:v>
                </c:pt>
                <c:pt idx="49">
                  <c:v>6640</c:v>
                </c:pt>
                <c:pt idx="50">
                  <c:v>6600</c:v>
                </c:pt>
                <c:pt idx="51">
                  <c:v>6580</c:v>
                </c:pt>
                <c:pt idx="52">
                  <c:v>6560</c:v>
                </c:pt>
                <c:pt idx="53">
                  <c:v>6540</c:v>
                </c:pt>
                <c:pt idx="54">
                  <c:v>6520</c:v>
                </c:pt>
                <c:pt idx="55">
                  <c:v>6510</c:v>
                </c:pt>
                <c:pt idx="56">
                  <c:v>6490</c:v>
                </c:pt>
                <c:pt idx="57">
                  <c:v>6470</c:v>
                </c:pt>
                <c:pt idx="58">
                  <c:v>6450</c:v>
                </c:pt>
                <c:pt idx="59">
                  <c:v>6430</c:v>
                </c:pt>
                <c:pt idx="60">
                  <c:v>6410</c:v>
                </c:pt>
                <c:pt idx="61">
                  <c:v>6390</c:v>
                </c:pt>
                <c:pt idx="62">
                  <c:v>6370</c:v>
                </c:pt>
                <c:pt idx="63">
                  <c:v>6360</c:v>
                </c:pt>
                <c:pt idx="64">
                  <c:v>6340</c:v>
                </c:pt>
                <c:pt idx="65">
                  <c:v>6320</c:v>
                </c:pt>
                <c:pt idx="66">
                  <c:v>6280</c:v>
                </c:pt>
                <c:pt idx="67">
                  <c:v>6260</c:v>
                </c:pt>
                <c:pt idx="68">
                  <c:v>6250</c:v>
                </c:pt>
                <c:pt idx="69">
                  <c:v>6230</c:v>
                </c:pt>
                <c:pt idx="70">
                  <c:v>6210</c:v>
                </c:pt>
                <c:pt idx="71">
                  <c:v>6190</c:v>
                </c:pt>
                <c:pt idx="72">
                  <c:v>6180</c:v>
                </c:pt>
                <c:pt idx="73">
                  <c:v>6160</c:v>
                </c:pt>
                <c:pt idx="74">
                  <c:v>6140</c:v>
                </c:pt>
                <c:pt idx="75">
                  <c:v>6120</c:v>
                </c:pt>
                <c:pt idx="76">
                  <c:v>6100</c:v>
                </c:pt>
                <c:pt idx="77">
                  <c:v>6090</c:v>
                </c:pt>
                <c:pt idx="78">
                  <c:v>6070</c:v>
                </c:pt>
                <c:pt idx="79">
                  <c:v>6050</c:v>
                </c:pt>
                <c:pt idx="80">
                  <c:v>6040</c:v>
                </c:pt>
                <c:pt idx="81">
                  <c:v>6010</c:v>
                </c:pt>
                <c:pt idx="82">
                  <c:v>6000</c:v>
                </c:pt>
                <c:pt idx="83">
                  <c:v>5980</c:v>
                </c:pt>
                <c:pt idx="84">
                  <c:v>5960</c:v>
                </c:pt>
                <c:pt idx="85">
                  <c:v>5950</c:v>
                </c:pt>
                <c:pt idx="86">
                  <c:v>5930</c:v>
                </c:pt>
                <c:pt idx="87">
                  <c:v>5910</c:v>
                </c:pt>
                <c:pt idx="88">
                  <c:v>5900</c:v>
                </c:pt>
                <c:pt idx="89">
                  <c:v>5860</c:v>
                </c:pt>
                <c:pt idx="90">
                  <c:v>5850</c:v>
                </c:pt>
                <c:pt idx="91">
                  <c:v>5830</c:v>
                </c:pt>
                <c:pt idx="92">
                  <c:v>5810</c:v>
                </c:pt>
                <c:pt idx="93">
                  <c:v>5790</c:v>
                </c:pt>
                <c:pt idx="94">
                  <c:v>5780</c:v>
                </c:pt>
                <c:pt idx="95">
                  <c:v>5760</c:v>
                </c:pt>
                <c:pt idx="96">
                  <c:v>5740</c:v>
                </c:pt>
                <c:pt idx="97">
                  <c:v>5730</c:v>
                </c:pt>
                <c:pt idx="98">
                  <c:v>5710</c:v>
                </c:pt>
                <c:pt idx="99">
                  <c:v>5690</c:v>
                </c:pt>
                <c:pt idx="100">
                  <c:v>5680</c:v>
                </c:pt>
                <c:pt idx="101">
                  <c:v>5660</c:v>
                </c:pt>
                <c:pt idx="102">
                  <c:v>5650</c:v>
                </c:pt>
                <c:pt idx="103">
                  <c:v>5630</c:v>
                </c:pt>
                <c:pt idx="104">
                  <c:v>5610</c:v>
                </c:pt>
                <c:pt idx="105">
                  <c:v>5600</c:v>
                </c:pt>
                <c:pt idx="106">
                  <c:v>5580</c:v>
                </c:pt>
                <c:pt idx="107">
                  <c:v>5560</c:v>
                </c:pt>
                <c:pt idx="108">
                  <c:v>5550</c:v>
                </c:pt>
                <c:pt idx="109">
                  <c:v>5530</c:v>
                </c:pt>
                <c:pt idx="110">
                  <c:v>5520</c:v>
                </c:pt>
                <c:pt idx="111">
                  <c:v>5500</c:v>
                </c:pt>
                <c:pt idx="112">
                  <c:v>5490</c:v>
                </c:pt>
                <c:pt idx="113">
                  <c:v>5470</c:v>
                </c:pt>
                <c:pt idx="114">
                  <c:v>5450</c:v>
                </c:pt>
                <c:pt idx="115">
                  <c:v>5440</c:v>
                </c:pt>
                <c:pt idx="116">
                  <c:v>5420</c:v>
                </c:pt>
                <c:pt idx="117">
                  <c:v>5410</c:v>
                </c:pt>
                <c:pt idx="118">
                  <c:v>5390</c:v>
                </c:pt>
                <c:pt idx="119">
                  <c:v>5380</c:v>
                </c:pt>
                <c:pt idx="120">
                  <c:v>5360</c:v>
                </c:pt>
                <c:pt idx="121">
                  <c:v>5340</c:v>
                </c:pt>
                <c:pt idx="122">
                  <c:v>5330</c:v>
                </c:pt>
                <c:pt idx="123">
                  <c:v>5320</c:v>
                </c:pt>
                <c:pt idx="124">
                  <c:v>5300</c:v>
                </c:pt>
                <c:pt idx="125">
                  <c:v>5290</c:v>
                </c:pt>
                <c:pt idx="126">
                  <c:v>5270</c:v>
                </c:pt>
                <c:pt idx="127">
                  <c:v>5250</c:v>
                </c:pt>
                <c:pt idx="128">
                  <c:v>5240</c:v>
                </c:pt>
                <c:pt idx="129">
                  <c:v>5220</c:v>
                </c:pt>
                <c:pt idx="130">
                  <c:v>5210</c:v>
                </c:pt>
                <c:pt idx="131">
                  <c:v>5190</c:v>
                </c:pt>
                <c:pt idx="132">
                  <c:v>5180</c:v>
                </c:pt>
                <c:pt idx="133">
                  <c:v>5160</c:v>
                </c:pt>
                <c:pt idx="134">
                  <c:v>5150</c:v>
                </c:pt>
                <c:pt idx="135">
                  <c:v>5140</c:v>
                </c:pt>
                <c:pt idx="136">
                  <c:v>5120</c:v>
                </c:pt>
                <c:pt idx="137">
                  <c:v>5110</c:v>
                </c:pt>
                <c:pt idx="138">
                  <c:v>5090</c:v>
                </c:pt>
                <c:pt idx="139">
                  <c:v>5080</c:v>
                </c:pt>
                <c:pt idx="140">
                  <c:v>5050</c:v>
                </c:pt>
                <c:pt idx="141">
                  <c:v>5030</c:v>
                </c:pt>
                <c:pt idx="142">
                  <c:v>5020</c:v>
                </c:pt>
                <c:pt idx="143">
                  <c:v>5000</c:v>
                </c:pt>
                <c:pt idx="144">
                  <c:v>4990</c:v>
                </c:pt>
                <c:pt idx="145">
                  <c:v>4980</c:v>
                </c:pt>
                <c:pt idx="146">
                  <c:v>4960</c:v>
                </c:pt>
                <c:pt idx="147">
                  <c:v>4950</c:v>
                </c:pt>
                <c:pt idx="148">
                  <c:v>4930</c:v>
                </c:pt>
                <c:pt idx="149">
                  <c:v>4920</c:v>
                </c:pt>
                <c:pt idx="150">
                  <c:v>4900</c:v>
                </c:pt>
                <c:pt idx="151">
                  <c:v>4890</c:v>
                </c:pt>
                <c:pt idx="152">
                  <c:v>4880</c:v>
                </c:pt>
                <c:pt idx="153">
                  <c:v>4860</c:v>
                </c:pt>
                <c:pt idx="154">
                  <c:v>4850</c:v>
                </c:pt>
                <c:pt idx="155">
                  <c:v>4830</c:v>
                </c:pt>
                <c:pt idx="156">
                  <c:v>4820</c:v>
                </c:pt>
                <c:pt idx="157">
                  <c:v>4810</c:v>
                </c:pt>
                <c:pt idx="158">
                  <c:v>4790</c:v>
                </c:pt>
                <c:pt idx="159">
                  <c:v>4780</c:v>
                </c:pt>
                <c:pt idx="160">
                  <c:v>4770</c:v>
                </c:pt>
                <c:pt idx="161">
                  <c:v>4750</c:v>
                </c:pt>
                <c:pt idx="162">
                  <c:v>4740</c:v>
                </c:pt>
                <c:pt idx="163">
                  <c:v>4730</c:v>
                </c:pt>
                <c:pt idx="164">
                  <c:v>4710</c:v>
                </c:pt>
                <c:pt idx="165">
                  <c:v>4700</c:v>
                </c:pt>
                <c:pt idx="166">
                  <c:v>4690</c:v>
                </c:pt>
                <c:pt idx="167">
                  <c:v>4670</c:v>
                </c:pt>
                <c:pt idx="168">
                  <c:v>4660</c:v>
                </c:pt>
                <c:pt idx="169">
                  <c:v>4650</c:v>
                </c:pt>
                <c:pt idx="170">
                  <c:v>4630</c:v>
                </c:pt>
                <c:pt idx="171">
                  <c:v>4620</c:v>
                </c:pt>
                <c:pt idx="172">
                  <c:v>4610</c:v>
                </c:pt>
                <c:pt idx="173">
                  <c:v>4590</c:v>
                </c:pt>
                <c:pt idx="174">
                  <c:v>4580</c:v>
                </c:pt>
                <c:pt idx="175">
                  <c:v>4570</c:v>
                </c:pt>
                <c:pt idx="176">
                  <c:v>4550</c:v>
                </c:pt>
                <c:pt idx="177">
                  <c:v>4540</c:v>
                </c:pt>
                <c:pt idx="178">
                  <c:v>4530</c:v>
                </c:pt>
                <c:pt idx="179">
                  <c:v>4520</c:v>
                </c:pt>
                <c:pt idx="180">
                  <c:v>4500</c:v>
                </c:pt>
                <c:pt idx="181">
                  <c:v>4490</c:v>
                </c:pt>
                <c:pt idx="182">
                  <c:v>4480</c:v>
                </c:pt>
                <c:pt idx="183">
                  <c:v>4460</c:v>
                </c:pt>
                <c:pt idx="184">
                  <c:v>4440</c:v>
                </c:pt>
                <c:pt idx="185">
                  <c:v>4420</c:v>
                </c:pt>
                <c:pt idx="186">
                  <c:v>4410</c:v>
                </c:pt>
                <c:pt idx="187">
                  <c:v>4400</c:v>
                </c:pt>
                <c:pt idx="188">
                  <c:v>4390</c:v>
                </c:pt>
                <c:pt idx="189">
                  <c:v>4370</c:v>
                </c:pt>
                <c:pt idx="190">
                  <c:v>4370</c:v>
                </c:pt>
                <c:pt idx="191">
                  <c:v>4350</c:v>
                </c:pt>
                <c:pt idx="192">
                  <c:v>4340</c:v>
                </c:pt>
                <c:pt idx="193">
                  <c:v>4330</c:v>
                </c:pt>
                <c:pt idx="194">
                  <c:v>4310</c:v>
                </c:pt>
                <c:pt idx="195">
                  <c:v>4300</c:v>
                </c:pt>
                <c:pt idx="196">
                  <c:v>4290</c:v>
                </c:pt>
                <c:pt idx="197">
                  <c:v>4280</c:v>
                </c:pt>
                <c:pt idx="198">
                  <c:v>4270</c:v>
                </c:pt>
                <c:pt idx="199">
                  <c:v>4250</c:v>
                </c:pt>
                <c:pt idx="200">
                  <c:v>4240</c:v>
                </c:pt>
                <c:pt idx="201">
                  <c:v>4230</c:v>
                </c:pt>
                <c:pt idx="202">
                  <c:v>4220</c:v>
                </c:pt>
                <c:pt idx="203">
                  <c:v>4200</c:v>
                </c:pt>
                <c:pt idx="204">
                  <c:v>4190</c:v>
                </c:pt>
                <c:pt idx="205">
                  <c:v>4180</c:v>
                </c:pt>
                <c:pt idx="206">
                  <c:v>4170</c:v>
                </c:pt>
                <c:pt idx="207">
                  <c:v>4160</c:v>
                </c:pt>
                <c:pt idx="208">
                  <c:v>4150</c:v>
                </c:pt>
                <c:pt idx="209">
                  <c:v>4140</c:v>
                </c:pt>
                <c:pt idx="210">
                  <c:v>4120</c:v>
                </c:pt>
                <c:pt idx="211">
                  <c:v>4110</c:v>
                </c:pt>
                <c:pt idx="212">
                  <c:v>4100</c:v>
                </c:pt>
                <c:pt idx="213">
                  <c:v>4090</c:v>
                </c:pt>
                <c:pt idx="214">
                  <c:v>4080</c:v>
                </c:pt>
                <c:pt idx="215">
                  <c:v>4070</c:v>
                </c:pt>
                <c:pt idx="216">
                  <c:v>4050</c:v>
                </c:pt>
                <c:pt idx="217">
                  <c:v>4040</c:v>
                </c:pt>
                <c:pt idx="218">
                  <c:v>4030</c:v>
                </c:pt>
                <c:pt idx="219">
                  <c:v>4020</c:v>
                </c:pt>
                <c:pt idx="220">
                  <c:v>4010</c:v>
                </c:pt>
                <c:pt idx="221">
                  <c:v>3980</c:v>
                </c:pt>
                <c:pt idx="222">
                  <c:v>3970</c:v>
                </c:pt>
                <c:pt idx="223">
                  <c:v>3960</c:v>
                </c:pt>
                <c:pt idx="224">
                  <c:v>3950</c:v>
                </c:pt>
                <c:pt idx="225">
                  <c:v>3940</c:v>
                </c:pt>
                <c:pt idx="226">
                  <c:v>3930</c:v>
                </c:pt>
                <c:pt idx="227">
                  <c:v>3920</c:v>
                </c:pt>
                <c:pt idx="228">
                  <c:v>3910</c:v>
                </c:pt>
                <c:pt idx="229">
                  <c:v>3900</c:v>
                </c:pt>
                <c:pt idx="230">
                  <c:v>3890</c:v>
                </c:pt>
                <c:pt idx="231">
                  <c:v>3870</c:v>
                </c:pt>
                <c:pt idx="232">
                  <c:v>3860</c:v>
                </c:pt>
                <c:pt idx="233">
                  <c:v>3850</c:v>
                </c:pt>
                <c:pt idx="234">
                  <c:v>3840</c:v>
                </c:pt>
                <c:pt idx="235">
                  <c:v>3830</c:v>
                </c:pt>
                <c:pt idx="236">
                  <c:v>3820</c:v>
                </c:pt>
                <c:pt idx="237">
                  <c:v>3810</c:v>
                </c:pt>
                <c:pt idx="238">
                  <c:v>3800</c:v>
                </c:pt>
                <c:pt idx="239">
                  <c:v>3790</c:v>
                </c:pt>
                <c:pt idx="240">
                  <c:v>3770</c:v>
                </c:pt>
                <c:pt idx="241">
                  <c:v>3750</c:v>
                </c:pt>
                <c:pt idx="242">
                  <c:v>3730</c:v>
                </c:pt>
                <c:pt idx="243">
                  <c:v>3720</c:v>
                </c:pt>
                <c:pt idx="244">
                  <c:v>3710</c:v>
                </c:pt>
                <c:pt idx="245">
                  <c:v>3700</c:v>
                </c:pt>
                <c:pt idx="246">
                  <c:v>3690</c:v>
                </c:pt>
                <c:pt idx="247">
                  <c:v>3680</c:v>
                </c:pt>
                <c:pt idx="248">
                  <c:v>3670</c:v>
                </c:pt>
                <c:pt idx="249">
                  <c:v>3660</c:v>
                </c:pt>
                <c:pt idx="250">
                  <c:v>3650</c:v>
                </c:pt>
                <c:pt idx="251">
                  <c:v>3640</c:v>
                </c:pt>
                <c:pt idx="252">
                  <c:v>3630</c:v>
                </c:pt>
                <c:pt idx="253">
                  <c:v>3620</c:v>
                </c:pt>
                <c:pt idx="254">
                  <c:v>3610</c:v>
                </c:pt>
                <c:pt idx="255">
                  <c:v>3600</c:v>
                </c:pt>
                <c:pt idx="256">
                  <c:v>3590</c:v>
                </c:pt>
                <c:pt idx="257">
                  <c:v>3580</c:v>
                </c:pt>
                <c:pt idx="258">
                  <c:v>3570</c:v>
                </c:pt>
                <c:pt idx="259">
                  <c:v>3560</c:v>
                </c:pt>
                <c:pt idx="260">
                  <c:v>3550</c:v>
                </c:pt>
                <c:pt idx="261">
                  <c:v>3540</c:v>
                </c:pt>
                <c:pt idx="262">
                  <c:v>3530</c:v>
                </c:pt>
                <c:pt idx="263">
                  <c:v>3520</c:v>
                </c:pt>
                <c:pt idx="264">
                  <c:v>3510</c:v>
                </c:pt>
                <c:pt idx="265">
                  <c:v>3500</c:v>
                </c:pt>
                <c:pt idx="266">
                  <c:v>3490</c:v>
                </c:pt>
                <c:pt idx="267">
                  <c:v>3480</c:v>
                </c:pt>
                <c:pt idx="268">
                  <c:v>3470</c:v>
                </c:pt>
                <c:pt idx="269">
                  <c:v>3460</c:v>
                </c:pt>
                <c:pt idx="270">
                  <c:v>3450</c:v>
                </c:pt>
                <c:pt idx="271">
                  <c:v>3440</c:v>
                </c:pt>
                <c:pt idx="272">
                  <c:v>3430</c:v>
                </c:pt>
                <c:pt idx="273">
                  <c:v>3420</c:v>
                </c:pt>
                <c:pt idx="274">
                  <c:v>3410</c:v>
                </c:pt>
                <c:pt idx="275">
                  <c:v>3400</c:v>
                </c:pt>
                <c:pt idx="276">
                  <c:v>3390</c:v>
                </c:pt>
                <c:pt idx="277">
                  <c:v>3380</c:v>
                </c:pt>
                <c:pt idx="278">
                  <c:v>3370</c:v>
                </c:pt>
                <c:pt idx="279">
                  <c:v>3360</c:v>
                </c:pt>
                <c:pt idx="280">
                  <c:v>3350</c:v>
                </c:pt>
                <c:pt idx="281">
                  <c:v>3340</c:v>
                </c:pt>
                <c:pt idx="282">
                  <c:v>3330</c:v>
                </c:pt>
                <c:pt idx="283">
                  <c:v>3320</c:v>
                </c:pt>
                <c:pt idx="284">
                  <c:v>3310</c:v>
                </c:pt>
                <c:pt idx="285">
                  <c:v>3300</c:v>
                </c:pt>
                <c:pt idx="286">
                  <c:v>3290</c:v>
                </c:pt>
                <c:pt idx="287">
                  <c:v>3280</c:v>
                </c:pt>
                <c:pt idx="288">
                  <c:v>3270</c:v>
                </c:pt>
                <c:pt idx="289">
                  <c:v>3260</c:v>
                </c:pt>
                <c:pt idx="290">
                  <c:v>3250</c:v>
                </c:pt>
                <c:pt idx="291">
                  <c:v>3240</c:v>
                </c:pt>
                <c:pt idx="292">
                  <c:v>3230</c:v>
                </c:pt>
                <c:pt idx="293">
                  <c:v>3230</c:v>
                </c:pt>
                <c:pt idx="294">
                  <c:v>3220</c:v>
                </c:pt>
                <c:pt idx="295">
                  <c:v>3210</c:v>
                </c:pt>
                <c:pt idx="296">
                  <c:v>3200</c:v>
                </c:pt>
                <c:pt idx="297">
                  <c:v>3190</c:v>
                </c:pt>
                <c:pt idx="298">
                  <c:v>3180</c:v>
                </c:pt>
                <c:pt idx="299">
                  <c:v>3170</c:v>
                </c:pt>
                <c:pt idx="300">
                  <c:v>3170</c:v>
                </c:pt>
                <c:pt idx="301">
                  <c:v>3150</c:v>
                </c:pt>
                <c:pt idx="302">
                  <c:v>3150</c:v>
                </c:pt>
                <c:pt idx="303">
                  <c:v>3140</c:v>
                </c:pt>
                <c:pt idx="304">
                  <c:v>3130</c:v>
                </c:pt>
                <c:pt idx="305">
                  <c:v>3120</c:v>
                </c:pt>
                <c:pt idx="306">
                  <c:v>3110</c:v>
                </c:pt>
                <c:pt idx="307">
                  <c:v>3100</c:v>
                </c:pt>
                <c:pt idx="308">
                  <c:v>3080</c:v>
                </c:pt>
                <c:pt idx="309">
                  <c:v>3080</c:v>
                </c:pt>
                <c:pt idx="310">
                  <c:v>3070</c:v>
                </c:pt>
                <c:pt idx="311">
                  <c:v>3060</c:v>
                </c:pt>
                <c:pt idx="312">
                  <c:v>3050</c:v>
                </c:pt>
                <c:pt idx="313">
                  <c:v>3040</c:v>
                </c:pt>
                <c:pt idx="314">
                  <c:v>3030</c:v>
                </c:pt>
                <c:pt idx="315">
                  <c:v>3030</c:v>
                </c:pt>
                <c:pt idx="316">
                  <c:v>3020</c:v>
                </c:pt>
                <c:pt idx="317">
                  <c:v>3000</c:v>
                </c:pt>
                <c:pt idx="318">
                  <c:v>2990</c:v>
                </c:pt>
                <c:pt idx="319">
                  <c:v>2980</c:v>
                </c:pt>
                <c:pt idx="320">
                  <c:v>2980</c:v>
                </c:pt>
                <c:pt idx="321">
                  <c:v>2970</c:v>
                </c:pt>
                <c:pt idx="322">
                  <c:v>2960</c:v>
                </c:pt>
                <c:pt idx="323">
                  <c:v>2950</c:v>
                </c:pt>
                <c:pt idx="324">
                  <c:v>2940</c:v>
                </c:pt>
                <c:pt idx="325">
                  <c:v>2930</c:v>
                </c:pt>
                <c:pt idx="326">
                  <c:v>2930</c:v>
                </c:pt>
                <c:pt idx="327">
                  <c:v>2920</c:v>
                </c:pt>
                <c:pt idx="328">
                  <c:v>2910</c:v>
                </c:pt>
                <c:pt idx="329">
                  <c:v>2900</c:v>
                </c:pt>
                <c:pt idx="330">
                  <c:v>2900</c:v>
                </c:pt>
                <c:pt idx="331">
                  <c:v>2890</c:v>
                </c:pt>
                <c:pt idx="332">
                  <c:v>2880</c:v>
                </c:pt>
                <c:pt idx="333">
                  <c:v>2870</c:v>
                </c:pt>
                <c:pt idx="334">
                  <c:v>2860</c:v>
                </c:pt>
                <c:pt idx="335">
                  <c:v>2860</c:v>
                </c:pt>
                <c:pt idx="336">
                  <c:v>2850</c:v>
                </c:pt>
                <c:pt idx="337">
                  <c:v>2840</c:v>
                </c:pt>
                <c:pt idx="338">
                  <c:v>2830</c:v>
                </c:pt>
                <c:pt idx="339">
                  <c:v>2820</c:v>
                </c:pt>
                <c:pt idx="340">
                  <c:v>2810</c:v>
                </c:pt>
                <c:pt idx="341">
                  <c:v>2800</c:v>
                </c:pt>
                <c:pt idx="342">
                  <c:v>2790</c:v>
                </c:pt>
                <c:pt idx="343">
                  <c:v>2790</c:v>
                </c:pt>
                <c:pt idx="344">
                  <c:v>2780</c:v>
                </c:pt>
                <c:pt idx="345">
                  <c:v>2770</c:v>
                </c:pt>
                <c:pt idx="346">
                  <c:v>2760</c:v>
                </c:pt>
                <c:pt idx="347">
                  <c:v>2760</c:v>
                </c:pt>
                <c:pt idx="348">
                  <c:v>2750</c:v>
                </c:pt>
                <c:pt idx="349">
                  <c:v>2740</c:v>
                </c:pt>
                <c:pt idx="350">
                  <c:v>2730</c:v>
                </c:pt>
                <c:pt idx="351">
                  <c:v>2730</c:v>
                </c:pt>
                <c:pt idx="352">
                  <c:v>2720</c:v>
                </c:pt>
                <c:pt idx="353">
                  <c:v>2710</c:v>
                </c:pt>
                <c:pt idx="354">
                  <c:v>2700</c:v>
                </c:pt>
                <c:pt idx="355">
                  <c:v>2690</c:v>
                </c:pt>
                <c:pt idx="356">
                  <c:v>2690</c:v>
                </c:pt>
                <c:pt idx="357">
                  <c:v>2680</c:v>
                </c:pt>
                <c:pt idx="358">
                  <c:v>2670</c:v>
                </c:pt>
                <c:pt idx="359">
                  <c:v>2670</c:v>
                </c:pt>
                <c:pt idx="360">
                  <c:v>2660</c:v>
                </c:pt>
                <c:pt idx="361">
                  <c:v>2650</c:v>
                </c:pt>
                <c:pt idx="362">
                  <c:v>2640</c:v>
                </c:pt>
                <c:pt idx="363">
                  <c:v>2640</c:v>
                </c:pt>
                <c:pt idx="364">
                  <c:v>2630</c:v>
                </c:pt>
                <c:pt idx="365">
                  <c:v>2620</c:v>
                </c:pt>
                <c:pt idx="366">
                  <c:v>2620</c:v>
                </c:pt>
                <c:pt idx="367">
                  <c:v>2610</c:v>
                </c:pt>
                <c:pt idx="368">
                  <c:v>2600</c:v>
                </c:pt>
                <c:pt idx="369">
                  <c:v>2590</c:v>
                </c:pt>
                <c:pt idx="370">
                  <c:v>2590</c:v>
                </c:pt>
                <c:pt idx="371">
                  <c:v>2580</c:v>
                </c:pt>
                <c:pt idx="372">
                  <c:v>2570</c:v>
                </c:pt>
                <c:pt idx="373">
                  <c:v>2560</c:v>
                </c:pt>
                <c:pt idx="374">
                  <c:v>2560</c:v>
                </c:pt>
                <c:pt idx="375">
                  <c:v>2550</c:v>
                </c:pt>
                <c:pt idx="376">
                  <c:v>2540</c:v>
                </c:pt>
                <c:pt idx="377">
                  <c:v>2540</c:v>
                </c:pt>
                <c:pt idx="378">
                  <c:v>2530</c:v>
                </c:pt>
                <c:pt idx="379">
                  <c:v>2530</c:v>
                </c:pt>
                <c:pt idx="380">
                  <c:v>2520</c:v>
                </c:pt>
                <c:pt idx="381">
                  <c:v>2510</c:v>
                </c:pt>
                <c:pt idx="382">
                  <c:v>2500</c:v>
                </c:pt>
                <c:pt idx="383">
                  <c:v>2500</c:v>
                </c:pt>
                <c:pt idx="384">
                  <c:v>2490</c:v>
                </c:pt>
                <c:pt idx="385">
                  <c:v>2480</c:v>
                </c:pt>
                <c:pt idx="386">
                  <c:v>2480</c:v>
                </c:pt>
                <c:pt idx="387">
                  <c:v>2470</c:v>
                </c:pt>
                <c:pt idx="388">
                  <c:v>2460</c:v>
                </c:pt>
                <c:pt idx="389">
                  <c:v>2460</c:v>
                </c:pt>
                <c:pt idx="390">
                  <c:v>2450</c:v>
                </c:pt>
                <c:pt idx="391">
                  <c:v>2440</c:v>
                </c:pt>
                <c:pt idx="392">
                  <c:v>2440</c:v>
                </c:pt>
                <c:pt idx="393">
                  <c:v>2430</c:v>
                </c:pt>
                <c:pt idx="394">
                  <c:v>2420</c:v>
                </c:pt>
                <c:pt idx="395">
                  <c:v>2420</c:v>
                </c:pt>
                <c:pt idx="396">
                  <c:v>2410</c:v>
                </c:pt>
                <c:pt idx="397">
                  <c:v>2410</c:v>
                </c:pt>
                <c:pt idx="398">
                  <c:v>2400</c:v>
                </c:pt>
                <c:pt idx="399">
                  <c:v>2390</c:v>
                </c:pt>
                <c:pt idx="400">
                  <c:v>2390</c:v>
                </c:pt>
                <c:pt idx="401">
                  <c:v>2380</c:v>
                </c:pt>
                <c:pt idx="402">
                  <c:v>2370</c:v>
                </c:pt>
                <c:pt idx="403">
                  <c:v>2370</c:v>
                </c:pt>
                <c:pt idx="404">
                  <c:v>2360</c:v>
                </c:pt>
                <c:pt idx="405">
                  <c:v>2350</c:v>
                </c:pt>
                <c:pt idx="406">
                  <c:v>2350</c:v>
                </c:pt>
                <c:pt idx="407">
                  <c:v>2340</c:v>
                </c:pt>
                <c:pt idx="408">
                  <c:v>2330</c:v>
                </c:pt>
                <c:pt idx="409">
                  <c:v>2330</c:v>
                </c:pt>
                <c:pt idx="410">
                  <c:v>2320</c:v>
                </c:pt>
                <c:pt idx="411">
                  <c:v>2320</c:v>
                </c:pt>
                <c:pt idx="412">
                  <c:v>2310</c:v>
                </c:pt>
                <c:pt idx="413">
                  <c:v>2300</c:v>
                </c:pt>
                <c:pt idx="414">
                  <c:v>2300</c:v>
                </c:pt>
                <c:pt idx="415">
                  <c:v>2290</c:v>
                </c:pt>
                <c:pt idx="416">
                  <c:v>2290</c:v>
                </c:pt>
                <c:pt idx="417">
                  <c:v>2280</c:v>
                </c:pt>
                <c:pt idx="418">
                  <c:v>2270</c:v>
                </c:pt>
                <c:pt idx="419">
                  <c:v>2270</c:v>
                </c:pt>
                <c:pt idx="420">
                  <c:v>2260</c:v>
                </c:pt>
                <c:pt idx="421">
                  <c:v>2250</c:v>
                </c:pt>
                <c:pt idx="422">
                  <c:v>2250</c:v>
                </c:pt>
                <c:pt idx="423">
                  <c:v>2240</c:v>
                </c:pt>
                <c:pt idx="424">
                  <c:v>2240</c:v>
                </c:pt>
                <c:pt idx="425">
                  <c:v>2230</c:v>
                </c:pt>
                <c:pt idx="426">
                  <c:v>2230</c:v>
                </c:pt>
                <c:pt idx="427">
                  <c:v>2220</c:v>
                </c:pt>
                <c:pt idx="428">
                  <c:v>2210</c:v>
                </c:pt>
                <c:pt idx="429">
                  <c:v>2200</c:v>
                </c:pt>
                <c:pt idx="430">
                  <c:v>2190</c:v>
                </c:pt>
                <c:pt idx="431">
                  <c:v>2190</c:v>
                </c:pt>
                <c:pt idx="432">
                  <c:v>2180</c:v>
                </c:pt>
                <c:pt idx="433">
                  <c:v>2180</c:v>
                </c:pt>
                <c:pt idx="434">
                  <c:v>2170</c:v>
                </c:pt>
                <c:pt idx="435">
                  <c:v>2170</c:v>
                </c:pt>
                <c:pt idx="436">
                  <c:v>2160</c:v>
                </c:pt>
                <c:pt idx="437">
                  <c:v>2150</c:v>
                </c:pt>
                <c:pt idx="438">
                  <c:v>2150</c:v>
                </c:pt>
                <c:pt idx="439">
                  <c:v>2140</c:v>
                </c:pt>
                <c:pt idx="440">
                  <c:v>2140</c:v>
                </c:pt>
                <c:pt idx="441">
                  <c:v>2130</c:v>
                </c:pt>
                <c:pt idx="442">
                  <c:v>2130</c:v>
                </c:pt>
                <c:pt idx="443">
                  <c:v>2120</c:v>
                </c:pt>
                <c:pt idx="444">
                  <c:v>2120</c:v>
                </c:pt>
                <c:pt idx="445">
                  <c:v>2100</c:v>
                </c:pt>
                <c:pt idx="446">
                  <c:v>2100</c:v>
                </c:pt>
                <c:pt idx="447">
                  <c:v>2090</c:v>
                </c:pt>
                <c:pt idx="448">
                  <c:v>2090</c:v>
                </c:pt>
                <c:pt idx="449">
                  <c:v>2080</c:v>
                </c:pt>
                <c:pt idx="450">
                  <c:v>2080</c:v>
                </c:pt>
                <c:pt idx="451">
                  <c:v>2070</c:v>
                </c:pt>
                <c:pt idx="452">
                  <c:v>2070</c:v>
                </c:pt>
                <c:pt idx="453">
                  <c:v>2060</c:v>
                </c:pt>
                <c:pt idx="454">
                  <c:v>2060</c:v>
                </c:pt>
                <c:pt idx="455">
                  <c:v>2050</c:v>
                </c:pt>
                <c:pt idx="456">
                  <c:v>2040</c:v>
                </c:pt>
                <c:pt idx="457">
                  <c:v>2040</c:v>
                </c:pt>
                <c:pt idx="458">
                  <c:v>2030</c:v>
                </c:pt>
                <c:pt idx="459">
                  <c:v>2030</c:v>
                </c:pt>
                <c:pt idx="460">
                  <c:v>2020</c:v>
                </c:pt>
                <c:pt idx="461">
                  <c:v>2020</c:v>
                </c:pt>
                <c:pt idx="462">
                  <c:v>2010</c:v>
                </c:pt>
                <c:pt idx="463">
                  <c:v>2010</c:v>
                </c:pt>
                <c:pt idx="464">
                  <c:v>2000</c:v>
                </c:pt>
                <c:pt idx="465">
                  <c:v>1997</c:v>
                </c:pt>
                <c:pt idx="466">
                  <c:v>1992</c:v>
                </c:pt>
                <c:pt idx="467">
                  <c:v>1987</c:v>
                </c:pt>
                <c:pt idx="468">
                  <c:v>1981</c:v>
                </c:pt>
                <c:pt idx="469">
                  <c:v>1977</c:v>
                </c:pt>
                <c:pt idx="470">
                  <c:v>1971</c:v>
                </c:pt>
                <c:pt idx="471">
                  <c:v>1966</c:v>
                </c:pt>
                <c:pt idx="472">
                  <c:v>1961</c:v>
                </c:pt>
                <c:pt idx="473">
                  <c:v>1956</c:v>
                </c:pt>
                <c:pt idx="474">
                  <c:v>1951</c:v>
                </c:pt>
                <c:pt idx="475">
                  <c:v>1945</c:v>
                </c:pt>
                <c:pt idx="476">
                  <c:v>1941</c:v>
                </c:pt>
                <c:pt idx="477">
                  <c:v>1936</c:v>
                </c:pt>
                <c:pt idx="478">
                  <c:v>1931</c:v>
                </c:pt>
                <c:pt idx="479">
                  <c:v>1926</c:v>
                </c:pt>
                <c:pt idx="480">
                  <c:v>1920</c:v>
                </c:pt>
                <c:pt idx="481">
                  <c:v>1916</c:v>
                </c:pt>
                <c:pt idx="482">
                  <c:v>1911</c:v>
                </c:pt>
                <c:pt idx="483">
                  <c:v>1906</c:v>
                </c:pt>
                <c:pt idx="484">
                  <c:v>1901</c:v>
                </c:pt>
                <c:pt idx="485">
                  <c:v>1896</c:v>
                </c:pt>
                <c:pt idx="486">
                  <c:v>1891</c:v>
                </c:pt>
                <c:pt idx="487">
                  <c:v>1886</c:v>
                </c:pt>
                <c:pt idx="488">
                  <c:v>1881</c:v>
                </c:pt>
                <c:pt idx="489">
                  <c:v>1876</c:v>
                </c:pt>
                <c:pt idx="490">
                  <c:v>1871</c:v>
                </c:pt>
                <c:pt idx="491">
                  <c:v>1867</c:v>
                </c:pt>
                <c:pt idx="492">
                  <c:v>1862</c:v>
                </c:pt>
                <c:pt idx="493">
                  <c:v>1857</c:v>
                </c:pt>
                <c:pt idx="494">
                  <c:v>1853</c:v>
                </c:pt>
                <c:pt idx="495">
                  <c:v>1848</c:v>
                </c:pt>
                <c:pt idx="496">
                  <c:v>1839</c:v>
                </c:pt>
                <c:pt idx="497">
                  <c:v>1834</c:v>
                </c:pt>
                <c:pt idx="498">
                  <c:v>1830</c:v>
                </c:pt>
                <c:pt idx="499">
                  <c:v>1825</c:v>
                </c:pt>
                <c:pt idx="500">
                  <c:v>1820</c:v>
                </c:pt>
                <c:pt idx="501">
                  <c:v>1815</c:v>
                </c:pt>
                <c:pt idx="502">
                  <c:v>1811</c:v>
                </c:pt>
                <c:pt idx="503">
                  <c:v>1806</c:v>
                </c:pt>
                <c:pt idx="504">
                  <c:v>1801</c:v>
                </c:pt>
                <c:pt idx="505">
                  <c:v>1797</c:v>
                </c:pt>
                <c:pt idx="506">
                  <c:v>1792</c:v>
                </c:pt>
                <c:pt idx="507">
                  <c:v>1788</c:v>
                </c:pt>
                <c:pt idx="508">
                  <c:v>1783</c:v>
                </c:pt>
                <c:pt idx="509">
                  <c:v>1778</c:v>
                </c:pt>
                <c:pt idx="510">
                  <c:v>1774</c:v>
                </c:pt>
                <c:pt idx="511">
                  <c:v>1770</c:v>
                </c:pt>
                <c:pt idx="512">
                  <c:v>1765</c:v>
                </c:pt>
                <c:pt idx="513">
                  <c:v>1761</c:v>
                </c:pt>
                <c:pt idx="514">
                  <c:v>1756</c:v>
                </c:pt>
                <c:pt idx="515">
                  <c:v>1751</c:v>
                </c:pt>
                <c:pt idx="516">
                  <c:v>1747</c:v>
                </c:pt>
                <c:pt idx="517">
                  <c:v>1743</c:v>
                </c:pt>
                <c:pt idx="518">
                  <c:v>1739</c:v>
                </c:pt>
                <c:pt idx="519">
                  <c:v>1734</c:v>
                </c:pt>
                <c:pt idx="520">
                  <c:v>1730</c:v>
                </c:pt>
                <c:pt idx="521">
                  <c:v>1726</c:v>
                </c:pt>
                <c:pt idx="522">
                  <c:v>1721</c:v>
                </c:pt>
                <c:pt idx="523">
                  <c:v>1717</c:v>
                </c:pt>
                <c:pt idx="524">
                  <c:v>1712</c:v>
                </c:pt>
                <c:pt idx="525">
                  <c:v>1708</c:v>
                </c:pt>
                <c:pt idx="526">
                  <c:v>1704</c:v>
                </c:pt>
                <c:pt idx="527">
                  <c:v>1700</c:v>
                </c:pt>
                <c:pt idx="528">
                  <c:v>1695</c:v>
                </c:pt>
                <c:pt idx="529">
                  <c:v>1691</c:v>
                </c:pt>
                <c:pt idx="530">
                  <c:v>1687</c:v>
                </c:pt>
                <c:pt idx="531">
                  <c:v>1682</c:v>
                </c:pt>
                <c:pt idx="532">
                  <c:v>1678</c:v>
                </c:pt>
                <c:pt idx="533">
                  <c:v>1674</c:v>
                </c:pt>
                <c:pt idx="534">
                  <c:v>1670</c:v>
                </c:pt>
                <c:pt idx="535">
                  <c:v>1666</c:v>
                </c:pt>
                <c:pt idx="536">
                  <c:v>1662</c:v>
                </c:pt>
                <c:pt idx="537">
                  <c:v>1658</c:v>
                </c:pt>
                <c:pt idx="538">
                  <c:v>1654</c:v>
                </c:pt>
                <c:pt idx="539">
                  <c:v>1649</c:v>
                </c:pt>
                <c:pt idx="540">
                  <c:v>1645</c:v>
                </c:pt>
                <c:pt idx="541">
                  <c:v>1641</c:v>
                </c:pt>
                <c:pt idx="542">
                  <c:v>1637</c:v>
                </c:pt>
                <c:pt idx="543">
                  <c:v>1633</c:v>
                </c:pt>
                <c:pt idx="544">
                  <c:v>1629</c:v>
                </c:pt>
                <c:pt idx="545">
                  <c:v>1625</c:v>
                </c:pt>
                <c:pt idx="546">
                  <c:v>1621</c:v>
                </c:pt>
                <c:pt idx="547">
                  <c:v>1617</c:v>
                </c:pt>
                <c:pt idx="548">
                  <c:v>1613</c:v>
                </c:pt>
                <c:pt idx="549">
                  <c:v>1609</c:v>
                </c:pt>
                <c:pt idx="550">
                  <c:v>1605</c:v>
                </c:pt>
                <c:pt idx="551">
                  <c:v>1601</c:v>
                </c:pt>
                <c:pt idx="552">
                  <c:v>1597</c:v>
                </c:pt>
                <c:pt idx="553">
                  <c:v>1593</c:v>
                </c:pt>
                <c:pt idx="554">
                  <c:v>1589</c:v>
                </c:pt>
                <c:pt idx="555">
                  <c:v>1585</c:v>
                </c:pt>
                <c:pt idx="556">
                  <c:v>1581</c:v>
                </c:pt>
                <c:pt idx="557">
                  <c:v>1577</c:v>
                </c:pt>
                <c:pt idx="558">
                  <c:v>1574</c:v>
                </c:pt>
                <c:pt idx="559">
                  <c:v>1569</c:v>
                </c:pt>
                <c:pt idx="560">
                  <c:v>1566</c:v>
                </c:pt>
                <c:pt idx="561">
                  <c:v>1562</c:v>
                </c:pt>
                <c:pt idx="562">
                  <c:v>1558</c:v>
                </c:pt>
                <c:pt idx="563">
                  <c:v>1554</c:v>
                </c:pt>
                <c:pt idx="564">
                  <c:v>1551</c:v>
                </c:pt>
                <c:pt idx="565">
                  <c:v>1547</c:v>
                </c:pt>
                <c:pt idx="566">
                  <c:v>1543</c:v>
                </c:pt>
                <c:pt idx="567">
                  <c:v>1539</c:v>
                </c:pt>
                <c:pt idx="568">
                  <c:v>1536</c:v>
                </c:pt>
                <c:pt idx="569">
                  <c:v>1532</c:v>
                </c:pt>
                <c:pt idx="570">
                  <c:v>1528</c:v>
                </c:pt>
                <c:pt idx="571">
                  <c:v>1524</c:v>
                </c:pt>
                <c:pt idx="572">
                  <c:v>1521</c:v>
                </c:pt>
                <c:pt idx="573">
                  <c:v>1517</c:v>
                </c:pt>
                <c:pt idx="574">
                  <c:v>1513</c:v>
                </c:pt>
                <c:pt idx="575">
                  <c:v>1510</c:v>
                </c:pt>
                <c:pt idx="576">
                  <c:v>1506</c:v>
                </c:pt>
                <c:pt idx="577">
                  <c:v>1502</c:v>
                </c:pt>
                <c:pt idx="578">
                  <c:v>1499</c:v>
                </c:pt>
                <c:pt idx="579">
                  <c:v>1495</c:v>
                </c:pt>
                <c:pt idx="580">
                  <c:v>1491</c:v>
                </c:pt>
                <c:pt idx="581">
                  <c:v>1488</c:v>
                </c:pt>
                <c:pt idx="582">
                  <c:v>1484</c:v>
                </c:pt>
                <c:pt idx="583">
                  <c:v>1481</c:v>
                </c:pt>
                <c:pt idx="584">
                  <c:v>1477</c:v>
                </c:pt>
                <c:pt idx="585">
                  <c:v>1474</c:v>
                </c:pt>
                <c:pt idx="586">
                  <c:v>1470</c:v>
                </c:pt>
                <c:pt idx="587">
                  <c:v>1467</c:v>
                </c:pt>
                <c:pt idx="588">
                  <c:v>1463</c:v>
                </c:pt>
                <c:pt idx="589">
                  <c:v>1459</c:v>
                </c:pt>
                <c:pt idx="590">
                  <c:v>1456</c:v>
                </c:pt>
                <c:pt idx="591">
                  <c:v>1453</c:v>
                </c:pt>
                <c:pt idx="592">
                  <c:v>1449</c:v>
                </c:pt>
                <c:pt idx="593">
                  <c:v>1446</c:v>
                </c:pt>
                <c:pt idx="594">
                  <c:v>1442</c:v>
                </c:pt>
                <c:pt idx="595">
                  <c:v>1439</c:v>
                </c:pt>
                <c:pt idx="596">
                  <c:v>1435</c:v>
                </c:pt>
                <c:pt idx="597">
                  <c:v>1432</c:v>
                </c:pt>
                <c:pt idx="598">
                  <c:v>1428</c:v>
                </c:pt>
                <c:pt idx="599">
                  <c:v>1425</c:v>
                </c:pt>
                <c:pt idx="600">
                  <c:v>1422</c:v>
                </c:pt>
                <c:pt idx="601">
                  <c:v>1418</c:v>
                </c:pt>
                <c:pt idx="602">
                  <c:v>1415</c:v>
                </c:pt>
                <c:pt idx="603">
                  <c:v>1411</c:v>
                </c:pt>
                <c:pt idx="604">
                  <c:v>1408</c:v>
                </c:pt>
                <c:pt idx="605">
                  <c:v>1405</c:v>
                </c:pt>
                <c:pt idx="606">
                  <c:v>1402</c:v>
                </c:pt>
                <c:pt idx="607">
                  <c:v>1398</c:v>
                </c:pt>
                <c:pt idx="608">
                  <c:v>1395</c:v>
                </c:pt>
                <c:pt idx="609">
                  <c:v>1392</c:v>
                </c:pt>
                <c:pt idx="610">
                  <c:v>1388</c:v>
                </c:pt>
                <c:pt idx="611">
                  <c:v>1385</c:v>
                </c:pt>
                <c:pt idx="612">
                  <c:v>1382</c:v>
                </c:pt>
                <c:pt idx="613">
                  <c:v>1379</c:v>
                </c:pt>
                <c:pt idx="614">
                  <c:v>1375</c:v>
                </c:pt>
                <c:pt idx="615">
                  <c:v>1372</c:v>
                </c:pt>
                <c:pt idx="616">
                  <c:v>1369</c:v>
                </c:pt>
                <c:pt idx="617">
                  <c:v>1366</c:v>
                </c:pt>
                <c:pt idx="618">
                  <c:v>1363</c:v>
                </c:pt>
                <c:pt idx="619">
                  <c:v>1359</c:v>
                </c:pt>
                <c:pt idx="620">
                  <c:v>1356</c:v>
                </c:pt>
                <c:pt idx="621">
                  <c:v>1353</c:v>
                </c:pt>
                <c:pt idx="622">
                  <c:v>1350</c:v>
                </c:pt>
                <c:pt idx="623">
                  <c:v>1347</c:v>
                </c:pt>
                <c:pt idx="624">
                  <c:v>1344</c:v>
                </c:pt>
                <c:pt idx="625">
                  <c:v>1340</c:v>
                </c:pt>
                <c:pt idx="626">
                  <c:v>1337</c:v>
                </c:pt>
                <c:pt idx="627">
                  <c:v>1334</c:v>
                </c:pt>
                <c:pt idx="628">
                  <c:v>1331</c:v>
                </c:pt>
                <c:pt idx="629">
                  <c:v>1328</c:v>
                </c:pt>
                <c:pt idx="630">
                  <c:v>1325</c:v>
                </c:pt>
                <c:pt idx="631">
                  <c:v>1322</c:v>
                </c:pt>
                <c:pt idx="632">
                  <c:v>1318</c:v>
                </c:pt>
                <c:pt idx="633">
                  <c:v>1315</c:v>
                </c:pt>
                <c:pt idx="634">
                  <c:v>1312</c:v>
                </c:pt>
                <c:pt idx="635">
                  <c:v>1309</c:v>
                </c:pt>
                <c:pt idx="636">
                  <c:v>1306</c:v>
                </c:pt>
                <c:pt idx="637">
                  <c:v>1303</c:v>
                </c:pt>
                <c:pt idx="638">
                  <c:v>1300</c:v>
                </c:pt>
                <c:pt idx="639">
                  <c:v>1297</c:v>
                </c:pt>
                <c:pt idx="640">
                  <c:v>1295</c:v>
                </c:pt>
                <c:pt idx="641">
                  <c:v>1291</c:v>
                </c:pt>
                <c:pt idx="642">
                  <c:v>1289</c:v>
                </c:pt>
                <c:pt idx="643">
                  <c:v>1286</c:v>
                </c:pt>
                <c:pt idx="644">
                  <c:v>1283</c:v>
                </c:pt>
                <c:pt idx="645">
                  <c:v>1280</c:v>
                </c:pt>
                <c:pt idx="646">
                  <c:v>1277</c:v>
                </c:pt>
                <c:pt idx="647">
                  <c:v>1274</c:v>
                </c:pt>
                <c:pt idx="648">
                  <c:v>1271</c:v>
                </c:pt>
                <c:pt idx="649">
                  <c:v>1268</c:v>
                </c:pt>
                <c:pt idx="650">
                  <c:v>1265</c:v>
                </c:pt>
                <c:pt idx="651">
                  <c:v>1262</c:v>
                </c:pt>
                <c:pt idx="652">
                  <c:v>1259</c:v>
                </c:pt>
                <c:pt idx="653">
                  <c:v>1256</c:v>
                </c:pt>
                <c:pt idx="654">
                  <c:v>1254</c:v>
                </c:pt>
                <c:pt idx="655">
                  <c:v>1251</c:v>
                </c:pt>
                <c:pt idx="656">
                  <c:v>1248</c:v>
                </c:pt>
                <c:pt idx="657">
                  <c:v>1245</c:v>
                </c:pt>
                <c:pt idx="658">
                  <c:v>1242</c:v>
                </c:pt>
                <c:pt idx="659">
                  <c:v>1240</c:v>
                </c:pt>
                <c:pt idx="660">
                  <c:v>1237</c:v>
                </c:pt>
                <c:pt idx="661">
                  <c:v>1234</c:v>
                </c:pt>
                <c:pt idx="662">
                  <c:v>1231</c:v>
                </c:pt>
                <c:pt idx="663">
                  <c:v>1229</c:v>
                </c:pt>
                <c:pt idx="664">
                  <c:v>1226</c:v>
                </c:pt>
                <c:pt idx="665">
                  <c:v>1223</c:v>
                </c:pt>
                <c:pt idx="666">
                  <c:v>1220</c:v>
                </c:pt>
                <c:pt idx="667">
                  <c:v>1217</c:v>
                </c:pt>
                <c:pt idx="668">
                  <c:v>1215</c:v>
                </c:pt>
                <c:pt idx="669">
                  <c:v>1212</c:v>
                </c:pt>
                <c:pt idx="670">
                  <c:v>1209</c:v>
                </c:pt>
                <c:pt idx="671">
                  <c:v>1206</c:v>
                </c:pt>
                <c:pt idx="672">
                  <c:v>1204</c:v>
                </c:pt>
                <c:pt idx="673">
                  <c:v>1198</c:v>
                </c:pt>
                <c:pt idx="674">
                  <c:v>1196</c:v>
                </c:pt>
                <c:pt idx="675">
                  <c:v>1193</c:v>
                </c:pt>
                <c:pt idx="676">
                  <c:v>1190</c:v>
                </c:pt>
                <c:pt idx="677">
                  <c:v>1188</c:v>
                </c:pt>
                <c:pt idx="678">
                  <c:v>1185</c:v>
                </c:pt>
                <c:pt idx="679">
                  <c:v>1182</c:v>
                </c:pt>
                <c:pt idx="680">
                  <c:v>1180</c:v>
                </c:pt>
                <c:pt idx="681">
                  <c:v>1177</c:v>
                </c:pt>
                <c:pt idx="682">
                  <c:v>1175</c:v>
                </c:pt>
                <c:pt idx="683">
                  <c:v>1172</c:v>
                </c:pt>
                <c:pt idx="684">
                  <c:v>1169</c:v>
                </c:pt>
                <c:pt idx="685">
                  <c:v>1167</c:v>
                </c:pt>
                <c:pt idx="686">
                  <c:v>1164</c:v>
                </c:pt>
                <c:pt idx="687">
                  <c:v>1162</c:v>
                </c:pt>
                <c:pt idx="688">
                  <c:v>1159</c:v>
                </c:pt>
                <c:pt idx="689">
                  <c:v>1154</c:v>
                </c:pt>
                <c:pt idx="690">
                  <c:v>1152</c:v>
                </c:pt>
                <c:pt idx="691">
                  <c:v>1149</c:v>
                </c:pt>
                <c:pt idx="692">
                  <c:v>1147</c:v>
                </c:pt>
                <c:pt idx="693">
                  <c:v>1144</c:v>
                </c:pt>
                <c:pt idx="694">
                  <c:v>1142</c:v>
                </c:pt>
                <c:pt idx="695">
                  <c:v>1139</c:v>
                </c:pt>
                <c:pt idx="696">
                  <c:v>1136</c:v>
                </c:pt>
                <c:pt idx="697">
                  <c:v>1134</c:v>
                </c:pt>
                <c:pt idx="698">
                  <c:v>1132</c:v>
                </c:pt>
                <c:pt idx="699">
                  <c:v>1129</c:v>
                </c:pt>
                <c:pt idx="700">
                  <c:v>1127</c:v>
                </c:pt>
                <c:pt idx="701">
                  <c:v>1124</c:v>
                </c:pt>
                <c:pt idx="702">
                  <c:v>1122</c:v>
                </c:pt>
                <c:pt idx="703">
                  <c:v>1119</c:v>
                </c:pt>
                <c:pt idx="704">
                  <c:v>1117</c:v>
                </c:pt>
                <c:pt idx="705">
                  <c:v>1115</c:v>
                </c:pt>
                <c:pt idx="706">
                  <c:v>1112</c:v>
                </c:pt>
                <c:pt idx="707">
                  <c:v>1110</c:v>
                </c:pt>
                <c:pt idx="708">
                  <c:v>1107</c:v>
                </c:pt>
                <c:pt idx="709">
                  <c:v>1105</c:v>
                </c:pt>
                <c:pt idx="710">
                  <c:v>1103</c:v>
                </c:pt>
                <c:pt idx="711">
                  <c:v>1100</c:v>
                </c:pt>
                <c:pt idx="712">
                  <c:v>1098</c:v>
                </c:pt>
                <c:pt idx="713">
                  <c:v>1095</c:v>
                </c:pt>
                <c:pt idx="714">
                  <c:v>1093</c:v>
                </c:pt>
                <c:pt idx="715">
                  <c:v>1091</c:v>
                </c:pt>
                <c:pt idx="716">
                  <c:v>1089</c:v>
                </c:pt>
                <c:pt idx="717">
                  <c:v>1086</c:v>
                </c:pt>
                <c:pt idx="718">
                  <c:v>1084</c:v>
                </c:pt>
                <c:pt idx="719">
                  <c:v>1082</c:v>
                </c:pt>
                <c:pt idx="720">
                  <c:v>1079</c:v>
                </c:pt>
                <c:pt idx="721">
                  <c:v>1077</c:v>
                </c:pt>
                <c:pt idx="722">
                  <c:v>1075</c:v>
                </c:pt>
                <c:pt idx="723">
                  <c:v>1072</c:v>
                </c:pt>
                <c:pt idx="724">
                  <c:v>1070</c:v>
                </c:pt>
                <c:pt idx="725">
                  <c:v>1068</c:v>
                </c:pt>
                <c:pt idx="726">
                  <c:v>1065</c:v>
                </c:pt>
                <c:pt idx="727">
                  <c:v>1063</c:v>
                </c:pt>
                <c:pt idx="728">
                  <c:v>1061</c:v>
                </c:pt>
                <c:pt idx="729">
                  <c:v>1059</c:v>
                </c:pt>
                <c:pt idx="730">
                  <c:v>1056</c:v>
                </c:pt>
                <c:pt idx="731">
                  <c:v>1054</c:v>
                </c:pt>
                <c:pt idx="732">
                  <c:v>1052</c:v>
                </c:pt>
                <c:pt idx="733">
                  <c:v>1050</c:v>
                </c:pt>
                <c:pt idx="734">
                  <c:v>1048</c:v>
                </c:pt>
                <c:pt idx="735">
                  <c:v>1045</c:v>
                </c:pt>
                <c:pt idx="736">
                  <c:v>1043</c:v>
                </c:pt>
                <c:pt idx="737">
                  <c:v>1041</c:v>
                </c:pt>
                <c:pt idx="738">
                  <c:v>1039</c:v>
                </c:pt>
                <c:pt idx="739">
                  <c:v>1037</c:v>
                </c:pt>
                <c:pt idx="740">
                  <c:v>1034</c:v>
                </c:pt>
                <c:pt idx="741">
                  <c:v>1032</c:v>
                </c:pt>
                <c:pt idx="742">
                  <c:v>1030</c:v>
                </c:pt>
                <c:pt idx="743">
                  <c:v>1028</c:v>
                </c:pt>
                <c:pt idx="744">
                  <c:v>1026</c:v>
                </c:pt>
                <c:pt idx="745">
                  <c:v>1024</c:v>
                </c:pt>
                <c:pt idx="746">
                  <c:v>1022</c:v>
                </c:pt>
                <c:pt idx="747">
                  <c:v>1019</c:v>
                </c:pt>
                <c:pt idx="748">
                  <c:v>1017</c:v>
                </c:pt>
                <c:pt idx="749">
                  <c:v>1015</c:v>
                </c:pt>
                <c:pt idx="750">
                  <c:v>1013</c:v>
                </c:pt>
                <c:pt idx="751">
                  <c:v>1011</c:v>
                </c:pt>
                <c:pt idx="752">
                  <c:v>1009</c:v>
                </c:pt>
                <c:pt idx="753">
                  <c:v>1007</c:v>
                </c:pt>
                <c:pt idx="754">
                  <c:v>1003</c:v>
                </c:pt>
                <c:pt idx="755">
                  <c:v>1000</c:v>
                </c:pt>
                <c:pt idx="756">
                  <c:v>998</c:v>
                </c:pt>
              </c:numCache>
            </c:numRef>
          </c:xVal>
          <c:yVal>
            <c:numRef>
              <c:f>'CEEMs-1'!$O$34:$O$2003</c:f>
              <c:numCache>
                <c:formatCode>0.00</c:formatCode>
                <c:ptCount val="1970"/>
                <c:pt idx="0">
                  <c:v>23.587070866161287</c:v>
                </c:pt>
                <c:pt idx="1">
                  <c:v>28.448145669314929</c:v>
                </c:pt>
                <c:pt idx="2">
                  <c:v>35.096625984281069</c:v>
                </c:pt>
                <c:pt idx="3">
                  <c:v>36.065500000029907</c:v>
                </c:pt>
                <c:pt idx="4">
                  <c:v>36.610549407108721</c:v>
                </c:pt>
                <c:pt idx="5">
                  <c:v>36.808165125485608</c:v>
                </c:pt>
                <c:pt idx="6">
                  <c:v>36.954616710890903</c:v>
                </c:pt>
                <c:pt idx="7">
                  <c:v>37.171388297884171</c:v>
                </c:pt>
                <c:pt idx="8">
                  <c:v>37.321428000007998</c:v>
                </c:pt>
                <c:pt idx="9">
                  <c:v>37.523322192517497</c:v>
                </c:pt>
                <c:pt idx="10">
                  <c:v>37.572731903485447</c:v>
                </c:pt>
                <c:pt idx="11">
                  <c:v>37.656624999996218</c:v>
                </c:pt>
                <c:pt idx="12">
                  <c:v>37.791902834030743</c:v>
                </c:pt>
                <c:pt idx="13">
                  <c:v>37.980304465512695</c:v>
                </c:pt>
                <c:pt idx="14">
                  <c:v>37.9797435549673</c:v>
                </c:pt>
                <c:pt idx="15">
                  <c:v>38.152363265316943</c:v>
                </c:pt>
                <c:pt idx="16">
                  <c:v>38.221731241480178</c:v>
                </c:pt>
                <c:pt idx="17">
                  <c:v>38.274065663477394</c:v>
                </c:pt>
                <c:pt idx="18">
                  <c:v>38.274424450579431</c:v>
                </c:pt>
                <c:pt idx="19">
                  <c:v>38.327264462835871</c:v>
                </c:pt>
                <c:pt idx="20">
                  <c:v>38.55672199168724</c:v>
                </c:pt>
                <c:pt idx="21">
                  <c:v>38.646658333347084</c:v>
                </c:pt>
                <c:pt idx="22">
                  <c:v>38.772037604466426</c:v>
                </c:pt>
                <c:pt idx="23">
                  <c:v>38.791449720675764</c:v>
                </c:pt>
                <c:pt idx="24">
                  <c:v>38.971420168068356</c:v>
                </c:pt>
                <c:pt idx="25">
                  <c:v>38.991501404491217</c:v>
                </c:pt>
                <c:pt idx="26">
                  <c:v>39.065480281682639</c:v>
                </c:pt>
                <c:pt idx="27">
                  <c:v>39.105216407376169</c:v>
                </c:pt>
                <c:pt idx="28">
                  <c:v>39.089765957463655</c:v>
                </c:pt>
                <c:pt idx="29">
                  <c:v>39.072967329524815</c:v>
                </c:pt>
                <c:pt idx="30">
                  <c:v>39.129888888863789</c:v>
                </c:pt>
                <c:pt idx="31">
                  <c:v>39.314425714256018</c:v>
                </c:pt>
                <c:pt idx="32">
                  <c:v>39.483641319942038</c:v>
                </c:pt>
                <c:pt idx="33">
                  <c:v>39.487372661865464</c:v>
                </c:pt>
                <c:pt idx="34">
                  <c:v>39.454389610380105</c:v>
                </c:pt>
                <c:pt idx="35">
                  <c:v>39.568584659899102</c:v>
                </c:pt>
                <c:pt idx="36">
                  <c:v>39.720391872259981</c:v>
                </c:pt>
                <c:pt idx="37">
                  <c:v>39.836026200850014</c:v>
                </c:pt>
                <c:pt idx="38">
                  <c:v>39.93375328464348</c:v>
                </c:pt>
                <c:pt idx="39">
                  <c:v>39.992135964919065</c:v>
                </c:pt>
                <c:pt idx="40">
                  <c:v>40.03747136567609</c:v>
                </c:pt>
                <c:pt idx="41">
                  <c:v>40.324122238619196</c:v>
                </c:pt>
                <c:pt idx="42">
                  <c:v>40.289725663709717</c:v>
                </c:pt>
                <c:pt idx="43">
                  <c:v>40.317928888912732</c:v>
                </c:pt>
                <c:pt idx="44">
                  <c:v>40.283318991081401</c:v>
                </c:pt>
                <c:pt idx="45">
                  <c:v>40.535803571407158</c:v>
                </c:pt>
                <c:pt idx="46">
                  <c:v>40.660497757857492</c:v>
                </c:pt>
                <c:pt idx="47">
                  <c:v>40.721366766435857</c:v>
                </c:pt>
                <c:pt idx="48">
                  <c:v>40.652527026990988</c:v>
                </c:pt>
                <c:pt idx="49">
                  <c:v>40.813314759073272</c:v>
                </c:pt>
                <c:pt idx="50">
                  <c:v>41.137813636391492</c:v>
                </c:pt>
                <c:pt idx="51">
                  <c:v>41.108092705190195</c:v>
                </c:pt>
                <c:pt idx="52">
                  <c:v>41.155806402457216</c:v>
                </c:pt>
                <c:pt idx="53">
                  <c:v>41.184348623866534</c:v>
                </c:pt>
                <c:pt idx="54">
                  <c:v>41.271634969333576</c:v>
                </c:pt>
                <c:pt idx="55">
                  <c:v>41.217714285679925</c:v>
                </c:pt>
                <c:pt idx="56">
                  <c:v>41.344733436015886</c:v>
                </c:pt>
                <c:pt idx="57">
                  <c:v>41.551233384889983</c:v>
                </c:pt>
                <c:pt idx="58">
                  <c:v>41.541930232590005</c:v>
                </c:pt>
                <c:pt idx="59">
                  <c:v>41.730531881831048</c:v>
                </c:pt>
                <c:pt idx="60">
                  <c:v>41.979884555404333</c:v>
                </c:pt>
                <c:pt idx="61">
                  <c:v>41.912075117387893</c:v>
                </c:pt>
                <c:pt idx="62">
                  <c:v>41.963736263748167</c:v>
                </c:pt>
                <c:pt idx="63">
                  <c:v>42.109773584872883</c:v>
                </c:pt>
                <c:pt idx="64">
                  <c:v>42.142225552012349</c:v>
                </c:pt>
                <c:pt idx="65">
                  <c:v>42.39643196206697</c:v>
                </c:pt>
                <c:pt idx="66">
                  <c:v>42.463781847165123</c:v>
                </c:pt>
                <c:pt idx="67">
                  <c:v>42.538447284371244</c:v>
                </c:pt>
                <c:pt idx="68">
                  <c:v>42.769439999980136</c:v>
                </c:pt>
                <c:pt idx="69">
                  <c:v>42.906741573008304</c:v>
                </c:pt>
                <c:pt idx="70">
                  <c:v>42.962937198036684</c:v>
                </c:pt>
                <c:pt idx="71">
                  <c:v>42.998932148590292</c:v>
                </c:pt>
                <c:pt idx="72">
                  <c:v>43.109703883500124</c:v>
                </c:pt>
                <c:pt idx="73">
                  <c:v>43.043030844155346</c:v>
                </c:pt>
                <c:pt idx="74">
                  <c:v>43.100311074912554</c:v>
                </c:pt>
                <c:pt idx="75">
                  <c:v>43.178764705870776</c:v>
                </c:pt>
                <c:pt idx="76">
                  <c:v>43.382936065556514</c:v>
                </c:pt>
                <c:pt idx="77">
                  <c:v>43.328763546823261</c:v>
                </c:pt>
                <c:pt idx="78">
                  <c:v>43.450556836922559</c:v>
                </c:pt>
                <c:pt idx="79">
                  <c:v>43.531076033072075</c:v>
                </c:pt>
                <c:pt idx="80">
                  <c:v>43.729594370826312</c:v>
                </c:pt>
                <c:pt idx="81">
                  <c:v>43.863159733780002</c:v>
                </c:pt>
                <c:pt idx="82">
                  <c:v>43.95747999995347</c:v>
                </c:pt>
                <c:pt idx="83">
                  <c:v>44.083209030141568</c:v>
                </c:pt>
                <c:pt idx="84">
                  <c:v>44.209781879230292</c:v>
                </c:pt>
                <c:pt idx="85">
                  <c:v>44.198510924355269</c:v>
                </c:pt>
                <c:pt idx="86">
                  <c:v>44.218785834718233</c:v>
                </c:pt>
                <c:pt idx="87">
                  <c:v>44.519192893374509</c:v>
                </c:pt>
                <c:pt idx="88">
                  <c:v>44.659372881374495</c:v>
                </c:pt>
                <c:pt idx="89">
                  <c:v>44.703552901030626</c:v>
                </c:pt>
                <c:pt idx="90">
                  <c:v>44.692933333288458</c:v>
                </c:pt>
                <c:pt idx="91">
                  <c:v>44.889921097816888</c:v>
                </c:pt>
                <c:pt idx="92">
                  <c:v>45.022538726374862</c:v>
                </c:pt>
                <c:pt idx="93">
                  <c:v>45.178056994853769</c:v>
                </c:pt>
                <c:pt idx="94">
                  <c:v>45.190152249117304</c:v>
                </c:pt>
                <c:pt idx="95">
                  <c:v>45.302864583309407</c:v>
                </c:pt>
                <c:pt idx="96">
                  <c:v>45.394186411119556</c:v>
                </c:pt>
                <c:pt idx="97">
                  <c:v>45.273476439807524</c:v>
                </c:pt>
                <c:pt idx="98">
                  <c:v>45.432052539415373</c:v>
                </c:pt>
                <c:pt idx="99">
                  <c:v>45.502260105452748</c:v>
                </c:pt>
                <c:pt idx="100">
                  <c:v>45.515139084457502</c:v>
                </c:pt>
                <c:pt idx="101">
                  <c:v>45.608501766830884</c:v>
                </c:pt>
                <c:pt idx="102">
                  <c:v>45.62163716813356</c:v>
                </c:pt>
                <c:pt idx="103">
                  <c:v>45.648047957356795</c:v>
                </c:pt>
                <c:pt idx="104">
                  <c:v>45.878855614952279</c:v>
                </c:pt>
                <c:pt idx="105">
                  <c:v>45.847130357170755</c:v>
                </c:pt>
                <c:pt idx="106">
                  <c:v>46.034268817225929</c:v>
                </c:pt>
                <c:pt idx="107">
                  <c:v>46.222753597137583</c:v>
                </c:pt>
                <c:pt idx="108">
                  <c:v>46.443648648607478</c:v>
                </c:pt>
                <c:pt idx="109">
                  <c:v>46.54256419525035</c:v>
                </c:pt>
                <c:pt idx="110">
                  <c:v>46.488521739132686</c:v>
                </c:pt>
                <c:pt idx="111">
                  <c:v>46.611283636359246</c:v>
                </c:pt>
                <c:pt idx="112">
                  <c:v>46.626628415346865</c:v>
                </c:pt>
                <c:pt idx="113">
                  <c:v>46.657486288888087</c:v>
                </c:pt>
                <c:pt idx="114">
                  <c:v>46.852062385354493</c:v>
                </c:pt>
                <c:pt idx="115">
                  <c:v>46.680799632328288</c:v>
                </c:pt>
                <c:pt idx="116">
                  <c:v>47.087905904027259</c:v>
                </c:pt>
                <c:pt idx="117">
                  <c:v>47.104358595214229</c:v>
                </c:pt>
                <c:pt idx="118">
                  <c:v>47.231910946210057</c:v>
                </c:pt>
                <c:pt idx="119">
                  <c:v>47.461661709991056</c:v>
                </c:pt>
                <c:pt idx="120">
                  <c:v>47.662505596961459</c:v>
                </c:pt>
                <c:pt idx="121">
                  <c:v>47.507297752861753</c:v>
                </c:pt>
                <c:pt idx="122">
                  <c:v>47.644193245771227</c:v>
                </c:pt>
                <c:pt idx="123">
                  <c:v>47.733750000046172</c:v>
                </c:pt>
                <c:pt idx="124">
                  <c:v>48.081996226454656</c:v>
                </c:pt>
                <c:pt idx="125">
                  <c:v>47.95632703211438</c:v>
                </c:pt>
                <c:pt idx="126">
                  <c:v>48.138324478149315</c:v>
                </c:pt>
                <c:pt idx="127">
                  <c:v>48.079251428535102</c:v>
                </c:pt>
                <c:pt idx="128">
                  <c:v>48.122421755743609</c:v>
                </c:pt>
                <c:pt idx="129">
                  <c:v>48.160488505758394</c:v>
                </c:pt>
                <c:pt idx="130">
                  <c:v>48.033040307050683</c:v>
                </c:pt>
                <c:pt idx="131">
                  <c:v>48.169086705143648</c:v>
                </c:pt>
                <c:pt idx="132">
                  <c:v>48.212930501927254</c:v>
                </c:pt>
                <c:pt idx="133">
                  <c:v>48.30112790696613</c:v>
                </c:pt>
                <c:pt idx="134">
                  <c:v>48.394916504899832</c:v>
                </c:pt>
                <c:pt idx="135">
                  <c:v>48.513834630332084</c:v>
                </c:pt>
                <c:pt idx="136">
                  <c:v>48.753064453099249</c:v>
                </c:pt>
                <c:pt idx="137">
                  <c:v>48.64919178085303</c:v>
                </c:pt>
                <c:pt idx="138">
                  <c:v>48.740316306507069</c:v>
                </c:pt>
                <c:pt idx="139">
                  <c:v>48.786147637754226</c:v>
                </c:pt>
                <c:pt idx="140">
                  <c:v>49.075966336642537</c:v>
                </c:pt>
                <c:pt idx="141">
                  <c:v>49.321711729623516</c:v>
                </c:pt>
                <c:pt idx="142">
                  <c:v>49.394605577749267</c:v>
                </c:pt>
                <c:pt idx="143">
                  <c:v>49.515810000052632</c:v>
                </c:pt>
                <c:pt idx="144">
                  <c:v>49.66605811621811</c:v>
                </c:pt>
                <c:pt idx="145">
                  <c:v>49.740228915707895</c:v>
                </c:pt>
                <c:pt idx="146">
                  <c:v>49.812477822618256</c:v>
                </c:pt>
                <c:pt idx="147">
                  <c:v>49.527381818151689</c:v>
                </c:pt>
                <c:pt idx="148">
                  <c:v>49.702484786979973</c:v>
                </c:pt>
                <c:pt idx="149">
                  <c:v>49.751762195143947</c:v>
                </c:pt>
                <c:pt idx="150">
                  <c:v>49.772987755116162</c:v>
                </c:pt>
                <c:pt idx="151">
                  <c:v>49.718588957000655</c:v>
                </c:pt>
                <c:pt idx="152">
                  <c:v>49.768303278694688</c:v>
                </c:pt>
                <c:pt idx="153">
                  <c:v>49.973111111109262</c:v>
                </c:pt>
                <c:pt idx="154">
                  <c:v>50.07614845366804</c:v>
                </c:pt>
                <c:pt idx="155">
                  <c:v>50.230795031107974</c:v>
                </c:pt>
                <c:pt idx="156">
                  <c:v>50.335008298736909</c:v>
                </c:pt>
                <c:pt idx="157">
                  <c:v>50.386727650771874</c:v>
                </c:pt>
                <c:pt idx="158">
                  <c:v>50.357943632603977</c:v>
                </c:pt>
                <c:pt idx="159">
                  <c:v>50.489924686157408</c:v>
                </c:pt>
                <c:pt idx="160">
                  <c:v>50.862628930845879</c:v>
                </c:pt>
                <c:pt idx="161">
                  <c:v>50.835606315809457</c:v>
                </c:pt>
                <c:pt idx="162">
                  <c:v>50.969708860706909</c:v>
                </c:pt>
                <c:pt idx="163">
                  <c:v>51.07746723045566</c:v>
                </c:pt>
                <c:pt idx="164">
                  <c:v>51.105178343952268</c:v>
                </c:pt>
                <c:pt idx="165">
                  <c:v>51.105580851131997</c:v>
                </c:pt>
                <c:pt idx="166">
                  <c:v>51.078844349674853</c:v>
                </c:pt>
                <c:pt idx="167">
                  <c:v>51.215826552448569</c:v>
                </c:pt>
                <c:pt idx="168">
                  <c:v>51.325731759708404</c:v>
                </c:pt>
                <c:pt idx="169">
                  <c:v>51.436109677396587</c:v>
                </c:pt>
                <c:pt idx="170">
                  <c:v>51.465848812063427</c:v>
                </c:pt>
                <c:pt idx="171">
                  <c:v>51.467038961073818</c:v>
                </c:pt>
                <c:pt idx="172">
                  <c:v>51.46823427327837</c:v>
                </c:pt>
                <c:pt idx="173">
                  <c:v>51.581568627401396</c:v>
                </c:pt>
                <c:pt idx="174">
                  <c:v>51.805362445432479</c:v>
                </c:pt>
                <c:pt idx="175">
                  <c:v>51.751601750488177</c:v>
                </c:pt>
                <c:pt idx="176">
                  <c:v>52.090984615316124</c:v>
                </c:pt>
                <c:pt idx="177">
                  <c:v>52.289834801761984</c:v>
                </c:pt>
                <c:pt idx="178">
                  <c:v>52.152370860995781</c:v>
                </c:pt>
                <c:pt idx="179">
                  <c:v>52.211429203530628</c:v>
                </c:pt>
                <c:pt idx="180">
                  <c:v>52.386906666648258</c:v>
                </c:pt>
                <c:pt idx="181">
                  <c:v>52.446881959962205</c:v>
                </c:pt>
                <c:pt idx="182">
                  <c:v>52.393473214258051</c:v>
                </c:pt>
                <c:pt idx="183">
                  <c:v>52.542800448393372</c:v>
                </c:pt>
                <c:pt idx="184">
                  <c:v>52.894155405358511</c:v>
                </c:pt>
                <c:pt idx="185">
                  <c:v>52.960703619852936</c:v>
                </c:pt>
                <c:pt idx="186">
                  <c:v>53.282843537430082</c:v>
                </c:pt>
                <c:pt idx="187">
                  <c:v>53.259293181751531</c:v>
                </c:pt>
                <c:pt idx="188">
                  <c:v>53.032667425973735</c:v>
                </c:pt>
                <c:pt idx="189">
                  <c:v>53.129739130430906</c:v>
                </c:pt>
                <c:pt idx="190">
                  <c:v>53.129739130430906</c:v>
                </c:pt>
                <c:pt idx="191">
                  <c:v>53.315489655158885</c:v>
                </c:pt>
                <c:pt idx="192">
                  <c:v>53.174370967801579</c:v>
                </c:pt>
                <c:pt idx="193">
                  <c:v>53.444161662794237</c:v>
                </c:pt>
                <c:pt idx="194">
                  <c:v>53.455893271428558</c:v>
                </c:pt>
                <c:pt idx="195">
                  <c:v>53.728220930273764</c:v>
                </c:pt>
                <c:pt idx="196">
                  <c:v>53.645762237718976</c:v>
                </c:pt>
                <c:pt idx="197">
                  <c:v>53.771102803769885</c:v>
                </c:pt>
                <c:pt idx="198">
                  <c:v>53.986461358260158</c:v>
                </c:pt>
                <c:pt idx="199">
                  <c:v>54.150663529347682</c:v>
                </c:pt>
                <c:pt idx="200">
                  <c:v>54.188313679257341</c:v>
                </c:pt>
                <c:pt idx="201">
                  <c:v>54.226141843897096</c:v>
                </c:pt>
                <c:pt idx="202">
                  <c:v>54.475293838864594</c:v>
                </c:pt>
                <c:pt idx="203">
                  <c:v>54.49224285713472</c:v>
                </c:pt>
                <c:pt idx="204">
                  <c:v>54.591916467850069</c:v>
                </c:pt>
                <c:pt idx="205">
                  <c:v>54.387545454527078</c:v>
                </c:pt>
                <c:pt idx="206">
                  <c:v>54.4569208633689</c:v>
                </c:pt>
                <c:pt idx="207">
                  <c:v>54.587826923048098</c:v>
                </c:pt>
                <c:pt idx="208">
                  <c:v>54.688691566314809</c:v>
                </c:pt>
                <c:pt idx="209">
                  <c:v>54.728550724598264</c:v>
                </c:pt>
                <c:pt idx="210">
                  <c:v>54.963327669852653</c:v>
                </c:pt>
                <c:pt idx="211">
                  <c:v>55.035116788350692</c:v>
                </c:pt>
                <c:pt idx="212">
                  <c:v>55.107256097499793</c:v>
                </c:pt>
                <c:pt idx="213">
                  <c:v>55.210870415667081</c:v>
                </c:pt>
                <c:pt idx="214">
                  <c:v>55.377389705809918</c:v>
                </c:pt>
                <c:pt idx="215">
                  <c:v>55.638552825561497</c:v>
                </c:pt>
                <c:pt idx="216">
                  <c:v>55.567585185183127</c:v>
                </c:pt>
                <c:pt idx="217">
                  <c:v>55.579099009981093</c:v>
                </c:pt>
                <c:pt idx="218">
                  <c:v>55.780183622815841</c:v>
                </c:pt>
                <c:pt idx="219">
                  <c:v>56.01393283589109</c:v>
                </c:pt>
                <c:pt idx="220">
                  <c:v>55.994902743118125</c:v>
                </c:pt>
                <c:pt idx="221">
                  <c:v>56.353010050300348</c:v>
                </c:pt>
                <c:pt idx="222">
                  <c:v>56.238453400457175</c:v>
                </c:pt>
                <c:pt idx="223">
                  <c:v>56.348325757613921</c:v>
                </c:pt>
                <c:pt idx="224">
                  <c:v>56.394303797410174</c:v>
                </c:pt>
                <c:pt idx="225">
                  <c:v>56.408208121854578</c:v>
                </c:pt>
                <c:pt idx="226">
                  <c:v>56.551740457945336</c:v>
                </c:pt>
                <c:pt idx="227">
                  <c:v>56.598589285730341</c:v>
                </c:pt>
                <c:pt idx="228">
                  <c:v>56.580567774854366</c:v>
                </c:pt>
                <c:pt idx="229">
                  <c:v>56.660369230773981</c:v>
                </c:pt>
                <c:pt idx="230">
                  <c:v>56.806025707032859</c:v>
                </c:pt>
                <c:pt idx="231">
                  <c:v>57.099596899306157</c:v>
                </c:pt>
                <c:pt idx="232">
                  <c:v>57.1485932642303</c:v>
                </c:pt>
                <c:pt idx="233">
                  <c:v>57.230906493576782</c:v>
                </c:pt>
                <c:pt idx="234">
                  <c:v>57.54568749996961</c:v>
                </c:pt>
                <c:pt idx="235">
                  <c:v>57.629467362983632</c:v>
                </c:pt>
                <c:pt idx="236">
                  <c:v>57.480431937130447</c:v>
                </c:pt>
                <c:pt idx="237">
                  <c:v>57.330614173275883</c:v>
                </c:pt>
                <c:pt idx="238">
                  <c:v>57.615473684155965</c:v>
                </c:pt>
                <c:pt idx="239">
                  <c:v>57.599564643835542</c:v>
                </c:pt>
                <c:pt idx="240">
                  <c:v>57.736312997371819</c:v>
                </c:pt>
                <c:pt idx="241">
                  <c:v>57.976352000012426</c:v>
                </c:pt>
                <c:pt idx="242">
                  <c:v>58.116587131367595</c:v>
                </c:pt>
                <c:pt idx="243">
                  <c:v>58.341250000093964</c:v>
                </c:pt>
                <c:pt idx="244">
                  <c:v>58.224024258748081</c:v>
                </c:pt>
                <c:pt idx="245">
                  <c:v>58.484594594676885</c:v>
                </c:pt>
                <c:pt idx="246">
                  <c:v>58.677585365828996</c:v>
                </c:pt>
                <c:pt idx="247">
                  <c:v>58.59490760876605</c:v>
                </c:pt>
                <c:pt idx="248">
                  <c:v>58.719882833750091</c:v>
                </c:pt>
                <c:pt idx="249">
                  <c:v>58.741204918091142</c:v>
                </c:pt>
                <c:pt idx="250">
                  <c:v>58.867265753374319</c:v>
                </c:pt>
                <c:pt idx="251">
                  <c:v>58.994019230815447</c:v>
                </c:pt>
                <c:pt idx="252">
                  <c:v>59.226669421423878</c:v>
                </c:pt>
                <c:pt idx="253">
                  <c:v>59.10897513815528</c:v>
                </c:pt>
                <c:pt idx="254">
                  <c:v>59.484274238149851</c:v>
                </c:pt>
                <c:pt idx="255">
                  <c:v>59.790941666687942</c:v>
                </c:pt>
                <c:pt idx="256">
                  <c:v>59.673835654505076</c:v>
                </c:pt>
                <c:pt idx="257">
                  <c:v>59.94718994414238</c:v>
                </c:pt>
                <c:pt idx="258">
                  <c:v>59.829865546113567</c:v>
                </c:pt>
                <c:pt idx="259">
                  <c:v>59.962171348309745</c:v>
                </c:pt>
                <c:pt idx="260">
                  <c:v>59.91594084516634</c:v>
                </c:pt>
                <c:pt idx="261">
                  <c:v>60.049237288117375</c:v>
                </c:pt>
                <c:pt idx="262">
                  <c:v>59.930872521329626</c:v>
                </c:pt>
                <c:pt idx="263">
                  <c:v>59.992644886331952</c:v>
                </c:pt>
                <c:pt idx="264">
                  <c:v>60.127299145369598</c:v>
                </c:pt>
                <c:pt idx="265">
                  <c:v>60.008142857097525</c:v>
                </c:pt>
                <c:pt idx="266">
                  <c:v>60.471868194900061</c:v>
                </c:pt>
                <c:pt idx="267">
                  <c:v>60.426172413733568</c:v>
                </c:pt>
                <c:pt idx="268">
                  <c:v>60.820409221946576</c:v>
                </c:pt>
                <c:pt idx="269">
                  <c:v>60.665089595301836</c:v>
                </c:pt>
                <c:pt idx="270">
                  <c:v>60.619556521770022</c:v>
                </c:pt>
                <c:pt idx="271">
                  <c:v>60.721770348748969</c:v>
                </c:pt>
                <c:pt idx="272">
                  <c:v>60.639026239084259</c:v>
                </c:pt>
                <c:pt idx="273">
                  <c:v>60.816333333230475</c:v>
                </c:pt>
                <c:pt idx="274">
                  <c:v>61.181322580648533</c:v>
                </c:pt>
                <c:pt idx="275">
                  <c:v>61.323829411875806</c:v>
                </c:pt>
                <c:pt idx="276">
                  <c:v>61.166787610608694</c:v>
                </c:pt>
                <c:pt idx="277">
                  <c:v>61.5737130178494</c:v>
                </c:pt>
                <c:pt idx="278">
                  <c:v>61.454252225494088</c:v>
                </c:pt>
                <c:pt idx="279">
                  <c:v>61.296196428655158</c:v>
                </c:pt>
                <c:pt idx="280">
                  <c:v>61.365179104437914</c:v>
                </c:pt>
                <c:pt idx="281">
                  <c:v>61.548907185698859</c:v>
                </c:pt>
                <c:pt idx="282">
                  <c:v>61.848414414359588</c:v>
                </c:pt>
                <c:pt idx="283">
                  <c:v>61.919683734996077</c:v>
                </c:pt>
                <c:pt idx="284">
                  <c:v>62.068296072437477</c:v>
                </c:pt>
                <c:pt idx="285">
                  <c:v>62.217809090951228</c:v>
                </c:pt>
                <c:pt idx="286">
                  <c:v>62.174781154929732</c:v>
                </c:pt>
                <c:pt idx="287">
                  <c:v>62.325530487832424</c:v>
                </c:pt>
                <c:pt idx="288">
                  <c:v>62.516128440265511</c:v>
                </c:pt>
                <c:pt idx="289">
                  <c:v>62.512665644184544</c:v>
                </c:pt>
                <c:pt idx="290">
                  <c:v>62.352516922960049</c:v>
                </c:pt>
                <c:pt idx="291">
                  <c:v>62.662824074071757</c:v>
                </c:pt>
                <c:pt idx="292">
                  <c:v>62.62037461311656</c:v>
                </c:pt>
                <c:pt idx="293">
                  <c:v>62.423331269462949</c:v>
                </c:pt>
                <c:pt idx="294">
                  <c:v>62.656723602466862</c:v>
                </c:pt>
                <c:pt idx="295">
                  <c:v>62.81226168234214</c:v>
                </c:pt>
                <c:pt idx="296">
                  <c:v>62.849437499966804</c:v>
                </c:pt>
                <c:pt idx="297">
                  <c:v>63.166166144285413</c:v>
                </c:pt>
                <c:pt idx="298">
                  <c:v>63.324773584856374</c:v>
                </c:pt>
                <c:pt idx="299">
                  <c:v>63.564690851805139</c:v>
                </c:pt>
                <c:pt idx="300">
                  <c:v>63.765463722467828</c:v>
                </c:pt>
                <c:pt idx="301">
                  <c:v>63.685409523864351</c:v>
                </c:pt>
                <c:pt idx="302">
                  <c:v>63.685409523864351</c:v>
                </c:pt>
                <c:pt idx="303">
                  <c:v>63.726076433038926</c:v>
                </c:pt>
                <c:pt idx="304">
                  <c:v>63.80767092655686</c:v>
                </c:pt>
                <c:pt idx="305">
                  <c:v>63.767394230670511</c:v>
                </c:pt>
                <c:pt idx="306">
                  <c:v>64.013363344074961</c:v>
                </c:pt>
                <c:pt idx="307">
                  <c:v>64.466225806334847</c:v>
                </c:pt>
                <c:pt idx="308">
                  <c:v>64.3062467533789</c:v>
                </c:pt>
                <c:pt idx="309">
                  <c:v>64.3062467533789</c:v>
                </c:pt>
                <c:pt idx="310">
                  <c:v>64.598638436473081</c:v>
                </c:pt>
                <c:pt idx="311">
                  <c:v>64.80974509815664</c:v>
                </c:pt>
                <c:pt idx="312">
                  <c:v>64.688360655711975</c:v>
                </c:pt>
                <c:pt idx="313">
                  <c:v>64.94302302641745</c:v>
                </c:pt>
                <c:pt idx="314">
                  <c:v>65.199366336590671</c:v>
                </c:pt>
                <c:pt idx="315">
                  <c:v>65.115346534610524</c:v>
                </c:pt>
                <c:pt idx="316">
                  <c:v>65.078066225251206</c:v>
                </c:pt>
                <c:pt idx="317">
                  <c:v>65.342200000069454</c:v>
                </c:pt>
                <c:pt idx="318">
                  <c:v>65.262732441393695</c:v>
                </c:pt>
                <c:pt idx="319">
                  <c:v>65.52444966448239</c:v>
                </c:pt>
                <c:pt idx="320">
                  <c:v>65.268161073878147</c:v>
                </c:pt>
                <c:pt idx="321">
                  <c:v>65.402202020106159</c:v>
                </c:pt>
                <c:pt idx="322">
                  <c:v>65.752165540576499</c:v>
                </c:pt>
                <c:pt idx="323">
                  <c:v>65.802457627004031</c:v>
                </c:pt>
                <c:pt idx="324">
                  <c:v>65.939683673488091</c:v>
                </c:pt>
                <c:pt idx="325">
                  <c:v>66.251621160275633</c:v>
                </c:pt>
                <c:pt idx="326">
                  <c:v>66.077846416248676</c:v>
                </c:pt>
                <c:pt idx="327">
                  <c:v>66.173363013699742</c:v>
                </c:pt>
                <c:pt idx="328">
                  <c:v>66.357020618694008</c:v>
                </c:pt>
                <c:pt idx="329">
                  <c:v>66.629731034465848</c:v>
                </c:pt>
                <c:pt idx="330">
                  <c:v>66.454158620672786</c:v>
                </c:pt>
                <c:pt idx="331">
                  <c:v>66.640058823650151</c:v>
                </c:pt>
                <c:pt idx="332">
                  <c:v>66.959843749964634</c:v>
                </c:pt>
                <c:pt idx="333">
                  <c:v>66.971393728326859</c:v>
                </c:pt>
                <c:pt idx="334">
                  <c:v>67.11654545449133</c:v>
                </c:pt>
                <c:pt idx="335">
                  <c:v>67.02753146847742</c:v>
                </c:pt>
                <c:pt idx="336">
                  <c:v>66.994736842191443</c:v>
                </c:pt>
                <c:pt idx="337">
                  <c:v>67.006531690067916</c:v>
                </c:pt>
                <c:pt idx="338">
                  <c:v>67.108367491234389</c:v>
                </c:pt>
                <c:pt idx="339">
                  <c:v>67.391478723311621</c:v>
                </c:pt>
                <c:pt idx="340">
                  <c:v>67.495409252719384</c:v>
                </c:pt>
                <c:pt idx="341">
                  <c:v>67.645542857030264</c:v>
                </c:pt>
                <c:pt idx="342">
                  <c:v>67.568634408633898</c:v>
                </c:pt>
                <c:pt idx="343">
                  <c:v>67.614258064547897</c:v>
                </c:pt>
                <c:pt idx="344">
                  <c:v>67.720111510658697</c:v>
                </c:pt>
                <c:pt idx="345">
                  <c:v>67.826729241890135</c:v>
                </c:pt>
                <c:pt idx="346">
                  <c:v>67.887999999846741</c:v>
                </c:pt>
                <c:pt idx="347">
                  <c:v>67.841880434629459</c:v>
                </c:pt>
                <c:pt idx="348">
                  <c:v>67.99600363635723</c:v>
                </c:pt>
                <c:pt idx="349">
                  <c:v>68.290620438098586</c:v>
                </c:pt>
                <c:pt idx="350">
                  <c:v>68.354263736237598</c:v>
                </c:pt>
                <c:pt idx="351">
                  <c:v>68.354263736237598</c:v>
                </c:pt>
                <c:pt idx="352">
                  <c:v>68.839555147183546</c:v>
                </c:pt>
                <c:pt idx="353">
                  <c:v>69.140546125414588</c:v>
                </c:pt>
                <c:pt idx="354">
                  <c:v>68.878033333439021</c:v>
                </c:pt>
                <c:pt idx="355">
                  <c:v>69.13408550179156</c:v>
                </c:pt>
                <c:pt idx="356">
                  <c:v>69.181405204393741</c:v>
                </c:pt>
                <c:pt idx="357">
                  <c:v>69.392048507549632</c:v>
                </c:pt>
                <c:pt idx="358">
                  <c:v>69.12752808979964</c:v>
                </c:pt>
                <c:pt idx="359">
                  <c:v>68.889157303283085</c:v>
                </c:pt>
                <c:pt idx="360">
                  <c:v>69.339552631646015</c:v>
                </c:pt>
                <c:pt idx="361">
                  <c:v>69.553177358380751</c:v>
                </c:pt>
                <c:pt idx="362">
                  <c:v>69.28626136368328</c:v>
                </c:pt>
                <c:pt idx="363">
                  <c:v>69.28626136368328</c:v>
                </c:pt>
                <c:pt idx="364">
                  <c:v>69.646505703290472</c:v>
                </c:pt>
                <c:pt idx="365">
                  <c:v>69.669412213767131</c:v>
                </c:pt>
                <c:pt idx="366">
                  <c:v>69.863748091629802</c:v>
                </c:pt>
                <c:pt idx="367">
                  <c:v>69.936344827432023</c:v>
                </c:pt>
                <c:pt idx="368">
                  <c:v>70.205330769236653</c:v>
                </c:pt>
                <c:pt idx="369">
                  <c:v>70.574687258855931</c:v>
                </c:pt>
                <c:pt idx="370">
                  <c:v>70.574687258855931</c:v>
                </c:pt>
                <c:pt idx="371">
                  <c:v>70.897569767426276</c:v>
                </c:pt>
                <c:pt idx="372">
                  <c:v>70.876260700538168</c:v>
                </c:pt>
                <c:pt idx="373">
                  <c:v>70.854785156212571</c:v>
                </c:pt>
                <c:pt idx="374">
                  <c:v>70.854785156212571</c:v>
                </c:pt>
                <c:pt idx="375">
                  <c:v>70.733305882481091</c:v>
                </c:pt>
                <c:pt idx="376">
                  <c:v>71.112011810963793</c:v>
                </c:pt>
                <c:pt idx="377">
                  <c:v>71.262354330648719</c:v>
                </c:pt>
                <c:pt idx="378">
                  <c:v>71.191837944771947</c:v>
                </c:pt>
                <c:pt idx="379">
                  <c:v>71.191837944771947</c:v>
                </c:pt>
                <c:pt idx="380">
                  <c:v>71.474345238012361</c:v>
                </c:pt>
                <c:pt idx="381">
                  <c:v>71.657677290923729</c:v>
                </c:pt>
                <c:pt idx="382">
                  <c:v>71.689727999893705</c:v>
                </c:pt>
                <c:pt idx="383">
                  <c:v>71.689727999893705</c:v>
                </c:pt>
                <c:pt idx="384">
                  <c:v>72.182120481993366</c:v>
                </c:pt>
                <c:pt idx="385">
                  <c:v>72.267870967611032</c:v>
                </c:pt>
                <c:pt idx="386">
                  <c:v>72.267870967611032</c:v>
                </c:pt>
                <c:pt idx="387">
                  <c:v>72.25124696360605</c:v>
                </c:pt>
                <c:pt idx="388">
                  <c:v>72.234487804723102</c:v>
                </c:pt>
                <c:pt idx="389">
                  <c:v>72.182743902284187</c:v>
                </c:pt>
                <c:pt idx="390">
                  <c:v>72.269546938796012</c:v>
                </c:pt>
                <c:pt idx="391">
                  <c:v>72.565733606377094</c:v>
                </c:pt>
                <c:pt idx="392">
                  <c:v>72.565733606377094</c:v>
                </c:pt>
                <c:pt idx="393">
                  <c:v>72.759592592589911</c:v>
                </c:pt>
                <c:pt idx="394">
                  <c:v>72.955053719185585</c:v>
                </c:pt>
                <c:pt idx="395">
                  <c:v>73.007652892739429</c:v>
                </c:pt>
                <c:pt idx="396">
                  <c:v>73.416224066363384</c:v>
                </c:pt>
                <c:pt idx="397">
                  <c:v>73.416224066363384</c:v>
                </c:pt>
                <c:pt idx="398">
                  <c:v>73.669087500156465</c:v>
                </c:pt>
                <c:pt idx="399">
                  <c:v>73.338213389070404</c:v>
                </c:pt>
                <c:pt idx="400">
                  <c:v>73.338213389070404</c:v>
                </c:pt>
                <c:pt idx="401">
                  <c:v>73.539390756435751</c:v>
                </c:pt>
                <c:pt idx="402">
                  <c:v>73.581139240430417</c:v>
                </c:pt>
                <c:pt idx="403">
                  <c:v>73.527430379670975</c:v>
                </c:pt>
                <c:pt idx="404">
                  <c:v>74.000796610280091</c:v>
                </c:pt>
                <c:pt idx="405">
                  <c:v>74.207361702025665</c:v>
                </c:pt>
                <c:pt idx="406">
                  <c:v>74.207361702025665</c:v>
                </c:pt>
                <c:pt idx="407">
                  <c:v>74.30689743598451</c:v>
                </c:pt>
                <c:pt idx="408">
                  <c:v>74.461918454807318</c:v>
                </c:pt>
                <c:pt idx="409">
                  <c:v>74.29802575094493</c:v>
                </c:pt>
                <c:pt idx="410">
                  <c:v>74.39881034489035</c:v>
                </c:pt>
                <c:pt idx="411">
                  <c:v>74.50854310351113</c:v>
                </c:pt>
                <c:pt idx="412">
                  <c:v>74.390259740105151</c:v>
                </c:pt>
                <c:pt idx="413">
                  <c:v>74.658352173951087</c:v>
                </c:pt>
                <c:pt idx="414">
                  <c:v>74.603008695690193</c:v>
                </c:pt>
                <c:pt idx="415">
                  <c:v>74.92878602601813</c:v>
                </c:pt>
                <c:pt idx="416">
                  <c:v>75.039956331694711</c:v>
                </c:pt>
                <c:pt idx="417">
                  <c:v>75.369078947381226</c:v>
                </c:pt>
                <c:pt idx="418">
                  <c:v>75.476801762325977</c:v>
                </c:pt>
                <c:pt idx="419">
                  <c:v>75.532876652193977</c:v>
                </c:pt>
                <c:pt idx="420">
                  <c:v>76.036061946889262</c:v>
                </c:pt>
                <c:pt idx="421">
                  <c:v>76.204280000188788</c:v>
                </c:pt>
                <c:pt idx="422">
                  <c:v>76.091133333521839</c:v>
                </c:pt>
                <c:pt idx="423">
                  <c:v>76.033044642817003</c:v>
                </c:pt>
                <c:pt idx="424">
                  <c:v>75.919392857102764</c:v>
                </c:pt>
                <c:pt idx="425">
                  <c:v>75.860273542763807</c:v>
                </c:pt>
                <c:pt idx="426">
                  <c:v>75.746112107785976</c:v>
                </c:pt>
                <c:pt idx="427">
                  <c:v>76.259324324256724</c:v>
                </c:pt>
                <c:pt idx="428">
                  <c:v>76.431597285206351</c:v>
                </c:pt>
                <c:pt idx="429">
                  <c:v>76.605436363540491</c:v>
                </c:pt>
                <c:pt idx="430">
                  <c:v>76.66461643846884</c:v>
                </c:pt>
                <c:pt idx="431">
                  <c:v>76.49024657545489</c:v>
                </c:pt>
                <c:pt idx="432">
                  <c:v>76.724339449416775</c:v>
                </c:pt>
                <c:pt idx="433">
                  <c:v>76.841119265930345</c:v>
                </c:pt>
                <c:pt idx="434">
                  <c:v>77.136566820363029</c:v>
                </c:pt>
                <c:pt idx="435">
                  <c:v>76.960589861837477</c:v>
                </c:pt>
                <c:pt idx="436">
                  <c:v>77.434749999845025</c:v>
                </c:pt>
                <c:pt idx="437">
                  <c:v>77.617297674478138</c:v>
                </c:pt>
                <c:pt idx="438">
                  <c:v>77.498888372152464</c:v>
                </c:pt>
                <c:pt idx="439">
                  <c:v>77.801551401683454</c:v>
                </c:pt>
                <c:pt idx="440">
                  <c:v>77.801551401683454</c:v>
                </c:pt>
                <c:pt idx="441">
                  <c:v>77.927774647918937</c:v>
                </c:pt>
                <c:pt idx="442">
                  <c:v>77.808253521158321</c:v>
                </c:pt>
                <c:pt idx="443">
                  <c:v>78.115231131858323</c:v>
                </c:pt>
                <c:pt idx="444">
                  <c:v>78.355400943178424</c:v>
                </c:pt>
                <c:pt idx="445">
                  <c:v>78.434885714511722</c:v>
                </c:pt>
                <c:pt idx="446">
                  <c:v>78.495500000226187</c:v>
                </c:pt>
                <c:pt idx="447">
                  <c:v>78.627459330116977</c:v>
                </c:pt>
                <c:pt idx="448">
                  <c:v>78.566555023896896</c:v>
                </c:pt>
                <c:pt idx="449">
                  <c:v>79.189067307892785</c:v>
                </c:pt>
                <c:pt idx="450">
                  <c:v>79.127870192508013</c:v>
                </c:pt>
                <c:pt idx="451">
                  <c:v>79.448637681102198</c:v>
                </c:pt>
                <c:pt idx="452">
                  <c:v>79.325652173855914</c:v>
                </c:pt>
                <c:pt idx="453">
                  <c:v>79.648936893377154</c:v>
                </c:pt>
                <c:pt idx="454">
                  <c:v>79.463563106968977</c:v>
                </c:pt>
                <c:pt idx="455">
                  <c:v>79.664912195033494</c:v>
                </c:pt>
                <c:pt idx="456">
                  <c:v>79.868235294262348</c:v>
                </c:pt>
                <c:pt idx="457">
                  <c:v>79.805838235438699</c:v>
                </c:pt>
                <c:pt idx="458">
                  <c:v>79.885448275741609</c:v>
                </c:pt>
                <c:pt idx="459">
                  <c:v>79.822743842244179</c:v>
                </c:pt>
                <c:pt idx="460">
                  <c:v>80.280920792194905</c:v>
                </c:pt>
                <c:pt idx="461">
                  <c:v>80.154891089224435</c:v>
                </c:pt>
                <c:pt idx="462">
                  <c:v>80.42701492521924</c:v>
                </c:pt>
                <c:pt idx="463">
                  <c:v>80.490343283428075</c:v>
                </c:pt>
                <c:pt idx="464">
                  <c:v>80.638215000085722</c:v>
                </c:pt>
                <c:pt idx="465">
                  <c:v>80.759354030999106</c:v>
                </c:pt>
                <c:pt idx="466">
                  <c:v>80.898162650675999</c:v>
                </c:pt>
                <c:pt idx="467">
                  <c:v>81.229854051529813</c:v>
                </c:pt>
                <c:pt idx="468">
                  <c:v>81.34737001506987</c:v>
                </c:pt>
                <c:pt idx="469">
                  <c:v>81.705113808720256</c:v>
                </c:pt>
                <c:pt idx="470">
                  <c:v>81.760091324373889</c:v>
                </c:pt>
                <c:pt idx="471">
                  <c:v>81.773789419910628</c:v>
                </c:pt>
                <c:pt idx="472">
                  <c:v>81.917378888214216</c:v>
                </c:pt>
                <c:pt idx="473">
                  <c:v>82.322009202470795</c:v>
                </c:pt>
                <c:pt idx="474">
                  <c:v>82.011035366621016</c:v>
                </c:pt>
                <c:pt idx="475">
                  <c:v>82.198580976727897</c:v>
                </c:pt>
                <c:pt idx="476">
                  <c:v>82.302395672190869</c:v>
                </c:pt>
                <c:pt idx="477">
                  <c:v>82.449204545438093</c:v>
                </c:pt>
                <c:pt idx="478">
                  <c:v>82.530854479655403</c:v>
                </c:pt>
                <c:pt idx="479">
                  <c:v>82.612928349149271</c:v>
                </c:pt>
                <c:pt idx="480">
                  <c:v>82.738499999956304</c:v>
                </c:pt>
                <c:pt idx="481">
                  <c:v>82.911231732725952</c:v>
                </c:pt>
                <c:pt idx="482">
                  <c:v>82.994945055023877</c:v>
                </c:pt>
                <c:pt idx="483">
                  <c:v>83.346232948793357</c:v>
                </c:pt>
                <c:pt idx="484">
                  <c:v>83.297611783055402</c:v>
                </c:pt>
                <c:pt idx="485">
                  <c:v>83.4501424049772</c:v>
                </c:pt>
                <c:pt idx="486">
                  <c:v>83.80542041252582</c:v>
                </c:pt>
                <c:pt idx="487">
                  <c:v>83.555153764759055</c:v>
                </c:pt>
                <c:pt idx="488">
                  <c:v>83.777256778054351</c:v>
                </c:pt>
                <c:pt idx="489">
                  <c:v>83.796988272798686</c:v>
                </c:pt>
                <c:pt idx="490">
                  <c:v>84.020924639241358</c:v>
                </c:pt>
                <c:pt idx="491">
                  <c:v>84.064579539371934</c:v>
                </c:pt>
                <c:pt idx="492">
                  <c:v>84.153592910987484</c:v>
                </c:pt>
                <c:pt idx="493">
                  <c:v>84.243085622245829</c:v>
                </c:pt>
                <c:pt idx="494">
                  <c:v>84.2188559096045</c:v>
                </c:pt>
                <c:pt idx="495">
                  <c:v>84.240081168656118</c:v>
                </c:pt>
                <c:pt idx="496">
                  <c:v>84.44469820550006</c:v>
                </c:pt>
                <c:pt idx="497">
                  <c:v>84.813729552981201</c:v>
                </c:pt>
                <c:pt idx="498">
                  <c:v>84.999114754182798</c:v>
                </c:pt>
                <c:pt idx="499">
                  <c:v>85.162241096114585</c:v>
                </c:pt>
                <c:pt idx="500">
                  <c:v>85.396203296471555</c:v>
                </c:pt>
                <c:pt idx="501">
                  <c:v>85.911983470981937</c:v>
                </c:pt>
                <c:pt idx="502">
                  <c:v>85.890877967873436</c:v>
                </c:pt>
                <c:pt idx="503">
                  <c:v>86.058189368812521</c:v>
                </c:pt>
                <c:pt idx="504">
                  <c:v>86.085074958541057</c:v>
                </c:pt>
                <c:pt idx="505">
                  <c:v>86.135025041913821</c:v>
                </c:pt>
                <c:pt idx="506">
                  <c:v>86.304324776494923</c:v>
                </c:pt>
                <c:pt idx="507">
                  <c:v>85.999060402386604</c:v>
                </c:pt>
                <c:pt idx="508">
                  <c:v>86.168833426653677</c:v>
                </c:pt>
                <c:pt idx="509">
                  <c:v>86.48274465690703</c:v>
                </c:pt>
                <c:pt idx="510">
                  <c:v>86.390732807196812</c:v>
                </c:pt>
                <c:pt idx="511">
                  <c:v>86.945542372854973</c:v>
                </c:pt>
                <c:pt idx="512">
                  <c:v>86.903371104936454</c:v>
                </c:pt>
                <c:pt idx="513">
                  <c:v>86.739352640658026</c:v>
                </c:pt>
                <c:pt idx="514">
                  <c:v>87.203798405729074</c:v>
                </c:pt>
                <c:pt idx="515">
                  <c:v>87.234723015197318</c:v>
                </c:pt>
                <c:pt idx="516">
                  <c:v>86.924424727875348</c:v>
                </c:pt>
                <c:pt idx="517">
                  <c:v>87.416024096145875</c:v>
                </c:pt>
                <c:pt idx="518">
                  <c:v>87.617096031953722</c:v>
                </c:pt>
                <c:pt idx="519">
                  <c:v>87.649515570835689</c:v>
                </c:pt>
                <c:pt idx="520">
                  <c:v>87.852173410297624</c:v>
                </c:pt>
                <c:pt idx="521">
                  <c:v>88.424513325492356</c:v>
                </c:pt>
                <c:pt idx="522">
                  <c:v>88.311597908229956</c:v>
                </c:pt>
                <c:pt idx="523">
                  <c:v>88.369062318025584</c:v>
                </c:pt>
                <c:pt idx="524">
                  <c:v>88.47844626186577</c:v>
                </c:pt>
                <c:pt idx="525">
                  <c:v>88.46207845450833</c:v>
                </c:pt>
                <c:pt idx="526">
                  <c:v>88.595035211435899</c:v>
                </c:pt>
                <c:pt idx="527">
                  <c:v>88.728617647219579</c:v>
                </c:pt>
                <c:pt idx="528">
                  <c:v>88.765061947220332</c:v>
                </c:pt>
                <c:pt idx="529">
                  <c:v>88.899757540227853</c:v>
                </c:pt>
                <c:pt idx="530">
                  <c:v>89.185998814767629</c:v>
                </c:pt>
                <c:pt idx="531">
                  <c:v>89.224084423093871</c:v>
                </c:pt>
                <c:pt idx="532">
                  <c:v>89.664350416941645</c:v>
                </c:pt>
                <c:pt idx="533">
                  <c:v>89.878602150306492</c:v>
                </c:pt>
                <c:pt idx="534">
                  <c:v>89.941437125508187</c:v>
                </c:pt>
                <c:pt idx="535">
                  <c:v>90.080978391106783</c:v>
                </c:pt>
                <c:pt idx="536">
                  <c:v>90.297779783134018</c:v>
                </c:pt>
                <c:pt idx="537">
                  <c:v>90.362080819996521</c:v>
                </c:pt>
                <c:pt idx="538">
                  <c:v>90.42669286550165</c:v>
                </c:pt>
                <c:pt idx="539">
                  <c:v>90.700879320684763</c:v>
                </c:pt>
                <c:pt idx="540">
                  <c:v>90.379768996836248</c:v>
                </c:pt>
                <c:pt idx="541">
                  <c:v>90.444936014491958</c:v>
                </c:pt>
                <c:pt idx="542">
                  <c:v>90.899211972978577</c:v>
                </c:pt>
                <c:pt idx="543">
                  <c:v>90.888022045163325</c:v>
                </c:pt>
                <c:pt idx="544">
                  <c:v>91.189337016412864</c:v>
                </c:pt>
                <c:pt idx="545">
                  <c:v>91.335470769059569</c:v>
                </c:pt>
                <c:pt idx="546">
                  <c:v>91.325274521719621</c:v>
                </c:pt>
                <c:pt idx="547">
                  <c:v>91.315027829123792</c:v>
                </c:pt>
                <c:pt idx="548">
                  <c:v>91.857135771653404</c:v>
                </c:pt>
                <c:pt idx="549">
                  <c:v>91.769049098609599</c:v>
                </c:pt>
                <c:pt idx="550">
                  <c:v>92.394299065200016</c:v>
                </c:pt>
                <c:pt idx="551">
                  <c:v>92.386620861731132</c:v>
                </c:pt>
                <c:pt idx="552">
                  <c:v>92.299198496942665</c:v>
                </c:pt>
                <c:pt idx="553">
                  <c:v>92.451054613686296</c:v>
                </c:pt>
                <c:pt idx="554">
                  <c:v>92.603675267203954</c:v>
                </c:pt>
                <c:pt idx="555">
                  <c:v>92.917684542316152</c:v>
                </c:pt>
                <c:pt idx="556">
                  <c:v>92.589184060441539</c:v>
                </c:pt>
                <c:pt idx="557">
                  <c:v>92.824032973711084</c:v>
                </c:pt>
                <c:pt idx="558">
                  <c:v>93.000952986288695</c:v>
                </c:pt>
                <c:pt idx="559">
                  <c:v>92.972810707146238</c:v>
                </c:pt>
                <c:pt idx="560">
                  <c:v>93.313486590287695</c:v>
                </c:pt>
                <c:pt idx="561">
                  <c:v>93.715428937501585</c:v>
                </c:pt>
                <c:pt idx="562">
                  <c:v>93.874332477768547</c:v>
                </c:pt>
                <c:pt idx="563">
                  <c:v>93.952142857367406</c:v>
                </c:pt>
                <c:pt idx="564">
                  <c:v>93.805589941997951</c:v>
                </c:pt>
                <c:pt idx="565">
                  <c:v>94.212702003894123</c:v>
                </c:pt>
                <c:pt idx="566">
                  <c:v>94.044458846409213</c:v>
                </c:pt>
                <c:pt idx="567">
                  <c:v>94.206179337228491</c:v>
                </c:pt>
                <c:pt idx="568">
                  <c:v>94.555917968543355</c:v>
                </c:pt>
                <c:pt idx="569">
                  <c:v>94.387362924065485</c:v>
                </c:pt>
                <c:pt idx="570">
                  <c:v>94.634450261552743</c:v>
                </c:pt>
                <c:pt idx="571">
                  <c:v>94.882834645430961</c:v>
                </c:pt>
                <c:pt idx="572">
                  <c:v>94.73522682480646</c:v>
                </c:pt>
                <c:pt idx="573">
                  <c:v>95.152841134158209</c:v>
                </c:pt>
                <c:pt idx="574">
                  <c:v>95.404401850961264</c:v>
                </c:pt>
                <c:pt idx="575">
                  <c:v>95.509649006748205</c:v>
                </c:pt>
                <c:pt idx="576">
                  <c:v>95.509760956291359</c:v>
                </c:pt>
                <c:pt idx="577">
                  <c:v>95.679367510093243</c:v>
                </c:pt>
                <c:pt idx="578">
                  <c:v>95.701020680349757</c:v>
                </c:pt>
                <c:pt idx="579">
                  <c:v>95.616501672126702</c:v>
                </c:pt>
                <c:pt idx="580">
                  <c:v>95.958390341927398</c:v>
                </c:pt>
                <c:pt idx="581">
                  <c:v>96.151854838371008</c:v>
                </c:pt>
                <c:pt idx="582">
                  <c:v>96.496799191023669</c:v>
                </c:pt>
                <c:pt idx="583">
                  <c:v>95.918730587701987</c:v>
                </c:pt>
                <c:pt idx="584">
                  <c:v>96.437041300185243</c:v>
                </c:pt>
                <c:pt idx="585">
                  <c:v>96.5469606513266</c:v>
                </c:pt>
                <c:pt idx="586">
                  <c:v>96.896265306149928</c:v>
                </c:pt>
                <c:pt idx="587">
                  <c:v>97.00764826156805</c:v>
                </c:pt>
                <c:pt idx="588">
                  <c:v>97.272877648464998</c:v>
                </c:pt>
                <c:pt idx="589">
                  <c:v>97.714050719456878</c:v>
                </c:pt>
                <c:pt idx="590">
                  <c:v>97.565686813604415</c:v>
                </c:pt>
                <c:pt idx="591">
                  <c:v>97.679525120637578</c:v>
                </c:pt>
                <c:pt idx="592">
                  <c:v>97.9491718428377</c:v>
                </c:pt>
                <c:pt idx="593">
                  <c:v>98.064356846437434</c:v>
                </c:pt>
                <c:pt idx="594">
                  <c:v>97.806740637956509</c:v>
                </c:pt>
                <c:pt idx="595">
                  <c:v>98.010646281869157</c:v>
                </c:pt>
                <c:pt idx="596">
                  <c:v>98.283846689611991</c:v>
                </c:pt>
                <c:pt idx="597">
                  <c:v>97.956410614886991</c:v>
                </c:pt>
                <c:pt idx="598">
                  <c:v>98.409075630605827</c:v>
                </c:pt>
                <c:pt idx="599">
                  <c:v>98.526926315916199</c:v>
                </c:pt>
                <c:pt idx="600">
                  <c:v>98.824303797366397</c:v>
                </c:pt>
                <c:pt idx="601">
                  <c:v>98.744005641635852</c:v>
                </c:pt>
                <c:pt idx="602">
                  <c:v>99.133272084460685</c:v>
                </c:pt>
                <c:pt idx="603">
                  <c:v>99.233876682846059</c:v>
                </c:pt>
                <c:pt idx="604">
                  <c:v>99.354907670761364</c:v>
                </c:pt>
                <c:pt idx="605">
                  <c:v>99.385857651319697</c:v>
                </c:pt>
                <c:pt idx="606">
                  <c:v>99.59852353764316</c:v>
                </c:pt>
                <c:pt idx="607">
                  <c:v>99.883497853905141</c:v>
                </c:pt>
                <c:pt idx="608">
                  <c:v>100.18954838668677</c:v>
                </c:pt>
                <c:pt idx="609">
                  <c:v>100.03969827612941</c:v>
                </c:pt>
                <c:pt idx="610">
                  <c:v>100.41970461120879</c:v>
                </c:pt>
                <c:pt idx="611">
                  <c:v>100.45340794225734</c:v>
                </c:pt>
                <c:pt idx="612">
                  <c:v>100.5793632414577</c:v>
                </c:pt>
                <c:pt idx="613">
                  <c:v>100.52125453180783</c:v>
                </c:pt>
                <c:pt idx="614">
                  <c:v>100.72110545500219</c:v>
                </c:pt>
                <c:pt idx="615">
                  <c:v>100.84856414015742</c:v>
                </c:pt>
                <c:pt idx="616">
                  <c:v>101.16254200143395</c:v>
                </c:pt>
                <c:pt idx="617">
                  <c:v>101.1051610539015</c:v>
                </c:pt>
                <c:pt idx="618">
                  <c:v>101.32769625868235</c:v>
                </c:pt>
                <c:pt idx="619">
                  <c:v>101.81326710858784</c:v>
                </c:pt>
                <c:pt idx="620">
                  <c:v>101.94464601787256</c:v>
                </c:pt>
                <c:pt idx="621">
                  <c:v>101.88844789349507</c:v>
                </c:pt>
                <c:pt idx="622">
                  <c:v>102.11486666634194</c:v>
                </c:pt>
                <c:pt idx="623">
                  <c:v>102.24779510061259</c:v>
                </c:pt>
                <c:pt idx="624">
                  <c:v>102.47602678585427</c:v>
                </c:pt>
                <c:pt idx="625">
                  <c:v>102.0219850747547</c:v>
                </c:pt>
                <c:pt idx="626">
                  <c:v>102.25090501109517</c:v>
                </c:pt>
                <c:pt idx="627">
                  <c:v>102.29001499212642</c:v>
                </c:pt>
                <c:pt idx="628">
                  <c:v>102.616205860603</c:v>
                </c:pt>
                <c:pt idx="629">
                  <c:v>102.65631777117773</c:v>
                </c:pt>
                <c:pt idx="630">
                  <c:v>102.98481509417704</c:v>
                </c:pt>
                <c:pt idx="631">
                  <c:v>103.31480332786909</c:v>
                </c:pt>
                <c:pt idx="632">
                  <c:v>103.53177541686306</c:v>
                </c:pt>
                <c:pt idx="633">
                  <c:v>103.1871787075288</c:v>
                </c:pt>
                <c:pt idx="634">
                  <c:v>103.42312500004572</c:v>
                </c:pt>
                <c:pt idx="635">
                  <c:v>103.66015278817268</c:v>
                </c:pt>
                <c:pt idx="636">
                  <c:v>103.60587289385627</c:v>
                </c:pt>
                <c:pt idx="637">
                  <c:v>103.94210283987286</c:v>
                </c:pt>
                <c:pt idx="638">
                  <c:v>104.18196923077797</c:v>
                </c:pt>
                <c:pt idx="639">
                  <c:v>104.12851966049939</c:v>
                </c:pt>
                <c:pt idx="640">
                  <c:v>104.38762934387881</c:v>
                </c:pt>
                <c:pt idx="641">
                  <c:v>103.72508133253659</c:v>
                </c:pt>
                <c:pt idx="642">
                  <c:v>104.47852598885477</c:v>
                </c:pt>
                <c:pt idx="643">
                  <c:v>104.52429237995273</c:v>
                </c:pt>
                <c:pt idx="644">
                  <c:v>104.57027279834324</c:v>
                </c:pt>
                <c:pt idx="645">
                  <c:v>104.81535937494463</c:v>
                </c:pt>
                <c:pt idx="646">
                  <c:v>104.66288175378531</c:v>
                </c:pt>
                <c:pt idx="647">
                  <c:v>105.20908163310337</c:v>
                </c:pt>
                <c:pt idx="648">
                  <c:v>105.65771046416877</c:v>
                </c:pt>
                <c:pt idx="649">
                  <c:v>105.70691640379597</c:v>
                </c:pt>
                <c:pt idx="650">
                  <c:v>105.55510671931516</c:v>
                </c:pt>
                <c:pt idx="651">
                  <c:v>105.90689381932519</c:v>
                </c:pt>
                <c:pt idx="652">
                  <c:v>105.95704527406144</c:v>
                </c:pt>
                <c:pt idx="653">
                  <c:v>106.3114729299071</c:v>
                </c:pt>
                <c:pt idx="654">
                  <c:v>106.37952153106455</c:v>
                </c:pt>
                <c:pt idx="655">
                  <c:v>106.43112709832944</c:v>
                </c:pt>
                <c:pt idx="656">
                  <c:v>106.38098557697541</c:v>
                </c:pt>
                <c:pt idx="657">
                  <c:v>106.63732530119279</c:v>
                </c:pt>
                <c:pt idx="658">
                  <c:v>106.89490338167506</c:v>
                </c:pt>
                <c:pt idx="659">
                  <c:v>106.55404838712255</c:v>
                </c:pt>
                <c:pt idx="660">
                  <c:v>106.60666127724458</c:v>
                </c:pt>
                <c:pt idx="661">
                  <c:v>106.86583468396019</c:v>
                </c:pt>
                <c:pt idx="662">
                  <c:v>107.02286758737806</c:v>
                </c:pt>
                <c:pt idx="663">
                  <c:v>107.09345809605698</c:v>
                </c:pt>
                <c:pt idx="664">
                  <c:v>107.25168841759643</c:v>
                </c:pt>
                <c:pt idx="665">
                  <c:v>107.51477514311441</c:v>
                </c:pt>
                <c:pt idx="666">
                  <c:v>107.88349180323578</c:v>
                </c:pt>
                <c:pt idx="667">
                  <c:v>108.04483976992903</c:v>
                </c:pt>
                <c:pt idx="668">
                  <c:v>107.90839506172441</c:v>
                </c:pt>
                <c:pt idx="669">
                  <c:v>108.17549504954724</c:v>
                </c:pt>
                <c:pt idx="670">
                  <c:v>108.44392059550835</c:v>
                </c:pt>
                <c:pt idx="671">
                  <c:v>108.60813432837965</c:v>
                </c:pt>
                <c:pt idx="672">
                  <c:v>108.89426910300449</c:v>
                </c:pt>
                <c:pt idx="673">
                  <c:v>108.80213689481782</c:v>
                </c:pt>
                <c:pt idx="674">
                  <c:v>108.55836120399937</c:v>
                </c:pt>
                <c:pt idx="675">
                  <c:v>108.93804694051946</c:v>
                </c:pt>
                <c:pt idx="676">
                  <c:v>109.21268067223315</c:v>
                </c:pt>
                <c:pt idx="677">
                  <c:v>109.5036868686437</c:v>
                </c:pt>
                <c:pt idx="678">
                  <c:v>109.67349367089075</c:v>
                </c:pt>
                <c:pt idx="679">
                  <c:v>109.7364720812711</c:v>
                </c:pt>
                <c:pt idx="680">
                  <c:v>109.92246610174061</c:v>
                </c:pt>
                <c:pt idx="681">
                  <c:v>109.445607476611</c:v>
                </c:pt>
                <c:pt idx="682">
                  <c:v>109.52356595741492</c:v>
                </c:pt>
                <c:pt idx="683">
                  <c:v>109.80391638226911</c:v>
                </c:pt>
                <c:pt idx="684">
                  <c:v>110.08570573133994</c:v>
                </c:pt>
                <c:pt idx="685">
                  <c:v>109.94714652962109</c:v>
                </c:pt>
                <c:pt idx="686">
                  <c:v>110.44922680411067</c:v>
                </c:pt>
                <c:pt idx="687">
                  <c:v>110.4202409638349</c:v>
                </c:pt>
                <c:pt idx="688">
                  <c:v>110.70605694567173</c:v>
                </c:pt>
                <c:pt idx="689">
                  <c:v>111.40632582317241</c:v>
                </c:pt>
                <c:pt idx="690">
                  <c:v>111.48924479160779</c:v>
                </c:pt>
                <c:pt idx="691">
                  <c:v>110.89407310704095</c:v>
                </c:pt>
                <c:pt idx="692">
                  <c:v>111.08743679161405</c:v>
                </c:pt>
                <c:pt idx="693">
                  <c:v>111.49001748255164</c:v>
                </c:pt>
                <c:pt idx="694">
                  <c:v>111.5738091068567</c:v>
                </c:pt>
                <c:pt idx="695">
                  <c:v>111.53241439854806</c:v>
                </c:pt>
                <c:pt idx="696">
                  <c:v>112.05105633803177</c:v>
                </c:pt>
                <c:pt idx="697">
                  <c:v>112.02417989417576</c:v>
                </c:pt>
                <c:pt idx="698">
                  <c:v>112.44699646641912</c:v>
                </c:pt>
                <c:pt idx="699">
                  <c:v>112.4075553587642</c:v>
                </c:pt>
                <c:pt idx="700">
                  <c:v>112.71998225380304</c:v>
                </c:pt>
                <c:pt idx="701">
                  <c:v>112.34135231312383</c:v>
                </c:pt>
                <c:pt idx="702">
                  <c:v>112.76850267374523</c:v>
                </c:pt>
                <c:pt idx="703">
                  <c:v>112.84332439678342</c:v>
                </c:pt>
                <c:pt idx="704">
                  <c:v>112.93141450312604</c:v>
                </c:pt>
                <c:pt idx="705">
                  <c:v>114.04727354258543</c:v>
                </c:pt>
                <c:pt idx="706">
                  <c:v>113.32473021586479</c:v>
                </c:pt>
                <c:pt idx="707">
                  <c:v>113.52891891894848</c:v>
                </c:pt>
                <c:pt idx="708">
                  <c:v>113.95157181567025</c:v>
                </c:pt>
                <c:pt idx="709">
                  <c:v>113.81223529406165</c:v>
                </c:pt>
                <c:pt idx="710">
                  <c:v>113.90320036258306</c:v>
                </c:pt>
                <c:pt idx="711">
                  <c:v>114.09812727271651</c:v>
                </c:pt>
                <c:pt idx="712">
                  <c:v>114.30595628413404</c:v>
                </c:pt>
                <c:pt idx="713">
                  <c:v>114.61912328770646</c:v>
                </c:pt>
                <c:pt idx="714">
                  <c:v>114.59593778593739</c:v>
                </c:pt>
                <c:pt idx="715">
                  <c:v>114.6893400550143</c:v>
                </c:pt>
                <c:pt idx="716">
                  <c:v>114.89997245180129</c:v>
                </c:pt>
                <c:pt idx="717">
                  <c:v>114.9829558011706</c:v>
                </c:pt>
                <c:pt idx="718">
                  <c:v>115.07767527681025</c:v>
                </c:pt>
                <c:pt idx="719">
                  <c:v>115.29038817010478</c:v>
                </c:pt>
                <c:pt idx="720">
                  <c:v>115.61093605186869</c:v>
                </c:pt>
                <c:pt idx="721">
                  <c:v>115.82562674090731</c:v>
                </c:pt>
                <c:pt idx="722">
                  <c:v>115.44906976739369</c:v>
                </c:pt>
                <c:pt idx="723">
                  <c:v>115.77215485075386</c:v>
                </c:pt>
                <c:pt idx="724">
                  <c:v>116.22647663551311</c:v>
                </c:pt>
                <c:pt idx="725">
                  <c:v>116.20575842695686</c:v>
                </c:pt>
                <c:pt idx="726">
                  <c:v>116.89166197187841</c:v>
                </c:pt>
                <c:pt idx="727">
                  <c:v>116.75235183446968</c:v>
                </c:pt>
                <c:pt idx="728">
                  <c:v>116.97243166826783</c:v>
                </c:pt>
                <c:pt idx="729">
                  <c:v>117.19334277622572</c:v>
                </c:pt>
                <c:pt idx="730">
                  <c:v>117.28519886357442</c:v>
                </c:pt>
                <c:pt idx="731">
                  <c:v>117.2662144211816</c:v>
                </c:pt>
                <c:pt idx="732">
                  <c:v>117.97314638789528</c:v>
                </c:pt>
                <c:pt idx="733">
                  <c:v>117.34925714291074</c:v>
                </c:pt>
                <c:pt idx="734">
                  <c:v>117.81612595424357</c:v>
                </c:pt>
                <c:pt idx="735">
                  <c:v>118.15435406694571</c:v>
                </c:pt>
                <c:pt idx="736">
                  <c:v>118.1368360498073</c:v>
                </c:pt>
                <c:pt idx="737">
                  <c:v>118.36380403452415</c:v>
                </c:pt>
                <c:pt idx="738">
                  <c:v>118.46913378241607</c:v>
                </c:pt>
                <c:pt idx="739">
                  <c:v>117.83837994220964</c:v>
                </c:pt>
                <c:pt idx="740">
                  <c:v>117.93406189553436</c:v>
                </c:pt>
                <c:pt idx="741">
                  <c:v>118.53264534881114</c:v>
                </c:pt>
                <c:pt idx="742">
                  <c:v>118.39205825239209</c:v>
                </c:pt>
                <c:pt idx="743">
                  <c:v>118.62239299606466</c:v>
                </c:pt>
                <c:pt idx="744">
                  <c:v>119.22581871339655</c:v>
                </c:pt>
                <c:pt idx="745">
                  <c:v>119.33437499993697</c:v>
                </c:pt>
                <c:pt idx="746">
                  <c:v>119.94155577292146</c:v>
                </c:pt>
                <c:pt idx="747">
                  <c:v>120.29467124630806</c:v>
                </c:pt>
                <c:pt idx="748">
                  <c:v>120.53123893803188</c:v>
                </c:pt>
                <c:pt idx="749">
                  <c:v>120.51792118223543</c:v>
                </c:pt>
                <c:pt idx="750">
                  <c:v>120.63020730499451</c:v>
                </c:pt>
                <c:pt idx="751">
                  <c:v>119.98750741834841</c:v>
                </c:pt>
                <c:pt idx="752">
                  <c:v>120.60380574820668</c:v>
                </c:pt>
                <c:pt idx="753">
                  <c:v>120.21131082416214</c:v>
                </c:pt>
                <c:pt idx="754">
                  <c:v>120.94453639089315</c:v>
                </c:pt>
                <c:pt idx="755">
                  <c:v>121.05278999997458</c:v>
                </c:pt>
                <c:pt idx="756">
                  <c:v>120.78520040076671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44-4B7B-A1D1-C253FA316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143360"/>
        <c:axId val="580145920"/>
      </c:scatterChart>
      <c:valAx>
        <c:axId val="580143360"/>
        <c:scaling>
          <c:orientation val="minMax"/>
          <c:max val="10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EC</a:t>
                </a:r>
                <a:r>
                  <a:rPr lang="nl-NL" baseline="0"/>
                  <a:t> [uS/cm]</a:t>
                </a:r>
                <a:endParaRPr lang="nl-NL"/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80145920"/>
        <c:crosses val="autoZero"/>
        <c:crossBetween val="midCat"/>
        <c:majorUnit val="2000"/>
      </c:valAx>
      <c:valAx>
        <c:axId val="580145920"/>
        <c:scaling>
          <c:orientation val="minMax"/>
          <c:max val="1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Elec.</a:t>
                </a:r>
                <a:r>
                  <a:rPr lang="en-GB" baseline="0"/>
                  <a:t> Resis. [Ohm]</a:t>
                </a:r>
                <a:endParaRPr lang="nl-NL"/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80143360"/>
        <c:crosses val="autoZero"/>
        <c:crossBetween val="midCat"/>
        <c:majorUnit val="3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EC Dil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'CEEMs-2'!$L$34:$L$440</c:f>
              <c:numCache>
                <c:formatCode>0.00</c:formatCode>
                <c:ptCount val="407"/>
                <c:pt idx="0">
                  <c:v>0</c:v>
                </c:pt>
                <c:pt idx="1">
                  <c:v>8.3333331858739257E-2</c:v>
                </c:pt>
                <c:pt idx="2">
                  <c:v>0.16666666371747851</c:v>
                </c:pt>
                <c:pt idx="3">
                  <c:v>0.24999999557621777</c:v>
                </c:pt>
                <c:pt idx="4">
                  <c:v>0.41666666977107525</c:v>
                </c:pt>
                <c:pt idx="5">
                  <c:v>0.50000000162981451</c:v>
                </c:pt>
                <c:pt idx="6">
                  <c:v>0.66666666534729302</c:v>
                </c:pt>
                <c:pt idx="7">
                  <c:v>0.74999999720603228</c:v>
                </c:pt>
                <c:pt idx="8">
                  <c:v>0.91666667140088975</c:v>
                </c:pt>
                <c:pt idx="9">
                  <c:v>1.0833333351183683</c:v>
                </c:pt>
                <c:pt idx="10">
                  <c:v>1.1666666669771075</c:v>
                </c:pt>
                <c:pt idx="11">
                  <c:v>1.333333330694586</c:v>
                </c:pt>
                <c:pt idx="12">
                  <c:v>1.4166666625533253</c:v>
                </c:pt>
                <c:pt idx="13">
                  <c:v>1.5833333367481828</c:v>
                </c:pt>
                <c:pt idx="14">
                  <c:v>1.666666668606922</c:v>
                </c:pt>
                <c:pt idx="15">
                  <c:v>1.8333333323244005</c:v>
                </c:pt>
                <c:pt idx="16">
                  <c:v>1.9166666641831398</c:v>
                </c:pt>
                <c:pt idx="17">
                  <c:v>2.0833333383779973</c:v>
                </c:pt>
                <c:pt idx="18">
                  <c:v>2.2500000020954758</c:v>
                </c:pt>
                <c:pt idx="19">
                  <c:v>2.333333333954215</c:v>
                </c:pt>
                <c:pt idx="20">
                  <c:v>2.4999999976716936</c:v>
                </c:pt>
                <c:pt idx="21">
                  <c:v>2.5833333295304328</c:v>
                </c:pt>
                <c:pt idx="22">
                  <c:v>2.7500000037252903</c:v>
                </c:pt>
                <c:pt idx="23">
                  <c:v>2.8333333355840296</c:v>
                </c:pt>
                <c:pt idx="24">
                  <c:v>2.9999999993015081</c:v>
                </c:pt>
                <c:pt idx="25">
                  <c:v>3.5833333327900618</c:v>
                </c:pt>
                <c:pt idx="26">
                  <c:v>3.7499999965075403</c:v>
                </c:pt>
                <c:pt idx="27">
                  <c:v>4.6666666679084301</c:v>
                </c:pt>
                <c:pt idx="28">
                  <c:v>5.1666666695382446</c:v>
                </c:pt>
                <c:pt idx="29">
                  <c:v>15.91666666790843</c:v>
                </c:pt>
                <c:pt idx="30">
                  <c:v>15.999999999767169</c:v>
                </c:pt>
                <c:pt idx="31">
                  <c:v>16.083333331625909</c:v>
                </c:pt>
                <c:pt idx="32">
                  <c:v>16.250000005820766</c:v>
                </c:pt>
                <c:pt idx="33">
                  <c:v>16.333333337679505</c:v>
                </c:pt>
                <c:pt idx="34">
                  <c:v>16.500000001396984</c:v>
                </c:pt>
                <c:pt idx="35">
                  <c:v>16.666666665114462</c:v>
                </c:pt>
                <c:pt idx="36">
                  <c:v>16.749999996973202</c:v>
                </c:pt>
                <c:pt idx="37">
                  <c:v>16.916666671168059</c:v>
                </c:pt>
                <c:pt idx="38">
                  <c:v>17.000000003026798</c:v>
                </c:pt>
                <c:pt idx="39">
                  <c:v>17.166666666744277</c:v>
                </c:pt>
                <c:pt idx="40">
                  <c:v>17.249999998603016</c:v>
                </c:pt>
                <c:pt idx="41">
                  <c:v>17.416666662320495</c:v>
                </c:pt>
                <c:pt idx="42">
                  <c:v>17.500000004656613</c:v>
                </c:pt>
                <c:pt idx="43">
                  <c:v>17.666666668374091</c:v>
                </c:pt>
                <c:pt idx="44">
                  <c:v>17.750000000232831</c:v>
                </c:pt>
                <c:pt idx="45">
                  <c:v>17.916666663950309</c:v>
                </c:pt>
                <c:pt idx="46">
                  <c:v>17.999999995809048</c:v>
                </c:pt>
                <c:pt idx="47">
                  <c:v>18.166666670003906</c:v>
                </c:pt>
                <c:pt idx="48">
                  <c:v>18.333333333721384</c:v>
                </c:pt>
                <c:pt idx="49">
                  <c:v>18.416666665580124</c:v>
                </c:pt>
                <c:pt idx="50">
                  <c:v>18.583333329297602</c:v>
                </c:pt>
                <c:pt idx="51">
                  <c:v>18.66666667163372</c:v>
                </c:pt>
                <c:pt idx="52">
                  <c:v>18.833333335351199</c:v>
                </c:pt>
                <c:pt idx="53">
                  <c:v>18.916666667209938</c:v>
                </c:pt>
                <c:pt idx="54">
                  <c:v>19.083333330927417</c:v>
                </c:pt>
                <c:pt idx="55">
                  <c:v>19.250000005122274</c:v>
                </c:pt>
                <c:pt idx="56">
                  <c:v>19.333333336981013</c:v>
                </c:pt>
                <c:pt idx="57">
                  <c:v>19.500000000698492</c:v>
                </c:pt>
                <c:pt idx="58">
                  <c:v>19.583333332557231</c:v>
                </c:pt>
                <c:pt idx="59">
                  <c:v>19.74999999627471</c:v>
                </c:pt>
                <c:pt idx="60">
                  <c:v>19.833333338610828</c:v>
                </c:pt>
                <c:pt idx="61">
                  <c:v>20.000000002328306</c:v>
                </c:pt>
                <c:pt idx="62">
                  <c:v>20.166666666045785</c:v>
                </c:pt>
                <c:pt idx="63">
                  <c:v>20.249999997904524</c:v>
                </c:pt>
                <c:pt idx="64">
                  <c:v>20.416666672099382</c:v>
                </c:pt>
                <c:pt idx="65">
                  <c:v>20.666666667675599</c:v>
                </c:pt>
                <c:pt idx="66">
                  <c:v>20.749999999534339</c:v>
                </c:pt>
                <c:pt idx="67">
                  <c:v>20.916666663251817</c:v>
                </c:pt>
                <c:pt idx="68">
                  <c:v>21.083333337446675</c:v>
                </c:pt>
                <c:pt idx="69">
                  <c:v>21.166666669305414</c:v>
                </c:pt>
                <c:pt idx="70">
                  <c:v>21.333333333022892</c:v>
                </c:pt>
                <c:pt idx="71">
                  <c:v>21.416666664881632</c:v>
                </c:pt>
                <c:pt idx="72">
                  <c:v>21.583333339076489</c:v>
                </c:pt>
                <c:pt idx="73">
                  <c:v>21.666666670935228</c:v>
                </c:pt>
                <c:pt idx="74">
                  <c:v>21.833333334652707</c:v>
                </c:pt>
                <c:pt idx="75">
                  <c:v>21.916666666511446</c:v>
                </c:pt>
                <c:pt idx="76">
                  <c:v>22.083333330228925</c:v>
                </c:pt>
                <c:pt idx="77">
                  <c:v>22.250000004423782</c:v>
                </c:pt>
                <c:pt idx="78">
                  <c:v>22.333333336282521</c:v>
                </c:pt>
                <c:pt idx="79">
                  <c:v>22.916666669771075</c:v>
                </c:pt>
                <c:pt idx="80">
                  <c:v>23.000000001629815</c:v>
                </c:pt>
                <c:pt idx="81">
                  <c:v>23.083333333488554</c:v>
                </c:pt>
                <c:pt idx="82">
                  <c:v>23.333333329064772</c:v>
                </c:pt>
                <c:pt idx="83">
                  <c:v>23.41666667140089</c:v>
                </c:pt>
                <c:pt idx="84">
                  <c:v>23.500000003259629</c:v>
                </c:pt>
                <c:pt idx="85">
                  <c:v>23.583333335118368</c:v>
                </c:pt>
                <c:pt idx="86">
                  <c:v>23.749999998835847</c:v>
                </c:pt>
                <c:pt idx="87">
                  <c:v>23.916666662553325</c:v>
                </c:pt>
                <c:pt idx="88">
                  <c:v>24.000000004889444</c:v>
                </c:pt>
                <c:pt idx="89">
                  <c:v>24.166666668606922</c:v>
                </c:pt>
                <c:pt idx="90">
                  <c:v>24.250000000465661</c:v>
                </c:pt>
                <c:pt idx="91">
                  <c:v>24.41666666418314</c:v>
                </c:pt>
                <c:pt idx="92">
                  <c:v>24.499999996041879</c:v>
                </c:pt>
                <c:pt idx="93">
                  <c:v>24.666666670236737</c:v>
                </c:pt>
                <c:pt idx="94">
                  <c:v>24.833333333954215</c:v>
                </c:pt>
                <c:pt idx="95">
                  <c:v>24.916666665812954</c:v>
                </c:pt>
                <c:pt idx="96">
                  <c:v>25.083333329530433</c:v>
                </c:pt>
                <c:pt idx="97">
                  <c:v>25.33333333558403</c:v>
                </c:pt>
                <c:pt idx="98">
                  <c:v>25.416666667442769</c:v>
                </c:pt>
                <c:pt idx="99">
                  <c:v>25.583333331160247</c:v>
                </c:pt>
                <c:pt idx="100">
                  <c:v>25.750000005355105</c:v>
                </c:pt>
                <c:pt idx="101">
                  <c:v>25.833333337213844</c:v>
                </c:pt>
                <c:pt idx="102">
                  <c:v>26.000000000931323</c:v>
                </c:pt>
                <c:pt idx="103">
                  <c:v>26.083333332790062</c:v>
                </c:pt>
                <c:pt idx="104">
                  <c:v>26.24999999650754</c:v>
                </c:pt>
                <c:pt idx="105">
                  <c:v>26.333333338843659</c:v>
                </c:pt>
                <c:pt idx="106">
                  <c:v>26.500000002561137</c:v>
                </c:pt>
                <c:pt idx="107">
                  <c:v>26.583333334419876</c:v>
                </c:pt>
                <c:pt idx="108">
                  <c:v>26.749999998137355</c:v>
                </c:pt>
                <c:pt idx="109">
                  <c:v>27.000000004190952</c:v>
                </c:pt>
                <c:pt idx="110">
                  <c:v>27.16666666790843</c:v>
                </c:pt>
                <c:pt idx="111">
                  <c:v>27.249999999767169</c:v>
                </c:pt>
                <c:pt idx="112">
                  <c:v>27.416666663484648</c:v>
                </c:pt>
                <c:pt idx="113">
                  <c:v>27.500000005820766</c:v>
                </c:pt>
                <c:pt idx="114">
                  <c:v>27.666666669538245</c:v>
                </c:pt>
                <c:pt idx="115">
                  <c:v>27.750000001396984</c:v>
                </c:pt>
                <c:pt idx="116">
                  <c:v>27.916666665114462</c:v>
                </c:pt>
                <c:pt idx="117">
                  <c:v>28.08333333930932</c:v>
                </c:pt>
                <c:pt idx="118">
                  <c:v>28.166666671168059</c:v>
                </c:pt>
                <c:pt idx="119">
                  <c:v>28.333333334885538</c:v>
                </c:pt>
                <c:pt idx="120">
                  <c:v>28.416666666744277</c:v>
                </c:pt>
                <c:pt idx="121">
                  <c:v>28.583333330461755</c:v>
                </c:pt>
                <c:pt idx="122">
                  <c:v>28.666666662320495</c:v>
                </c:pt>
                <c:pt idx="123">
                  <c:v>28.833333336515352</c:v>
                </c:pt>
                <c:pt idx="124">
                  <c:v>28.916666668374091</c:v>
                </c:pt>
                <c:pt idx="125">
                  <c:v>29.08333333209157</c:v>
                </c:pt>
                <c:pt idx="126">
                  <c:v>29.166666663950309</c:v>
                </c:pt>
                <c:pt idx="127">
                  <c:v>29.333333338145167</c:v>
                </c:pt>
                <c:pt idx="128">
                  <c:v>29.583333333721384</c:v>
                </c:pt>
                <c:pt idx="129">
                  <c:v>29.749999997438863</c:v>
                </c:pt>
                <c:pt idx="130">
                  <c:v>29.833333329297602</c:v>
                </c:pt>
                <c:pt idx="131">
                  <c:v>30.00000000349246</c:v>
                </c:pt>
                <c:pt idx="132">
                  <c:v>30.083333335351199</c:v>
                </c:pt>
                <c:pt idx="133">
                  <c:v>30.249999999068677</c:v>
                </c:pt>
                <c:pt idx="134">
                  <c:v>30.333333330927417</c:v>
                </c:pt>
                <c:pt idx="135">
                  <c:v>30.500000005122274</c:v>
                </c:pt>
                <c:pt idx="136">
                  <c:v>30.750000000698492</c:v>
                </c:pt>
                <c:pt idx="137">
                  <c:v>30.833333332557231</c:v>
                </c:pt>
                <c:pt idx="138">
                  <c:v>31.083333338610828</c:v>
                </c:pt>
                <c:pt idx="139">
                  <c:v>31.250000002328306</c:v>
                </c:pt>
                <c:pt idx="140">
                  <c:v>31.333333334187046</c:v>
                </c:pt>
                <c:pt idx="141">
                  <c:v>31.499999997904524</c:v>
                </c:pt>
                <c:pt idx="142">
                  <c:v>31.583333329763263</c:v>
                </c:pt>
                <c:pt idx="143">
                  <c:v>31.750000003958121</c:v>
                </c:pt>
                <c:pt idx="144">
                  <c:v>31.916666667675599</c:v>
                </c:pt>
                <c:pt idx="145">
                  <c:v>31.999999999534339</c:v>
                </c:pt>
                <c:pt idx="146">
                  <c:v>32.083333331393078</c:v>
                </c:pt>
                <c:pt idx="147">
                  <c:v>32.250000005587935</c:v>
                </c:pt>
                <c:pt idx="148">
                  <c:v>32.333333337446675</c:v>
                </c:pt>
                <c:pt idx="149">
                  <c:v>32.500000001164153</c:v>
                </c:pt>
                <c:pt idx="150">
                  <c:v>32.666666664881632</c:v>
                </c:pt>
                <c:pt idx="151">
                  <c:v>32.749999996740371</c:v>
                </c:pt>
                <c:pt idx="152">
                  <c:v>32.916666670935228</c:v>
                </c:pt>
                <c:pt idx="153">
                  <c:v>33.000000002793968</c:v>
                </c:pt>
                <c:pt idx="154">
                  <c:v>33.249999998370185</c:v>
                </c:pt>
                <c:pt idx="155">
                  <c:v>33.583333336282521</c:v>
                </c:pt>
                <c:pt idx="156">
                  <c:v>33.666666668141261</c:v>
                </c:pt>
                <c:pt idx="157">
                  <c:v>33.833333331858739</c:v>
                </c:pt>
                <c:pt idx="158">
                  <c:v>33.916666663717479</c:v>
                </c:pt>
                <c:pt idx="159">
                  <c:v>34.083333337912336</c:v>
                </c:pt>
                <c:pt idx="160">
                  <c:v>34.166666669771075</c:v>
                </c:pt>
                <c:pt idx="161">
                  <c:v>34.333333333488554</c:v>
                </c:pt>
                <c:pt idx="162">
                  <c:v>34.416666665347293</c:v>
                </c:pt>
                <c:pt idx="163">
                  <c:v>34.583333329064772</c:v>
                </c:pt>
                <c:pt idx="164">
                  <c:v>34.66666667140089</c:v>
                </c:pt>
                <c:pt idx="165">
                  <c:v>34.833333335118368</c:v>
                </c:pt>
                <c:pt idx="166">
                  <c:v>34.916666666977108</c:v>
                </c:pt>
                <c:pt idx="167">
                  <c:v>35.083333330694586</c:v>
                </c:pt>
                <c:pt idx="168">
                  <c:v>35.166666662553325</c:v>
                </c:pt>
                <c:pt idx="169">
                  <c:v>35.333333336748183</c:v>
                </c:pt>
                <c:pt idx="170">
                  <c:v>35.583333332324401</c:v>
                </c:pt>
                <c:pt idx="171">
                  <c:v>35.749999996041879</c:v>
                </c:pt>
                <c:pt idx="172">
                  <c:v>35.833333338377997</c:v>
                </c:pt>
                <c:pt idx="173">
                  <c:v>36.000000002095476</c:v>
                </c:pt>
                <c:pt idx="174">
                  <c:v>36.083333333954215</c:v>
                </c:pt>
                <c:pt idx="175">
                  <c:v>36.249999997671694</c:v>
                </c:pt>
                <c:pt idx="176">
                  <c:v>36.333333329530433</c:v>
                </c:pt>
                <c:pt idx="177">
                  <c:v>36.416666671866551</c:v>
                </c:pt>
                <c:pt idx="178">
                  <c:v>36.50000000372529</c:v>
                </c:pt>
                <c:pt idx="179">
                  <c:v>36.666666667442769</c:v>
                </c:pt>
                <c:pt idx="180">
                  <c:v>36.749999999301508</c:v>
                </c:pt>
                <c:pt idx="181">
                  <c:v>36.916666663018987</c:v>
                </c:pt>
                <c:pt idx="182">
                  <c:v>37.083333337213844</c:v>
                </c:pt>
                <c:pt idx="183">
                  <c:v>37.166666669072583</c:v>
                </c:pt>
                <c:pt idx="184">
                  <c:v>37.333333332790062</c:v>
                </c:pt>
                <c:pt idx="185">
                  <c:v>37.416666664648801</c:v>
                </c:pt>
                <c:pt idx="186">
                  <c:v>37.49999999650754</c:v>
                </c:pt>
                <c:pt idx="187">
                  <c:v>37.666666670702398</c:v>
                </c:pt>
                <c:pt idx="188">
                  <c:v>37.750000002561137</c:v>
                </c:pt>
                <c:pt idx="189">
                  <c:v>37.916666666278616</c:v>
                </c:pt>
                <c:pt idx="190">
                  <c:v>37.999999998137355</c:v>
                </c:pt>
                <c:pt idx="191">
                  <c:v>38.166666672332212</c:v>
                </c:pt>
                <c:pt idx="192">
                  <c:v>38.250000004190952</c:v>
                </c:pt>
                <c:pt idx="193">
                  <c:v>38.333333336049691</c:v>
                </c:pt>
                <c:pt idx="194">
                  <c:v>38.499999999767169</c:v>
                </c:pt>
                <c:pt idx="195">
                  <c:v>38.666666663484648</c:v>
                </c:pt>
                <c:pt idx="196">
                  <c:v>38.750000005820766</c:v>
                </c:pt>
                <c:pt idx="197">
                  <c:v>39.000000001396984</c:v>
                </c:pt>
                <c:pt idx="198">
                  <c:v>39.166666665114462</c:v>
                </c:pt>
                <c:pt idx="199">
                  <c:v>39.249999996973202</c:v>
                </c:pt>
                <c:pt idx="200">
                  <c:v>39.416666671168059</c:v>
                </c:pt>
                <c:pt idx="201">
                  <c:v>39.583333334885538</c:v>
                </c:pt>
                <c:pt idx="202">
                  <c:v>39.666666666744277</c:v>
                </c:pt>
                <c:pt idx="203">
                  <c:v>39.749999998603016</c:v>
                </c:pt>
                <c:pt idx="204">
                  <c:v>39.916666662320495</c:v>
                </c:pt>
                <c:pt idx="205">
                  <c:v>40.000000004656613</c:v>
                </c:pt>
                <c:pt idx="206">
                  <c:v>40.166666668374091</c:v>
                </c:pt>
                <c:pt idx="207">
                  <c:v>40.33333333209157</c:v>
                </c:pt>
                <c:pt idx="208">
                  <c:v>40.416666663950309</c:v>
                </c:pt>
                <c:pt idx="209">
                  <c:v>40.499999995809048</c:v>
                </c:pt>
                <c:pt idx="210">
                  <c:v>40.666666670003906</c:v>
                </c:pt>
                <c:pt idx="211">
                  <c:v>40.750000001862645</c:v>
                </c:pt>
                <c:pt idx="212">
                  <c:v>40.916666665580124</c:v>
                </c:pt>
                <c:pt idx="213">
                  <c:v>40.999999997438863</c:v>
                </c:pt>
                <c:pt idx="214">
                  <c:v>41.083333329297602</c:v>
                </c:pt>
                <c:pt idx="215">
                  <c:v>41.25000000349246</c:v>
                </c:pt>
                <c:pt idx="216">
                  <c:v>41.333333335351199</c:v>
                </c:pt>
                <c:pt idx="217">
                  <c:v>41.499999999068677</c:v>
                </c:pt>
                <c:pt idx="218">
                  <c:v>41.583333330927417</c:v>
                </c:pt>
                <c:pt idx="219">
                  <c:v>41.750000005122274</c:v>
                </c:pt>
                <c:pt idx="220">
                  <c:v>41.916666668839753</c:v>
                </c:pt>
                <c:pt idx="221">
                  <c:v>42.000000000698492</c:v>
                </c:pt>
                <c:pt idx="222">
                  <c:v>42.083333332557231</c:v>
                </c:pt>
                <c:pt idx="223">
                  <c:v>42.24999999627471</c:v>
                </c:pt>
                <c:pt idx="224">
                  <c:v>42.416666670469567</c:v>
                </c:pt>
                <c:pt idx="225">
                  <c:v>42.500000002328306</c:v>
                </c:pt>
                <c:pt idx="226">
                  <c:v>42.666666666045785</c:v>
                </c:pt>
                <c:pt idx="227">
                  <c:v>42.916666672099382</c:v>
                </c:pt>
                <c:pt idx="228">
                  <c:v>43.08333333581686</c:v>
                </c:pt>
                <c:pt idx="229">
                  <c:v>43.166666667675599</c:v>
                </c:pt>
                <c:pt idx="230">
                  <c:v>43.249999999534339</c:v>
                </c:pt>
                <c:pt idx="231">
                  <c:v>43.416666663251817</c:v>
                </c:pt>
                <c:pt idx="232">
                  <c:v>43.583333337446675</c:v>
                </c:pt>
                <c:pt idx="233">
                  <c:v>43.666666669305414</c:v>
                </c:pt>
                <c:pt idx="234">
                  <c:v>43.833333333022892</c:v>
                </c:pt>
                <c:pt idx="235">
                  <c:v>43.916666664881632</c:v>
                </c:pt>
                <c:pt idx="236">
                  <c:v>44.083333339076489</c:v>
                </c:pt>
                <c:pt idx="237">
                  <c:v>44.166666670935228</c:v>
                </c:pt>
                <c:pt idx="238">
                  <c:v>44.333333334652707</c:v>
                </c:pt>
                <c:pt idx="239">
                  <c:v>44.416666666511446</c:v>
                </c:pt>
                <c:pt idx="240">
                  <c:v>44.583333330228925</c:v>
                </c:pt>
                <c:pt idx="241">
                  <c:v>44.666666672565043</c:v>
                </c:pt>
                <c:pt idx="242">
                  <c:v>44.833333336282521</c:v>
                </c:pt>
                <c:pt idx="243">
                  <c:v>44.916666668141261</c:v>
                </c:pt>
                <c:pt idx="244">
                  <c:v>45.083333331858739</c:v>
                </c:pt>
                <c:pt idx="245">
                  <c:v>45.249999995576218</c:v>
                </c:pt>
                <c:pt idx="246">
                  <c:v>45.416666669771075</c:v>
                </c:pt>
                <c:pt idx="247">
                  <c:v>45.500000001629815</c:v>
                </c:pt>
                <c:pt idx="248">
                  <c:v>45.666666665347293</c:v>
                </c:pt>
                <c:pt idx="249">
                  <c:v>45.749999997206032</c:v>
                </c:pt>
                <c:pt idx="250">
                  <c:v>45.91666667140089</c:v>
                </c:pt>
                <c:pt idx="251">
                  <c:v>46.000000003259629</c:v>
                </c:pt>
                <c:pt idx="252">
                  <c:v>46.166666666977108</c:v>
                </c:pt>
                <c:pt idx="253">
                  <c:v>46.249999998835847</c:v>
                </c:pt>
                <c:pt idx="254">
                  <c:v>46.333333330694586</c:v>
                </c:pt>
                <c:pt idx="255">
                  <c:v>46.500000004889444</c:v>
                </c:pt>
                <c:pt idx="256">
                  <c:v>46.583333336748183</c:v>
                </c:pt>
                <c:pt idx="257">
                  <c:v>46.750000000465661</c:v>
                </c:pt>
                <c:pt idx="258">
                  <c:v>46.833333332324401</c:v>
                </c:pt>
                <c:pt idx="259">
                  <c:v>46.999999996041879</c:v>
                </c:pt>
                <c:pt idx="260">
                  <c:v>47.083333338377997</c:v>
                </c:pt>
                <c:pt idx="261">
                  <c:v>47.250000002095476</c:v>
                </c:pt>
                <c:pt idx="262">
                  <c:v>47.333333333954215</c:v>
                </c:pt>
                <c:pt idx="263">
                  <c:v>47.499999997671694</c:v>
                </c:pt>
                <c:pt idx="264">
                  <c:v>47.583333329530433</c:v>
                </c:pt>
                <c:pt idx="265">
                  <c:v>47.75000000372529</c:v>
                </c:pt>
                <c:pt idx="266">
                  <c:v>47.83333333558403</c:v>
                </c:pt>
                <c:pt idx="267">
                  <c:v>48.166666663018987</c:v>
                </c:pt>
                <c:pt idx="268">
                  <c:v>48.250000005355105</c:v>
                </c:pt>
                <c:pt idx="269">
                  <c:v>48.416666669072583</c:v>
                </c:pt>
                <c:pt idx="270">
                  <c:v>48.666666664648801</c:v>
                </c:pt>
                <c:pt idx="271">
                  <c:v>49.000000002561137</c:v>
                </c:pt>
                <c:pt idx="272">
                  <c:v>49.166666666278616</c:v>
                </c:pt>
                <c:pt idx="273">
                  <c:v>49.249999998137355</c:v>
                </c:pt>
                <c:pt idx="274">
                  <c:v>49.416666672332212</c:v>
                </c:pt>
                <c:pt idx="275">
                  <c:v>49.583333336049691</c:v>
                </c:pt>
                <c:pt idx="276">
                  <c:v>49.66666666790843</c:v>
                </c:pt>
                <c:pt idx="277">
                  <c:v>49.833333331625909</c:v>
                </c:pt>
                <c:pt idx="278">
                  <c:v>49.916666663484648</c:v>
                </c:pt>
                <c:pt idx="279">
                  <c:v>50.083333337679505</c:v>
                </c:pt>
                <c:pt idx="280">
                  <c:v>50.166666669538245</c:v>
                </c:pt>
                <c:pt idx="281">
                  <c:v>50.333333333255723</c:v>
                </c:pt>
                <c:pt idx="282">
                  <c:v>50.416666665114462</c:v>
                </c:pt>
                <c:pt idx="283">
                  <c:v>50.58333333930932</c:v>
                </c:pt>
                <c:pt idx="284">
                  <c:v>50.666666671168059</c:v>
                </c:pt>
                <c:pt idx="285">
                  <c:v>50.833333334885538</c:v>
                </c:pt>
                <c:pt idx="286">
                  <c:v>50.916666666744277</c:v>
                </c:pt>
                <c:pt idx="287">
                  <c:v>51.083333330461755</c:v>
                </c:pt>
                <c:pt idx="288">
                  <c:v>51.250000004656613</c:v>
                </c:pt>
                <c:pt idx="289">
                  <c:v>51.333333336515352</c:v>
                </c:pt>
                <c:pt idx="290">
                  <c:v>51.416666668374091</c:v>
                </c:pt>
                <c:pt idx="291">
                  <c:v>51.58333333209157</c:v>
                </c:pt>
                <c:pt idx="292">
                  <c:v>51.666666663950309</c:v>
                </c:pt>
                <c:pt idx="293">
                  <c:v>51.833333338145167</c:v>
                </c:pt>
                <c:pt idx="294">
                  <c:v>51.916666670003906</c:v>
                </c:pt>
                <c:pt idx="295">
                  <c:v>52.000000001862645</c:v>
                </c:pt>
                <c:pt idx="296">
                  <c:v>52.166666665580124</c:v>
                </c:pt>
                <c:pt idx="297">
                  <c:v>52.333333329297602</c:v>
                </c:pt>
                <c:pt idx="298">
                  <c:v>52.41666667163372</c:v>
                </c:pt>
                <c:pt idx="299">
                  <c:v>52.50000000349246</c:v>
                </c:pt>
                <c:pt idx="300">
                  <c:v>52.666666667209938</c:v>
                </c:pt>
                <c:pt idx="301">
                  <c:v>52.749999999068677</c:v>
                </c:pt>
                <c:pt idx="302">
                  <c:v>52.916666662786156</c:v>
                </c:pt>
                <c:pt idx="303">
                  <c:v>53.000000005122274</c:v>
                </c:pt>
                <c:pt idx="304">
                  <c:v>53.166666668839753</c:v>
                </c:pt>
                <c:pt idx="305">
                  <c:v>53.333333332557231</c:v>
                </c:pt>
                <c:pt idx="306">
                  <c:v>53.41666666441597</c:v>
                </c:pt>
                <c:pt idx="307">
                  <c:v>53.583333338610828</c:v>
                </c:pt>
                <c:pt idx="308">
                  <c:v>53.666666670469567</c:v>
                </c:pt>
                <c:pt idx="309">
                  <c:v>53.833333334187046</c:v>
                </c:pt>
                <c:pt idx="310">
                  <c:v>53.916666666045785</c:v>
                </c:pt>
                <c:pt idx="311">
                  <c:v>53.999999997904524</c:v>
                </c:pt>
                <c:pt idx="312">
                  <c:v>54.166666672099382</c:v>
                </c:pt>
                <c:pt idx="313">
                  <c:v>54.250000003958121</c:v>
                </c:pt>
                <c:pt idx="314">
                  <c:v>54.416666667675599</c:v>
                </c:pt>
                <c:pt idx="315">
                  <c:v>54.499999999534339</c:v>
                </c:pt>
                <c:pt idx="316">
                  <c:v>54.666666663251817</c:v>
                </c:pt>
                <c:pt idx="317">
                  <c:v>54.750000005587935</c:v>
                </c:pt>
                <c:pt idx="318">
                  <c:v>54.916666669305414</c:v>
                </c:pt>
                <c:pt idx="319">
                  <c:v>55.000000001164153</c:v>
                </c:pt>
                <c:pt idx="320">
                  <c:v>55.333333339076489</c:v>
                </c:pt>
                <c:pt idx="321">
                  <c:v>55.416666670935228</c:v>
                </c:pt>
                <c:pt idx="322">
                  <c:v>55.583333334652707</c:v>
                </c:pt>
                <c:pt idx="323">
                  <c:v>55.666666666511446</c:v>
                </c:pt>
                <c:pt idx="324">
                  <c:v>55.833333330228925</c:v>
                </c:pt>
                <c:pt idx="325">
                  <c:v>56.000000004423782</c:v>
                </c:pt>
                <c:pt idx="326">
                  <c:v>56.083333336282521</c:v>
                </c:pt>
                <c:pt idx="327">
                  <c:v>56.25</c:v>
                </c:pt>
                <c:pt idx="328">
                  <c:v>56.333333331858739</c:v>
                </c:pt>
                <c:pt idx="329">
                  <c:v>56.499999995576218</c:v>
                </c:pt>
                <c:pt idx="330">
                  <c:v>56.583333337912336</c:v>
                </c:pt>
                <c:pt idx="331">
                  <c:v>56.750000001629815</c:v>
                </c:pt>
                <c:pt idx="332">
                  <c:v>56.833333333488554</c:v>
                </c:pt>
                <c:pt idx="333">
                  <c:v>56.999999997206032</c:v>
                </c:pt>
                <c:pt idx="334">
                  <c:v>57.083333329064772</c:v>
                </c:pt>
                <c:pt idx="335">
                  <c:v>57.16666667140089</c:v>
                </c:pt>
                <c:pt idx="336">
                  <c:v>57.333333335118368</c:v>
                </c:pt>
                <c:pt idx="337">
                  <c:v>57.416666666977108</c:v>
                </c:pt>
                <c:pt idx="338">
                  <c:v>57.583333330694586</c:v>
                </c:pt>
                <c:pt idx="339">
                  <c:v>57.750000004889444</c:v>
                </c:pt>
                <c:pt idx="340">
                  <c:v>57.833333336748183</c:v>
                </c:pt>
                <c:pt idx="341">
                  <c:v>58.000000000465661</c:v>
                </c:pt>
                <c:pt idx="342">
                  <c:v>58.083333332324401</c:v>
                </c:pt>
                <c:pt idx="343">
                  <c:v>58.249999996041879</c:v>
                </c:pt>
                <c:pt idx="344">
                  <c:v>58.333333338377997</c:v>
                </c:pt>
                <c:pt idx="345">
                  <c:v>58.500000002095476</c:v>
                </c:pt>
                <c:pt idx="346">
                  <c:v>58.583333333954215</c:v>
                </c:pt>
                <c:pt idx="347">
                  <c:v>58.749999997671694</c:v>
                </c:pt>
                <c:pt idx="348">
                  <c:v>58.833333329530433</c:v>
                </c:pt>
                <c:pt idx="349">
                  <c:v>59.00000000372529</c:v>
                </c:pt>
                <c:pt idx="350">
                  <c:v>59.08333333558403</c:v>
                </c:pt>
                <c:pt idx="351">
                  <c:v>59.249999999301508</c:v>
                </c:pt>
                <c:pt idx="352">
                  <c:v>59.333333331160247</c:v>
                </c:pt>
                <c:pt idx="353">
                  <c:v>59.500000005355105</c:v>
                </c:pt>
                <c:pt idx="354">
                  <c:v>59.666666669072583</c:v>
                </c:pt>
                <c:pt idx="355">
                  <c:v>59.750000000931323</c:v>
                </c:pt>
                <c:pt idx="356">
                  <c:v>59.916666664648801</c:v>
                </c:pt>
                <c:pt idx="357">
                  <c:v>59.99999999650754</c:v>
                </c:pt>
                <c:pt idx="358">
                  <c:v>60.166666670702398</c:v>
                </c:pt>
                <c:pt idx="359">
                  <c:v>60.333333334419876</c:v>
                </c:pt>
                <c:pt idx="360">
                  <c:v>60.416666666278616</c:v>
                </c:pt>
                <c:pt idx="361">
                  <c:v>60.583333329996094</c:v>
                </c:pt>
                <c:pt idx="362">
                  <c:v>60.666666672332212</c:v>
                </c:pt>
                <c:pt idx="363">
                  <c:v>60.750000004190952</c:v>
                </c:pt>
                <c:pt idx="364">
                  <c:v>60.91666666790843</c:v>
                </c:pt>
                <c:pt idx="365">
                  <c:v>60.999999999767169</c:v>
                </c:pt>
                <c:pt idx="366">
                  <c:v>61.166666663484648</c:v>
                </c:pt>
                <c:pt idx="367">
                  <c:v>61.333333337679505</c:v>
                </c:pt>
                <c:pt idx="368">
                  <c:v>61.416666669538245</c:v>
                </c:pt>
                <c:pt idx="369">
                  <c:v>61.500000001396984</c:v>
                </c:pt>
                <c:pt idx="370">
                  <c:v>61.666666665114462</c:v>
                </c:pt>
                <c:pt idx="371">
                  <c:v>61.749999996973202</c:v>
                </c:pt>
                <c:pt idx="372">
                  <c:v>61.916666671168059</c:v>
                </c:pt>
                <c:pt idx="373">
                  <c:v>62.000000003026798</c:v>
                </c:pt>
                <c:pt idx="374">
                  <c:v>62.166666666744277</c:v>
                </c:pt>
                <c:pt idx="375">
                  <c:v>62.333333330461755</c:v>
                </c:pt>
                <c:pt idx="376">
                  <c:v>62.416666662320495</c:v>
                </c:pt>
                <c:pt idx="377">
                  <c:v>62.583333336515352</c:v>
                </c:pt>
                <c:pt idx="378">
                  <c:v>62.666666668374091</c:v>
                </c:pt>
                <c:pt idx="379">
                  <c:v>62.83333333209157</c:v>
                </c:pt>
                <c:pt idx="380">
                  <c:v>62.916666663950309</c:v>
                </c:pt>
                <c:pt idx="381">
                  <c:v>63.083333338145167</c:v>
                </c:pt>
                <c:pt idx="382">
                  <c:v>63.166666670003906</c:v>
                </c:pt>
                <c:pt idx="383">
                  <c:v>63.333333333721384</c:v>
                </c:pt>
                <c:pt idx="384">
                  <c:v>63.416666665580124</c:v>
                </c:pt>
                <c:pt idx="385">
                  <c:v>63.583333329297602</c:v>
                </c:pt>
                <c:pt idx="386">
                  <c:v>63.66666667163372</c:v>
                </c:pt>
                <c:pt idx="387">
                  <c:v>63.833333335351199</c:v>
                </c:pt>
                <c:pt idx="388">
                  <c:v>63.999999999068677</c:v>
                </c:pt>
                <c:pt idx="389">
                  <c:v>64.083333330927417</c:v>
                </c:pt>
                <c:pt idx="390">
                  <c:v>64.250000005122274</c:v>
                </c:pt>
                <c:pt idx="391">
                  <c:v>64.333333336981013</c:v>
                </c:pt>
                <c:pt idx="392">
                  <c:v>64.500000000698492</c:v>
                </c:pt>
                <c:pt idx="393">
                  <c:v>64.583333332557231</c:v>
                </c:pt>
                <c:pt idx="394">
                  <c:v>64.74999999627471</c:v>
                </c:pt>
                <c:pt idx="395">
                  <c:v>64.833333338610828</c:v>
                </c:pt>
                <c:pt idx="396">
                  <c:v>65.000000002328306</c:v>
                </c:pt>
                <c:pt idx="397">
                  <c:v>65.083333334187046</c:v>
                </c:pt>
                <c:pt idx="398">
                  <c:v>65.249999997904524</c:v>
                </c:pt>
                <c:pt idx="399">
                  <c:v>65.333333329763263</c:v>
                </c:pt>
                <c:pt idx="400">
                  <c:v>65.500000003958121</c:v>
                </c:pt>
                <c:pt idx="401">
                  <c:v>65.666666667675599</c:v>
                </c:pt>
                <c:pt idx="402">
                  <c:v>65.749999999534339</c:v>
                </c:pt>
                <c:pt idx="403">
                  <c:v>65.916666663251817</c:v>
                </c:pt>
                <c:pt idx="404">
                  <c:v>66.000000005587935</c:v>
                </c:pt>
                <c:pt idx="405">
                  <c:v>66.166666669305414</c:v>
                </c:pt>
                <c:pt idx="406">
                  <c:v>66.250000001164153</c:v>
                </c:pt>
              </c:numCache>
            </c:numRef>
          </c:xVal>
          <c:yVal>
            <c:numRef>
              <c:f>'CEEMs-2'!$M$34:$M$440</c:f>
              <c:numCache>
                <c:formatCode>General</c:formatCode>
                <c:ptCount val="407"/>
                <c:pt idx="0">
                  <c:v>7800</c:v>
                </c:pt>
                <c:pt idx="1">
                  <c:v>7820</c:v>
                </c:pt>
                <c:pt idx="2">
                  <c:v>7810</c:v>
                </c:pt>
                <c:pt idx="3">
                  <c:v>7790</c:v>
                </c:pt>
                <c:pt idx="4">
                  <c:v>7810</c:v>
                </c:pt>
                <c:pt idx="5">
                  <c:v>7810</c:v>
                </c:pt>
                <c:pt idx="6">
                  <c:v>7730</c:v>
                </c:pt>
                <c:pt idx="7">
                  <c:v>7730</c:v>
                </c:pt>
                <c:pt idx="8">
                  <c:v>7650</c:v>
                </c:pt>
                <c:pt idx="9">
                  <c:v>7610</c:v>
                </c:pt>
                <c:pt idx="10">
                  <c:v>7590</c:v>
                </c:pt>
                <c:pt idx="11">
                  <c:v>7520</c:v>
                </c:pt>
                <c:pt idx="12">
                  <c:v>7510</c:v>
                </c:pt>
                <c:pt idx="13">
                  <c:v>7460</c:v>
                </c:pt>
                <c:pt idx="14">
                  <c:v>7440</c:v>
                </c:pt>
                <c:pt idx="15">
                  <c:v>7400</c:v>
                </c:pt>
                <c:pt idx="16">
                  <c:v>7370</c:v>
                </c:pt>
                <c:pt idx="17">
                  <c:v>7310</c:v>
                </c:pt>
                <c:pt idx="18">
                  <c:v>7300</c:v>
                </c:pt>
                <c:pt idx="19">
                  <c:v>7260</c:v>
                </c:pt>
                <c:pt idx="20">
                  <c:v>7200</c:v>
                </c:pt>
                <c:pt idx="21">
                  <c:v>7190</c:v>
                </c:pt>
                <c:pt idx="22">
                  <c:v>7130</c:v>
                </c:pt>
                <c:pt idx="23">
                  <c:v>7130</c:v>
                </c:pt>
                <c:pt idx="24">
                  <c:v>7080</c:v>
                </c:pt>
                <c:pt idx="25">
                  <c:v>6900</c:v>
                </c:pt>
                <c:pt idx="26">
                  <c:v>6880</c:v>
                </c:pt>
                <c:pt idx="27">
                  <c:v>6660</c:v>
                </c:pt>
                <c:pt idx="28">
                  <c:v>6520</c:v>
                </c:pt>
                <c:pt idx="29">
                  <c:v>5440</c:v>
                </c:pt>
                <c:pt idx="30">
                  <c:v>5440</c:v>
                </c:pt>
                <c:pt idx="31">
                  <c:v>5430</c:v>
                </c:pt>
                <c:pt idx="32">
                  <c:v>5440</c:v>
                </c:pt>
                <c:pt idx="33">
                  <c:v>5440</c:v>
                </c:pt>
                <c:pt idx="34">
                  <c:v>5390</c:v>
                </c:pt>
                <c:pt idx="35">
                  <c:v>5350</c:v>
                </c:pt>
                <c:pt idx="36">
                  <c:v>5340</c:v>
                </c:pt>
                <c:pt idx="37">
                  <c:v>5310</c:v>
                </c:pt>
                <c:pt idx="38">
                  <c:v>5290</c:v>
                </c:pt>
                <c:pt idx="39">
                  <c:v>5260</c:v>
                </c:pt>
                <c:pt idx="40">
                  <c:v>5250</c:v>
                </c:pt>
                <c:pt idx="41">
                  <c:v>5200</c:v>
                </c:pt>
                <c:pt idx="42">
                  <c:v>5200</c:v>
                </c:pt>
                <c:pt idx="43">
                  <c:v>5150</c:v>
                </c:pt>
                <c:pt idx="44">
                  <c:v>5150</c:v>
                </c:pt>
                <c:pt idx="45">
                  <c:v>5120</c:v>
                </c:pt>
                <c:pt idx="46">
                  <c:v>5100</c:v>
                </c:pt>
                <c:pt idx="47">
                  <c:v>5060</c:v>
                </c:pt>
                <c:pt idx="48">
                  <c:v>5030</c:v>
                </c:pt>
                <c:pt idx="49">
                  <c:v>5020</c:v>
                </c:pt>
                <c:pt idx="50">
                  <c:v>4990</c:v>
                </c:pt>
                <c:pt idx="51">
                  <c:v>4980</c:v>
                </c:pt>
                <c:pt idx="52">
                  <c:v>4950</c:v>
                </c:pt>
                <c:pt idx="53">
                  <c:v>4920</c:v>
                </c:pt>
                <c:pt idx="54">
                  <c:v>4890</c:v>
                </c:pt>
                <c:pt idx="55">
                  <c:v>4880</c:v>
                </c:pt>
                <c:pt idx="56">
                  <c:v>4870</c:v>
                </c:pt>
                <c:pt idx="57">
                  <c:v>4820</c:v>
                </c:pt>
                <c:pt idx="58">
                  <c:v>4820</c:v>
                </c:pt>
                <c:pt idx="59">
                  <c:v>4800</c:v>
                </c:pt>
                <c:pt idx="60">
                  <c:v>4770</c:v>
                </c:pt>
                <c:pt idx="61">
                  <c:v>4750</c:v>
                </c:pt>
                <c:pt idx="62">
                  <c:v>4710</c:v>
                </c:pt>
                <c:pt idx="63">
                  <c:v>4710</c:v>
                </c:pt>
                <c:pt idx="64">
                  <c:v>4670</c:v>
                </c:pt>
                <c:pt idx="65">
                  <c:v>4630</c:v>
                </c:pt>
                <c:pt idx="66">
                  <c:v>4620</c:v>
                </c:pt>
                <c:pt idx="67">
                  <c:v>4590</c:v>
                </c:pt>
                <c:pt idx="68">
                  <c:v>4560</c:v>
                </c:pt>
                <c:pt idx="69">
                  <c:v>4540</c:v>
                </c:pt>
                <c:pt idx="70">
                  <c:v>4510</c:v>
                </c:pt>
                <c:pt idx="71">
                  <c:v>4510</c:v>
                </c:pt>
                <c:pt idx="72">
                  <c:v>4470</c:v>
                </c:pt>
                <c:pt idx="73">
                  <c:v>4460</c:v>
                </c:pt>
                <c:pt idx="74">
                  <c:v>4430</c:v>
                </c:pt>
                <c:pt idx="75">
                  <c:v>4420</c:v>
                </c:pt>
                <c:pt idx="76">
                  <c:v>4400</c:v>
                </c:pt>
                <c:pt idx="77">
                  <c:v>4360</c:v>
                </c:pt>
                <c:pt idx="78">
                  <c:v>4350</c:v>
                </c:pt>
                <c:pt idx="79">
                  <c:v>4250</c:v>
                </c:pt>
                <c:pt idx="80">
                  <c:v>4250</c:v>
                </c:pt>
                <c:pt idx="81">
                  <c:v>4240</c:v>
                </c:pt>
                <c:pt idx="82">
                  <c:v>4200</c:v>
                </c:pt>
                <c:pt idx="83">
                  <c:v>4170</c:v>
                </c:pt>
                <c:pt idx="84">
                  <c:v>4170</c:v>
                </c:pt>
                <c:pt idx="85">
                  <c:v>4150</c:v>
                </c:pt>
                <c:pt idx="86">
                  <c:v>4120</c:v>
                </c:pt>
                <c:pt idx="87">
                  <c:v>4100</c:v>
                </c:pt>
                <c:pt idx="88">
                  <c:v>4080</c:v>
                </c:pt>
                <c:pt idx="89">
                  <c:v>4060</c:v>
                </c:pt>
                <c:pt idx="90">
                  <c:v>4050</c:v>
                </c:pt>
                <c:pt idx="91">
                  <c:v>4050</c:v>
                </c:pt>
                <c:pt idx="92">
                  <c:v>4020</c:v>
                </c:pt>
                <c:pt idx="93">
                  <c:v>4010</c:v>
                </c:pt>
                <c:pt idx="94">
                  <c:v>3980</c:v>
                </c:pt>
                <c:pt idx="95">
                  <c:v>3960</c:v>
                </c:pt>
                <c:pt idx="96">
                  <c:v>3930</c:v>
                </c:pt>
                <c:pt idx="97">
                  <c:v>3900</c:v>
                </c:pt>
                <c:pt idx="98">
                  <c:v>3890</c:v>
                </c:pt>
                <c:pt idx="99">
                  <c:v>3860</c:v>
                </c:pt>
                <c:pt idx="100">
                  <c:v>3840</c:v>
                </c:pt>
                <c:pt idx="101">
                  <c:v>3830</c:v>
                </c:pt>
                <c:pt idx="102">
                  <c:v>3810</c:v>
                </c:pt>
                <c:pt idx="103">
                  <c:v>3800</c:v>
                </c:pt>
                <c:pt idx="104">
                  <c:v>3770</c:v>
                </c:pt>
                <c:pt idx="105">
                  <c:v>3760</c:v>
                </c:pt>
                <c:pt idx="106">
                  <c:v>3740</c:v>
                </c:pt>
                <c:pt idx="107">
                  <c:v>3730</c:v>
                </c:pt>
                <c:pt idx="108">
                  <c:v>3710</c:v>
                </c:pt>
                <c:pt idx="109">
                  <c:v>3670</c:v>
                </c:pt>
                <c:pt idx="110">
                  <c:v>3650</c:v>
                </c:pt>
                <c:pt idx="111">
                  <c:v>3640</c:v>
                </c:pt>
                <c:pt idx="112">
                  <c:v>3620</c:v>
                </c:pt>
                <c:pt idx="113">
                  <c:v>3620</c:v>
                </c:pt>
                <c:pt idx="114">
                  <c:v>3580</c:v>
                </c:pt>
                <c:pt idx="115">
                  <c:v>3570</c:v>
                </c:pt>
                <c:pt idx="116">
                  <c:v>3550</c:v>
                </c:pt>
                <c:pt idx="117">
                  <c:v>3530</c:v>
                </c:pt>
                <c:pt idx="118">
                  <c:v>3520</c:v>
                </c:pt>
                <c:pt idx="119">
                  <c:v>3490</c:v>
                </c:pt>
                <c:pt idx="120">
                  <c:v>3490</c:v>
                </c:pt>
                <c:pt idx="121">
                  <c:v>3480</c:v>
                </c:pt>
                <c:pt idx="122">
                  <c:v>3450</c:v>
                </c:pt>
                <c:pt idx="123">
                  <c:v>3430</c:v>
                </c:pt>
                <c:pt idx="124">
                  <c:v>3430</c:v>
                </c:pt>
                <c:pt idx="125">
                  <c:v>3410</c:v>
                </c:pt>
                <c:pt idx="126">
                  <c:v>3390</c:v>
                </c:pt>
                <c:pt idx="127">
                  <c:v>3370</c:v>
                </c:pt>
                <c:pt idx="128">
                  <c:v>3340</c:v>
                </c:pt>
                <c:pt idx="129">
                  <c:v>3320</c:v>
                </c:pt>
                <c:pt idx="130">
                  <c:v>3310</c:v>
                </c:pt>
                <c:pt idx="131">
                  <c:v>3290</c:v>
                </c:pt>
                <c:pt idx="132">
                  <c:v>3280</c:v>
                </c:pt>
                <c:pt idx="133">
                  <c:v>3270</c:v>
                </c:pt>
                <c:pt idx="134">
                  <c:v>3250</c:v>
                </c:pt>
                <c:pt idx="135">
                  <c:v>3230</c:v>
                </c:pt>
                <c:pt idx="136">
                  <c:v>3200</c:v>
                </c:pt>
                <c:pt idx="137">
                  <c:v>3200</c:v>
                </c:pt>
                <c:pt idx="138">
                  <c:v>3160</c:v>
                </c:pt>
                <c:pt idx="139">
                  <c:v>3150</c:v>
                </c:pt>
                <c:pt idx="140">
                  <c:v>3130</c:v>
                </c:pt>
                <c:pt idx="141">
                  <c:v>3120</c:v>
                </c:pt>
                <c:pt idx="142">
                  <c:v>3110</c:v>
                </c:pt>
                <c:pt idx="143">
                  <c:v>3100</c:v>
                </c:pt>
                <c:pt idx="144">
                  <c:v>3080</c:v>
                </c:pt>
                <c:pt idx="145">
                  <c:v>3070</c:v>
                </c:pt>
                <c:pt idx="146">
                  <c:v>3050</c:v>
                </c:pt>
                <c:pt idx="147">
                  <c:v>3030</c:v>
                </c:pt>
                <c:pt idx="148">
                  <c:v>3030</c:v>
                </c:pt>
                <c:pt idx="149">
                  <c:v>3010</c:v>
                </c:pt>
                <c:pt idx="150">
                  <c:v>2990</c:v>
                </c:pt>
                <c:pt idx="151">
                  <c:v>2990</c:v>
                </c:pt>
                <c:pt idx="152">
                  <c:v>2970</c:v>
                </c:pt>
                <c:pt idx="153">
                  <c:v>2960</c:v>
                </c:pt>
                <c:pt idx="154">
                  <c:v>2930</c:v>
                </c:pt>
                <c:pt idx="155">
                  <c:v>2900</c:v>
                </c:pt>
                <c:pt idx="156">
                  <c:v>2880</c:v>
                </c:pt>
                <c:pt idx="157">
                  <c:v>2870</c:v>
                </c:pt>
                <c:pt idx="158">
                  <c:v>2860</c:v>
                </c:pt>
                <c:pt idx="159">
                  <c:v>2850</c:v>
                </c:pt>
                <c:pt idx="160">
                  <c:v>2840</c:v>
                </c:pt>
                <c:pt idx="161">
                  <c:v>2820</c:v>
                </c:pt>
                <c:pt idx="162">
                  <c:v>2820</c:v>
                </c:pt>
                <c:pt idx="163">
                  <c:v>2790</c:v>
                </c:pt>
                <c:pt idx="164">
                  <c:v>2790</c:v>
                </c:pt>
                <c:pt idx="165">
                  <c:v>2770</c:v>
                </c:pt>
                <c:pt idx="166">
                  <c:v>2760</c:v>
                </c:pt>
                <c:pt idx="167">
                  <c:v>2750</c:v>
                </c:pt>
                <c:pt idx="168">
                  <c:v>2740</c:v>
                </c:pt>
                <c:pt idx="169">
                  <c:v>2730</c:v>
                </c:pt>
                <c:pt idx="170">
                  <c:v>2700</c:v>
                </c:pt>
                <c:pt idx="171">
                  <c:v>2690</c:v>
                </c:pt>
                <c:pt idx="172">
                  <c:v>2680</c:v>
                </c:pt>
                <c:pt idx="173">
                  <c:v>2660</c:v>
                </c:pt>
                <c:pt idx="174">
                  <c:v>2650</c:v>
                </c:pt>
                <c:pt idx="175">
                  <c:v>2640</c:v>
                </c:pt>
                <c:pt idx="176">
                  <c:v>2630</c:v>
                </c:pt>
                <c:pt idx="177">
                  <c:v>2630</c:v>
                </c:pt>
                <c:pt idx="178">
                  <c:v>2610</c:v>
                </c:pt>
                <c:pt idx="179">
                  <c:v>2600</c:v>
                </c:pt>
                <c:pt idx="180">
                  <c:v>2600</c:v>
                </c:pt>
                <c:pt idx="181">
                  <c:v>2580</c:v>
                </c:pt>
                <c:pt idx="182">
                  <c:v>2560</c:v>
                </c:pt>
                <c:pt idx="183">
                  <c:v>2560</c:v>
                </c:pt>
                <c:pt idx="184">
                  <c:v>2540</c:v>
                </c:pt>
                <c:pt idx="185">
                  <c:v>2530</c:v>
                </c:pt>
                <c:pt idx="186">
                  <c:v>2520</c:v>
                </c:pt>
                <c:pt idx="187">
                  <c:v>2510</c:v>
                </c:pt>
                <c:pt idx="188">
                  <c:v>2500</c:v>
                </c:pt>
                <c:pt idx="189">
                  <c:v>2490</c:v>
                </c:pt>
                <c:pt idx="190">
                  <c:v>2480</c:v>
                </c:pt>
                <c:pt idx="191">
                  <c:v>2470</c:v>
                </c:pt>
                <c:pt idx="192">
                  <c:v>2460</c:v>
                </c:pt>
                <c:pt idx="193">
                  <c:v>2450</c:v>
                </c:pt>
                <c:pt idx="194">
                  <c:v>2440</c:v>
                </c:pt>
                <c:pt idx="195">
                  <c:v>2430</c:v>
                </c:pt>
                <c:pt idx="196">
                  <c:v>2420</c:v>
                </c:pt>
                <c:pt idx="197">
                  <c:v>2400</c:v>
                </c:pt>
                <c:pt idx="198">
                  <c:v>2390</c:v>
                </c:pt>
                <c:pt idx="199">
                  <c:v>2370</c:v>
                </c:pt>
                <c:pt idx="200">
                  <c:v>2360</c:v>
                </c:pt>
                <c:pt idx="201">
                  <c:v>2350</c:v>
                </c:pt>
                <c:pt idx="202">
                  <c:v>2340</c:v>
                </c:pt>
                <c:pt idx="203">
                  <c:v>2330</c:v>
                </c:pt>
                <c:pt idx="204">
                  <c:v>2320</c:v>
                </c:pt>
                <c:pt idx="205">
                  <c:v>2320</c:v>
                </c:pt>
                <c:pt idx="206">
                  <c:v>2300</c:v>
                </c:pt>
                <c:pt idx="207">
                  <c:v>2290</c:v>
                </c:pt>
                <c:pt idx="208">
                  <c:v>2280</c:v>
                </c:pt>
                <c:pt idx="209">
                  <c:v>2280</c:v>
                </c:pt>
                <c:pt idx="210">
                  <c:v>2260</c:v>
                </c:pt>
                <c:pt idx="211">
                  <c:v>2260</c:v>
                </c:pt>
                <c:pt idx="212">
                  <c:v>2250</c:v>
                </c:pt>
                <c:pt idx="213">
                  <c:v>2240</c:v>
                </c:pt>
                <c:pt idx="214">
                  <c:v>2230</c:v>
                </c:pt>
                <c:pt idx="215">
                  <c:v>2220</c:v>
                </c:pt>
                <c:pt idx="216">
                  <c:v>2210</c:v>
                </c:pt>
                <c:pt idx="217">
                  <c:v>2200</c:v>
                </c:pt>
                <c:pt idx="218">
                  <c:v>2190</c:v>
                </c:pt>
                <c:pt idx="219">
                  <c:v>2180</c:v>
                </c:pt>
                <c:pt idx="220">
                  <c:v>2170</c:v>
                </c:pt>
                <c:pt idx="221">
                  <c:v>2160</c:v>
                </c:pt>
                <c:pt idx="222">
                  <c:v>2160</c:v>
                </c:pt>
                <c:pt idx="223">
                  <c:v>2140</c:v>
                </c:pt>
                <c:pt idx="224">
                  <c:v>2130</c:v>
                </c:pt>
                <c:pt idx="225">
                  <c:v>2130</c:v>
                </c:pt>
                <c:pt idx="226">
                  <c:v>2120</c:v>
                </c:pt>
                <c:pt idx="227">
                  <c:v>2090</c:v>
                </c:pt>
                <c:pt idx="228">
                  <c:v>2080</c:v>
                </c:pt>
                <c:pt idx="229">
                  <c:v>2080</c:v>
                </c:pt>
                <c:pt idx="230">
                  <c:v>2070</c:v>
                </c:pt>
                <c:pt idx="231">
                  <c:v>2060</c:v>
                </c:pt>
                <c:pt idx="232">
                  <c:v>2050</c:v>
                </c:pt>
                <c:pt idx="233">
                  <c:v>2040</c:v>
                </c:pt>
                <c:pt idx="234">
                  <c:v>2030</c:v>
                </c:pt>
                <c:pt idx="235">
                  <c:v>2020</c:v>
                </c:pt>
                <c:pt idx="236">
                  <c:v>2010</c:v>
                </c:pt>
                <c:pt idx="237">
                  <c:v>2010</c:v>
                </c:pt>
                <c:pt idx="238">
                  <c:v>1996</c:v>
                </c:pt>
                <c:pt idx="239">
                  <c:v>1989</c:v>
                </c:pt>
                <c:pt idx="240">
                  <c:v>1978</c:v>
                </c:pt>
                <c:pt idx="241">
                  <c:v>1971</c:v>
                </c:pt>
                <c:pt idx="242">
                  <c:v>1961</c:v>
                </c:pt>
                <c:pt idx="243">
                  <c:v>1956</c:v>
                </c:pt>
                <c:pt idx="244">
                  <c:v>1944</c:v>
                </c:pt>
                <c:pt idx="245">
                  <c:v>1933</c:v>
                </c:pt>
                <c:pt idx="246">
                  <c:v>1924</c:v>
                </c:pt>
                <c:pt idx="247">
                  <c:v>1916</c:v>
                </c:pt>
                <c:pt idx="248">
                  <c:v>1905</c:v>
                </c:pt>
                <c:pt idx="249">
                  <c:v>1901</c:v>
                </c:pt>
                <c:pt idx="250">
                  <c:v>1888</c:v>
                </c:pt>
                <c:pt idx="251">
                  <c:v>1884</c:v>
                </c:pt>
                <c:pt idx="252">
                  <c:v>1875</c:v>
                </c:pt>
                <c:pt idx="253">
                  <c:v>1870</c:v>
                </c:pt>
                <c:pt idx="254">
                  <c:v>1863</c:v>
                </c:pt>
                <c:pt idx="255">
                  <c:v>1850</c:v>
                </c:pt>
                <c:pt idx="256">
                  <c:v>1848</c:v>
                </c:pt>
                <c:pt idx="257">
                  <c:v>1835</c:v>
                </c:pt>
                <c:pt idx="258">
                  <c:v>1832</c:v>
                </c:pt>
                <c:pt idx="259">
                  <c:v>1822</c:v>
                </c:pt>
                <c:pt idx="260">
                  <c:v>1817</c:v>
                </c:pt>
                <c:pt idx="261">
                  <c:v>1804</c:v>
                </c:pt>
                <c:pt idx="262">
                  <c:v>1801</c:v>
                </c:pt>
                <c:pt idx="263">
                  <c:v>1792</c:v>
                </c:pt>
                <c:pt idx="264">
                  <c:v>1786</c:v>
                </c:pt>
                <c:pt idx="265">
                  <c:v>1778</c:v>
                </c:pt>
                <c:pt idx="266">
                  <c:v>1770</c:v>
                </c:pt>
                <c:pt idx="267">
                  <c:v>1753</c:v>
                </c:pt>
                <c:pt idx="268">
                  <c:v>1745</c:v>
                </c:pt>
                <c:pt idx="269">
                  <c:v>1737</c:v>
                </c:pt>
                <c:pt idx="270">
                  <c:v>1724</c:v>
                </c:pt>
                <c:pt idx="271">
                  <c:v>1704</c:v>
                </c:pt>
                <c:pt idx="272">
                  <c:v>1694</c:v>
                </c:pt>
                <c:pt idx="273">
                  <c:v>1689</c:v>
                </c:pt>
                <c:pt idx="274">
                  <c:v>1680</c:v>
                </c:pt>
                <c:pt idx="275">
                  <c:v>1672</c:v>
                </c:pt>
                <c:pt idx="276">
                  <c:v>1667</c:v>
                </c:pt>
                <c:pt idx="277">
                  <c:v>6157</c:v>
                </c:pt>
                <c:pt idx="278">
                  <c:v>1652</c:v>
                </c:pt>
                <c:pt idx="279">
                  <c:v>1641</c:v>
                </c:pt>
                <c:pt idx="280">
                  <c:v>1636</c:v>
                </c:pt>
                <c:pt idx="281">
                  <c:v>1627</c:v>
                </c:pt>
                <c:pt idx="282">
                  <c:v>1622</c:v>
                </c:pt>
                <c:pt idx="283">
                  <c:v>1614</c:v>
                </c:pt>
                <c:pt idx="284">
                  <c:v>1610</c:v>
                </c:pt>
                <c:pt idx="285">
                  <c:v>1598</c:v>
                </c:pt>
                <c:pt idx="286">
                  <c:v>1596</c:v>
                </c:pt>
                <c:pt idx="287">
                  <c:v>1588</c:v>
                </c:pt>
                <c:pt idx="288">
                  <c:v>1578</c:v>
                </c:pt>
                <c:pt idx="289">
                  <c:v>1573</c:v>
                </c:pt>
                <c:pt idx="290">
                  <c:v>1569</c:v>
                </c:pt>
                <c:pt idx="291">
                  <c:v>1562</c:v>
                </c:pt>
                <c:pt idx="292">
                  <c:v>1558</c:v>
                </c:pt>
                <c:pt idx="293">
                  <c:v>1549</c:v>
                </c:pt>
                <c:pt idx="294">
                  <c:v>1544</c:v>
                </c:pt>
                <c:pt idx="295">
                  <c:v>1542</c:v>
                </c:pt>
                <c:pt idx="296">
                  <c:v>1533</c:v>
                </c:pt>
                <c:pt idx="297">
                  <c:v>1525</c:v>
                </c:pt>
                <c:pt idx="298">
                  <c:v>1522</c:v>
                </c:pt>
                <c:pt idx="299">
                  <c:v>1516</c:v>
                </c:pt>
                <c:pt idx="300">
                  <c:v>1508</c:v>
                </c:pt>
                <c:pt idx="301">
                  <c:v>1504</c:v>
                </c:pt>
                <c:pt idx="302">
                  <c:v>1496</c:v>
                </c:pt>
                <c:pt idx="303">
                  <c:v>1492</c:v>
                </c:pt>
                <c:pt idx="304">
                  <c:v>1485</c:v>
                </c:pt>
                <c:pt idx="305">
                  <c:v>1475</c:v>
                </c:pt>
                <c:pt idx="306">
                  <c:v>1473</c:v>
                </c:pt>
                <c:pt idx="307">
                  <c:v>1464</c:v>
                </c:pt>
                <c:pt idx="308">
                  <c:v>1461</c:v>
                </c:pt>
                <c:pt idx="309">
                  <c:v>1453</c:v>
                </c:pt>
                <c:pt idx="310">
                  <c:v>1449</c:v>
                </c:pt>
                <c:pt idx="311">
                  <c:v>1446</c:v>
                </c:pt>
                <c:pt idx="312">
                  <c:v>1438</c:v>
                </c:pt>
                <c:pt idx="313">
                  <c:v>1433</c:v>
                </c:pt>
                <c:pt idx="314">
                  <c:v>1426</c:v>
                </c:pt>
                <c:pt idx="315">
                  <c:v>1422</c:v>
                </c:pt>
                <c:pt idx="316">
                  <c:v>1414</c:v>
                </c:pt>
                <c:pt idx="317">
                  <c:v>1411</c:v>
                </c:pt>
                <c:pt idx="318">
                  <c:v>1403</c:v>
                </c:pt>
                <c:pt idx="319">
                  <c:v>1399</c:v>
                </c:pt>
                <c:pt idx="320">
                  <c:v>1387</c:v>
                </c:pt>
                <c:pt idx="321">
                  <c:v>1382</c:v>
                </c:pt>
                <c:pt idx="322">
                  <c:v>1375</c:v>
                </c:pt>
                <c:pt idx="323">
                  <c:v>1372</c:v>
                </c:pt>
                <c:pt idx="324">
                  <c:v>1364</c:v>
                </c:pt>
                <c:pt idx="325">
                  <c:v>1357</c:v>
                </c:pt>
                <c:pt idx="326">
                  <c:v>1353</c:v>
                </c:pt>
                <c:pt idx="327">
                  <c:v>1345</c:v>
                </c:pt>
                <c:pt idx="328">
                  <c:v>1343</c:v>
                </c:pt>
                <c:pt idx="329">
                  <c:v>1334</c:v>
                </c:pt>
                <c:pt idx="330">
                  <c:v>1332</c:v>
                </c:pt>
                <c:pt idx="331">
                  <c:v>1325</c:v>
                </c:pt>
                <c:pt idx="332">
                  <c:v>1322</c:v>
                </c:pt>
                <c:pt idx="333">
                  <c:v>1313</c:v>
                </c:pt>
                <c:pt idx="334">
                  <c:v>1311</c:v>
                </c:pt>
                <c:pt idx="335">
                  <c:v>1307</c:v>
                </c:pt>
                <c:pt idx="336">
                  <c:v>1300</c:v>
                </c:pt>
                <c:pt idx="337">
                  <c:v>1298</c:v>
                </c:pt>
                <c:pt idx="338">
                  <c:v>1291</c:v>
                </c:pt>
                <c:pt idx="339">
                  <c:v>1285</c:v>
                </c:pt>
                <c:pt idx="340">
                  <c:v>1282</c:v>
                </c:pt>
                <c:pt idx="341">
                  <c:v>1275</c:v>
                </c:pt>
                <c:pt idx="342">
                  <c:v>1272</c:v>
                </c:pt>
                <c:pt idx="343">
                  <c:v>1264</c:v>
                </c:pt>
                <c:pt idx="344">
                  <c:v>1264</c:v>
                </c:pt>
                <c:pt idx="345">
                  <c:v>1257</c:v>
                </c:pt>
                <c:pt idx="346">
                  <c:v>1253</c:v>
                </c:pt>
                <c:pt idx="347">
                  <c:v>1248</c:v>
                </c:pt>
                <c:pt idx="348">
                  <c:v>1243</c:v>
                </c:pt>
                <c:pt idx="349">
                  <c:v>1238</c:v>
                </c:pt>
                <c:pt idx="350">
                  <c:v>1235</c:v>
                </c:pt>
                <c:pt idx="351">
                  <c:v>1228</c:v>
                </c:pt>
                <c:pt idx="352">
                  <c:v>1226</c:v>
                </c:pt>
                <c:pt idx="353">
                  <c:v>1219</c:v>
                </c:pt>
                <c:pt idx="354">
                  <c:v>1214</c:v>
                </c:pt>
                <c:pt idx="355">
                  <c:v>1209</c:v>
                </c:pt>
                <c:pt idx="356">
                  <c:v>1204</c:v>
                </c:pt>
                <c:pt idx="357">
                  <c:v>1201</c:v>
                </c:pt>
                <c:pt idx="358">
                  <c:v>1195</c:v>
                </c:pt>
                <c:pt idx="359">
                  <c:v>1190</c:v>
                </c:pt>
                <c:pt idx="360">
                  <c:v>1185</c:v>
                </c:pt>
                <c:pt idx="361">
                  <c:v>1180</c:v>
                </c:pt>
                <c:pt idx="362">
                  <c:v>1177</c:v>
                </c:pt>
                <c:pt idx="363">
                  <c:v>1174</c:v>
                </c:pt>
                <c:pt idx="364">
                  <c:v>1168</c:v>
                </c:pt>
                <c:pt idx="365">
                  <c:v>1164</c:v>
                </c:pt>
                <c:pt idx="366">
                  <c:v>1159</c:v>
                </c:pt>
                <c:pt idx="367">
                  <c:v>1153</c:v>
                </c:pt>
                <c:pt idx="368">
                  <c:v>1151</c:v>
                </c:pt>
                <c:pt idx="369">
                  <c:v>1148</c:v>
                </c:pt>
                <c:pt idx="370">
                  <c:v>1142</c:v>
                </c:pt>
                <c:pt idx="371">
                  <c:v>1140</c:v>
                </c:pt>
                <c:pt idx="372">
                  <c:v>1134</c:v>
                </c:pt>
                <c:pt idx="373">
                  <c:v>1130</c:v>
                </c:pt>
                <c:pt idx="374">
                  <c:v>1125</c:v>
                </c:pt>
                <c:pt idx="375">
                  <c:v>1120</c:v>
                </c:pt>
                <c:pt idx="376">
                  <c:v>1116</c:v>
                </c:pt>
                <c:pt idx="377">
                  <c:v>1112</c:v>
                </c:pt>
                <c:pt idx="378">
                  <c:v>1108</c:v>
                </c:pt>
                <c:pt idx="379">
                  <c:v>1103</c:v>
                </c:pt>
                <c:pt idx="380">
                  <c:v>1100</c:v>
                </c:pt>
                <c:pt idx="381">
                  <c:v>1095</c:v>
                </c:pt>
                <c:pt idx="382">
                  <c:v>1093</c:v>
                </c:pt>
                <c:pt idx="383">
                  <c:v>1087</c:v>
                </c:pt>
                <c:pt idx="384">
                  <c:v>1085</c:v>
                </c:pt>
                <c:pt idx="385">
                  <c:v>1079</c:v>
                </c:pt>
                <c:pt idx="386">
                  <c:v>1076</c:v>
                </c:pt>
                <c:pt idx="387">
                  <c:v>1071</c:v>
                </c:pt>
                <c:pt idx="388">
                  <c:v>1066</c:v>
                </c:pt>
                <c:pt idx="389">
                  <c:v>1063</c:v>
                </c:pt>
                <c:pt idx="390">
                  <c:v>1057</c:v>
                </c:pt>
                <c:pt idx="391">
                  <c:v>1054</c:v>
                </c:pt>
                <c:pt idx="392">
                  <c:v>1049</c:v>
                </c:pt>
                <c:pt idx="393">
                  <c:v>1047</c:v>
                </c:pt>
                <c:pt idx="394">
                  <c:v>1042</c:v>
                </c:pt>
                <c:pt idx="395">
                  <c:v>1039</c:v>
                </c:pt>
                <c:pt idx="396">
                  <c:v>1034</c:v>
                </c:pt>
                <c:pt idx="397">
                  <c:v>1031</c:v>
                </c:pt>
                <c:pt idx="398">
                  <c:v>1027</c:v>
                </c:pt>
                <c:pt idx="399">
                  <c:v>1024</c:v>
                </c:pt>
                <c:pt idx="400">
                  <c:v>1019</c:v>
                </c:pt>
                <c:pt idx="401">
                  <c:v>1014</c:v>
                </c:pt>
                <c:pt idx="402">
                  <c:v>1012</c:v>
                </c:pt>
                <c:pt idx="403">
                  <c:v>1007</c:v>
                </c:pt>
                <c:pt idx="404">
                  <c:v>1006</c:v>
                </c:pt>
                <c:pt idx="405">
                  <c:v>1000</c:v>
                </c:pt>
                <c:pt idx="406">
                  <c:v>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E8-40FA-AA75-867026CC13A7}"/>
            </c:ext>
          </c:extLst>
        </c:ser>
        <c:ser>
          <c:idx val="1"/>
          <c:order val="1"/>
          <c:tx>
            <c:v>EC Acid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'CEEMs-2'!$C$34:$C$830</c:f>
              <c:numCache>
                <c:formatCode>0.00</c:formatCode>
                <c:ptCount val="797"/>
                <c:pt idx="0">
                  <c:v>0</c:v>
                </c:pt>
                <c:pt idx="1">
                  <c:v>8.3333331858739257E-2</c:v>
                </c:pt>
                <c:pt idx="2">
                  <c:v>0.16666666371747851</c:v>
                </c:pt>
                <c:pt idx="3">
                  <c:v>0.25000000605359674</c:v>
                </c:pt>
                <c:pt idx="4">
                  <c:v>0.33333333791233599</c:v>
                </c:pt>
                <c:pt idx="5">
                  <c:v>0.41666666977107525</c:v>
                </c:pt>
                <c:pt idx="6">
                  <c:v>0.50000000162981451</c:v>
                </c:pt>
                <c:pt idx="7">
                  <c:v>0.58333333348855376</c:v>
                </c:pt>
                <c:pt idx="8">
                  <c:v>0.66666666534729302</c:v>
                </c:pt>
                <c:pt idx="9">
                  <c:v>0.74999999720603228</c:v>
                </c:pt>
                <c:pt idx="10">
                  <c:v>0.8333333395421505</c:v>
                </c:pt>
                <c:pt idx="11">
                  <c:v>0.91666667140088975</c:v>
                </c:pt>
                <c:pt idx="12">
                  <c:v>1.000000003259629</c:v>
                </c:pt>
                <c:pt idx="13">
                  <c:v>1.0833333351183683</c:v>
                </c:pt>
                <c:pt idx="14">
                  <c:v>1.1666666669771075</c:v>
                </c:pt>
                <c:pt idx="15">
                  <c:v>1.2499999988358468</c:v>
                </c:pt>
                <c:pt idx="16">
                  <c:v>1.333333330694586</c:v>
                </c:pt>
                <c:pt idx="17">
                  <c:v>1.4166666625533253</c:v>
                </c:pt>
                <c:pt idx="18">
                  <c:v>1.5000000048894435</c:v>
                </c:pt>
                <c:pt idx="19">
                  <c:v>1.5833333367481828</c:v>
                </c:pt>
                <c:pt idx="20">
                  <c:v>1.666666668606922</c:v>
                </c:pt>
                <c:pt idx="21">
                  <c:v>1.7500000004656613</c:v>
                </c:pt>
                <c:pt idx="22">
                  <c:v>1.8333333323244005</c:v>
                </c:pt>
                <c:pt idx="23">
                  <c:v>1.9166666641831398</c:v>
                </c:pt>
                <c:pt idx="24">
                  <c:v>1.9999999960418791</c:v>
                </c:pt>
                <c:pt idx="25">
                  <c:v>2.0833333383779973</c:v>
                </c:pt>
                <c:pt idx="26">
                  <c:v>2.1666666702367365</c:v>
                </c:pt>
                <c:pt idx="27">
                  <c:v>2.2500000020954758</c:v>
                </c:pt>
                <c:pt idx="28">
                  <c:v>2.333333333954215</c:v>
                </c:pt>
                <c:pt idx="29">
                  <c:v>2.4166666658129543</c:v>
                </c:pt>
                <c:pt idx="30">
                  <c:v>2.4999999976716936</c:v>
                </c:pt>
                <c:pt idx="31">
                  <c:v>2.5833333295304328</c:v>
                </c:pt>
                <c:pt idx="32">
                  <c:v>2.666666671866551</c:v>
                </c:pt>
                <c:pt idx="33">
                  <c:v>2.7500000037252903</c:v>
                </c:pt>
                <c:pt idx="34">
                  <c:v>2.8333333355840296</c:v>
                </c:pt>
                <c:pt idx="35">
                  <c:v>2.9166666674427688</c:v>
                </c:pt>
                <c:pt idx="36">
                  <c:v>2.9999999993015081</c:v>
                </c:pt>
                <c:pt idx="37">
                  <c:v>3.0833333311602473</c:v>
                </c:pt>
                <c:pt idx="38">
                  <c:v>3.1666666630189866</c:v>
                </c:pt>
                <c:pt idx="39">
                  <c:v>3.2500000053551048</c:v>
                </c:pt>
                <c:pt idx="40">
                  <c:v>3.3333333372138441</c:v>
                </c:pt>
                <c:pt idx="41">
                  <c:v>3.4166666690725833</c:v>
                </c:pt>
                <c:pt idx="42">
                  <c:v>3.5000000009313226</c:v>
                </c:pt>
                <c:pt idx="43">
                  <c:v>3.5833333327900618</c:v>
                </c:pt>
                <c:pt idx="44">
                  <c:v>3.6666666646488011</c:v>
                </c:pt>
                <c:pt idx="45">
                  <c:v>3.7499999965075403</c:v>
                </c:pt>
                <c:pt idx="46">
                  <c:v>3.8333333388436586</c:v>
                </c:pt>
                <c:pt idx="47">
                  <c:v>3.9166666707023978</c:v>
                </c:pt>
                <c:pt idx="48">
                  <c:v>4.0000000025611371</c:v>
                </c:pt>
                <c:pt idx="49">
                  <c:v>4.0833333344198763</c:v>
                </c:pt>
                <c:pt idx="50">
                  <c:v>4.1666666662786156</c:v>
                </c:pt>
                <c:pt idx="51">
                  <c:v>4.2499999981373549</c:v>
                </c:pt>
                <c:pt idx="52">
                  <c:v>4.3333333299960941</c:v>
                </c:pt>
                <c:pt idx="53">
                  <c:v>4.4166666723322123</c:v>
                </c:pt>
                <c:pt idx="54">
                  <c:v>4.5000000041909516</c:v>
                </c:pt>
                <c:pt idx="55">
                  <c:v>4.5833333360496908</c:v>
                </c:pt>
                <c:pt idx="56">
                  <c:v>4.6666666679084301</c:v>
                </c:pt>
                <c:pt idx="57">
                  <c:v>4.7499999997671694</c:v>
                </c:pt>
                <c:pt idx="58">
                  <c:v>4.8333333316259086</c:v>
                </c:pt>
                <c:pt idx="59">
                  <c:v>4.9166666634846479</c:v>
                </c:pt>
                <c:pt idx="60">
                  <c:v>5.0000000058207661</c:v>
                </c:pt>
                <c:pt idx="61">
                  <c:v>5.0833333376795053</c:v>
                </c:pt>
                <c:pt idx="62">
                  <c:v>5.1666666695382446</c:v>
                </c:pt>
                <c:pt idx="63">
                  <c:v>5.2500000013969839</c:v>
                </c:pt>
                <c:pt idx="64">
                  <c:v>5.3333333332557231</c:v>
                </c:pt>
                <c:pt idx="65">
                  <c:v>5.4166666651144624</c:v>
                </c:pt>
                <c:pt idx="66">
                  <c:v>5.4999999969732016</c:v>
                </c:pt>
                <c:pt idx="67">
                  <c:v>5.5833333393093199</c:v>
                </c:pt>
                <c:pt idx="68">
                  <c:v>5.6666666711680591</c:v>
                </c:pt>
                <c:pt idx="69">
                  <c:v>5.7500000030267984</c:v>
                </c:pt>
                <c:pt idx="70">
                  <c:v>5.8333333348855376</c:v>
                </c:pt>
                <c:pt idx="71">
                  <c:v>5.9166666667442769</c:v>
                </c:pt>
                <c:pt idx="72">
                  <c:v>5.9999999986030161</c:v>
                </c:pt>
                <c:pt idx="73">
                  <c:v>6.0833333304617554</c:v>
                </c:pt>
                <c:pt idx="74">
                  <c:v>6.1666666727978736</c:v>
                </c:pt>
                <c:pt idx="75">
                  <c:v>6.2500000046566129</c:v>
                </c:pt>
                <c:pt idx="76">
                  <c:v>6.3333333365153521</c:v>
                </c:pt>
                <c:pt idx="77">
                  <c:v>6.4166666683740914</c:v>
                </c:pt>
                <c:pt idx="78">
                  <c:v>6.5000000002328306</c:v>
                </c:pt>
                <c:pt idx="79">
                  <c:v>6.5833333320915699</c:v>
                </c:pt>
                <c:pt idx="80">
                  <c:v>6.6666666639503092</c:v>
                </c:pt>
                <c:pt idx="81">
                  <c:v>6.7500000062864274</c:v>
                </c:pt>
                <c:pt idx="82">
                  <c:v>6.8333333381451666</c:v>
                </c:pt>
                <c:pt idx="83">
                  <c:v>6.9166666700039059</c:v>
                </c:pt>
                <c:pt idx="84">
                  <c:v>7.0000000018626451</c:v>
                </c:pt>
                <c:pt idx="85">
                  <c:v>7.0833333337213844</c:v>
                </c:pt>
                <c:pt idx="86">
                  <c:v>7.1666666655801237</c:v>
                </c:pt>
                <c:pt idx="87">
                  <c:v>7.2499999974388629</c:v>
                </c:pt>
                <c:pt idx="88">
                  <c:v>7.3333333292976022</c:v>
                </c:pt>
                <c:pt idx="89">
                  <c:v>7.4166666716337204</c:v>
                </c:pt>
                <c:pt idx="90">
                  <c:v>7.5000000034924597</c:v>
                </c:pt>
                <c:pt idx="91">
                  <c:v>7.5833333353511989</c:v>
                </c:pt>
                <c:pt idx="92">
                  <c:v>7.6666666672099382</c:v>
                </c:pt>
                <c:pt idx="93">
                  <c:v>7.7499999990686774</c:v>
                </c:pt>
                <c:pt idx="94">
                  <c:v>7.8333333309274167</c:v>
                </c:pt>
                <c:pt idx="95">
                  <c:v>7.9166666627861559</c:v>
                </c:pt>
                <c:pt idx="96">
                  <c:v>8.0000000051222742</c:v>
                </c:pt>
                <c:pt idx="97">
                  <c:v>8.0833333369810134</c:v>
                </c:pt>
                <c:pt idx="98">
                  <c:v>8.1666666688397527</c:v>
                </c:pt>
                <c:pt idx="99">
                  <c:v>8.2500000006984919</c:v>
                </c:pt>
                <c:pt idx="100">
                  <c:v>8.3333333325572312</c:v>
                </c:pt>
                <c:pt idx="101">
                  <c:v>8.4166666644159704</c:v>
                </c:pt>
                <c:pt idx="102">
                  <c:v>8.4999999962747097</c:v>
                </c:pt>
                <c:pt idx="103">
                  <c:v>8.5833333386108279</c:v>
                </c:pt>
                <c:pt idx="104">
                  <c:v>8.6666666704695672</c:v>
                </c:pt>
                <c:pt idx="105">
                  <c:v>8.7500000023283064</c:v>
                </c:pt>
                <c:pt idx="106">
                  <c:v>8.8333333341870457</c:v>
                </c:pt>
                <c:pt idx="107">
                  <c:v>8.916666666045785</c:v>
                </c:pt>
                <c:pt idx="108">
                  <c:v>8.9999999979045242</c:v>
                </c:pt>
                <c:pt idx="109">
                  <c:v>9.0833333297632635</c:v>
                </c:pt>
                <c:pt idx="110">
                  <c:v>9.1666666720993817</c:v>
                </c:pt>
                <c:pt idx="111">
                  <c:v>9.2500000039581209</c:v>
                </c:pt>
                <c:pt idx="112">
                  <c:v>9.3333333358168602</c:v>
                </c:pt>
                <c:pt idx="113">
                  <c:v>9.4166666676755995</c:v>
                </c:pt>
                <c:pt idx="114">
                  <c:v>9.4999999995343387</c:v>
                </c:pt>
                <c:pt idx="115">
                  <c:v>9.583333331393078</c:v>
                </c:pt>
                <c:pt idx="116">
                  <c:v>9.6666666632518172</c:v>
                </c:pt>
                <c:pt idx="117">
                  <c:v>9.7500000055879354</c:v>
                </c:pt>
                <c:pt idx="118">
                  <c:v>9.8333333374466747</c:v>
                </c:pt>
                <c:pt idx="119">
                  <c:v>9.916666669305414</c:v>
                </c:pt>
                <c:pt idx="120">
                  <c:v>10.000000001164153</c:v>
                </c:pt>
                <c:pt idx="121">
                  <c:v>10.083333333022892</c:v>
                </c:pt>
                <c:pt idx="122">
                  <c:v>10.166666664881632</c:v>
                </c:pt>
                <c:pt idx="123">
                  <c:v>10.249999996740371</c:v>
                </c:pt>
                <c:pt idx="124">
                  <c:v>10.333333339076489</c:v>
                </c:pt>
                <c:pt idx="125">
                  <c:v>10.416666670935228</c:v>
                </c:pt>
                <c:pt idx="126">
                  <c:v>10.500000002793968</c:v>
                </c:pt>
                <c:pt idx="127">
                  <c:v>10.583333334652707</c:v>
                </c:pt>
                <c:pt idx="128">
                  <c:v>10.666666666511446</c:v>
                </c:pt>
                <c:pt idx="129">
                  <c:v>10.749999998370185</c:v>
                </c:pt>
                <c:pt idx="130">
                  <c:v>10.833333330228925</c:v>
                </c:pt>
                <c:pt idx="131">
                  <c:v>10.916666672565043</c:v>
                </c:pt>
                <c:pt idx="132">
                  <c:v>11.000000004423782</c:v>
                </c:pt>
                <c:pt idx="133">
                  <c:v>11.083333336282521</c:v>
                </c:pt>
                <c:pt idx="134">
                  <c:v>11.166666668141261</c:v>
                </c:pt>
                <c:pt idx="135">
                  <c:v>11.25</c:v>
                </c:pt>
                <c:pt idx="136">
                  <c:v>11.333333331858739</c:v>
                </c:pt>
                <c:pt idx="137">
                  <c:v>11.416666663717479</c:v>
                </c:pt>
                <c:pt idx="138">
                  <c:v>11.500000006053597</c:v>
                </c:pt>
                <c:pt idx="139">
                  <c:v>11.583333337912336</c:v>
                </c:pt>
                <c:pt idx="140">
                  <c:v>11.666666669771075</c:v>
                </c:pt>
                <c:pt idx="141">
                  <c:v>11.750000001629815</c:v>
                </c:pt>
                <c:pt idx="142">
                  <c:v>11.833333333488554</c:v>
                </c:pt>
                <c:pt idx="143">
                  <c:v>11.916666665347293</c:v>
                </c:pt>
                <c:pt idx="144">
                  <c:v>11.999999997206032</c:v>
                </c:pt>
                <c:pt idx="145">
                  <c:v>12.08333333954215</c:v>
                </c:pt>
                <c:pt idx="146">
                  <c:v>12.16666667140089</c:v>
                </c:pt>
                <c:pt idx="147">
                  <c:v>12.250000003259629</c:v>
                </c:pt>
                <c:pt idx="148">
                  <c:v>12.333333335118368</c:v>
                </c:pt>
                <c:pt idx="149">
                  <c:v>12.416666666977108</c:v>
                </c:pt>
                <c:pt idx="150">
                  <c:v>12.499999998835847</c:v>
                </c:pt>
                <c:pt idx="151">
                  <c:v>12.583333330694586</c:v>
                </c:pt>
                <c:pt idx="152">
                  <c:v>12.666666662553325</c:v>
                </c:pt>
                <c:pt idx="153">
                  <c:v>12.750000004889444</c:v>
                </c:pt>
                <c:pt idx="154">
                  <c:v>12.833333336748183</c:v>
                </c:pt>
                <c:pt idx="155">
                  <c:v>12.916666668606922</c:v>
                </c:pt>
                <c:pt idx="156">
                  <c:v>13.000000000465661</c:v>
                </c:pt>
                <c:pt idx="157">
                  <c:v>13.083333332324401</c:v>
                </c:pt>
                <c:pt idx="158">
                  <c:v>13.16666666418314</c:v>
                </c:pt>
                <c:pt idx="159">
                  <c:v>13.249999996041879</c:v>
                </c:pt>
                <c:pt idx="160">
                  <c:v>13.333333338377997</c:v>
                </c:pt>
                <c:pt idx="161">
                  <c:v>13.416666670236737</c:v>
                </c:pt>
                <c:pt idx="162">
                  <c:v>13.500000002095476</c:v>
                </c:pt>
                <c:pt idx="163">
                  <c:v>13.583333333954215</c:v>
                </c:pt>
                <c:pt idx="164">
                  <c:v>13.666666665812954</c:v>
                </c:pt>
                <c:pt idx="165">
                  <c:v>13.749999997671694</c:v>
                </c:pt>
                <c:pt idx="166">
                  <c:v>13.833333329530433</c:v>
                </c:pt>
                <c:pt idx="167">
                  <c:v>13.916666671866551</c:v>
                </c:pt>
                <c:pt idx="168">
                  <c:v>14.00000000372529</c:v>
                </c:pt>
                <c:pt idx="169">
                  <c:v>14.08333333558403</c:v>
                </c:pt>
                <c:pt idx="170">
                  <c:v>14.166666667442769</c:v>
                </c:pt>
                <c:pt idx="171">
                  <c:v>14.249999999301508</c:v>
                </c:pt>
                <c:pt idx="172">
                  <c:v>14.333333331160247</c:v>
                </c:pt>
                <c:pt idx="173">
                  <c:v>14.416666663018987</c:v>
                </c:pt>
                <c:pt idx="174">
                  <c:v>14.500000005355105</c:v>
                </c:pt>
                <c:pt idx="175">
                  <c:v>14.583333337213844</c:v>
                </c:pt>
                <c:pt idx="176">
                  <c:v>14.666666669072583</c:v>
                </c:pt>
                <c:pt idx="177">
                  <c:v>14.750000000931323</c:v>
                </c:pt>
                <c:pt idx="178">
                  <c:v>14.833333332790062</c:v>
                </c:pt>
                <c:pt idx="179">
                  <c:v>14.916666664648801</c:v>
                </c:pt>
                <c:pt idx="180">
                  <c:v>14.99999999650754</c:v>
                </c:pt>
                <c:pt idx="181">
                  <c:v>15.083333338843659</c:v>
                </c:pt>
                <c:pt idx="182">
                  <c:v>15.166666670702398</c:v>
                </c:pt>
                <c:pt idx="183">
                  <c:v>15.250000002561137</c:v>
                </c:pt>
                <c:pt idx="184">
                  <c:v>15.333333334419876</c:v>
                </c:pt>
                <c:pt idx="185">
                  <c:v>15.416666666278616</c:v>
                </c:pt>
                <c:pt idx="186">
                  <c:v>15.499999998137355</c:v>
                </c:pt>
                <c:pt idx="187">
                  <c:v>15.583333329996094</c:v>
                </c:pt>
                <c:pt idx="188">
                  <c:v>15.666666672332212</c:v>
                </c:pt>
                <c:pt idx="189">
                  <c:v>15.750000004190952</c:v>
                </c:pt>
                <c:pt idx="190">
                  <c:v>15.833333336049691</c:v>
                </c:pt>
                <c:pt idx="191">
                  <c:v>15.91666666790843</c:v>
                </c:pt>
                <c:pt idx="192">
                  <c:v>15.999999999767169</c:v>
                </c:pt>
                <c:pt idx="193">
                  <c:v>16.083333331625909</c:v>
                </c:pt>
                <c:pt idx="194">
                  <c:v>16.166666663484648</c:v>
                </c:pt>
                <c:pt idx="195">
                  <c:v>16.250000005820766</c:v>
                </c:pt>
                <c:pt idx="196">
                  <c:v>16.333333337679505</c:v>
                </c:pt>
                <c:pt idx="197">
                  <c:v>16.416666669538245</c:v>
                </c:pt>
                <c:pt idx="198">
                  <c:v>16.500000001396984</c:v>
                </c:pt>
                <c:pt idx="199">
                  <c:v>16.583333333255723</c:v>
                </c:pt>
                <c:pt idx="200">
                  <c:v>16.666666665114462</c:v>
                </c:pt>
                <c:pt idx="201">
                  <c:v>16.749999996973202</c:v>
                </c:pt>
                <c:pt idx="202">
                  <c:v>16.83333333930932</c:v>
                </c:pt>
                <c:pt idx="203">
                  <c:v>16.916666671168059</c:v>
                </c:pt>
                <c:pt idx="204">
                  <c:v>17.000000003026798</c:v>
                </c:pt>
                <c:pt idx="205">
                  <c:v>17.083333334885538</c:v>
                </c:pt>
                <c:pt idx="206">
                  <c:v>17.166666666744277</c:v>
                </c:pt>
                <c:pt idx="207">
                  <c:v>17.249999998603016</c:v>
                </c:pt>
                <c:pt idx="208">
                  <c:v>17.333333330461755</c:v>
                </c:pt>
                <c:pt idx="209">
                  <c:v>17.416666672797874</c:v>
                </c:pt>
                <c:pt idx="210">
                  <c:v>17.500000004656613</c:v>
                </c:pt>
                <c:pt idx="211">
                  <c:v>17.583333336515352</c:v>
                </c:pt>
                <c:pt idx="212">
                  <c:v>17.666666668374091</c:v>
                </c:pt>
                <c:pt idx="213">
                  <c:v>17.750000000232831</c:v>
                </c:pt>
                <c:pt idx="214">
                  <c:v>17.83333333209157</c:v>
                </c:pt>
                <c:pt idx="215">
                  <c:v>17.916666663950309</c:v>
                </c:pt>
                <c:pt idx="216">
                  <c:v>18.000000006286427</c:v>
                </c:pt>
                <c:pt idx="217">
                  <c:v>18.083333338145167</c:v>
                </c:pt>
                <c:pt idx="218">
                  <c:v>18.166666670003906</c:v>
                </c:pt>
                <c:pt idx="219">
                  <c:v>18.250000001862645</c:v>
                </c:pt>
                <c:pt idx="220">
                  <c:v>18.333333333721384</c:v>
                </c:pt>
                <c:pt idx="221">
                  <c:v>18.416666665580124</c:v>
                </c:pt>
                <c:pt idx="222">
                  <c:v>18.499999997438863</c:v>
                </c:pt>
                <c:pt idx="223">
                  <c:v>18.583333329297602</c:v>
                </c:pt>
                <c:pt idx="224">
                  <c:v>18.66666667163372</c:v>
                </c:pt>
                <c:pt idx="225">
                  <c:v>18.75000000349246</c:v>
                </c:pt>
                <c:pt idx="226">
                  <c:v>18.833333335351199</c:v>
                </c:pt>
                <c:pt idx="227">
                  <c:v>18.916666667209938</c:v>
                </c:pt>
                <c:pt idx="228">
                  <c:v>18.999999999068677</c:v>
                </c:pt>
                <c:pt idx="229">
                  <c:v>19.083333330927417</c:v>
                </c:pt>
                <c:pt idx="230">
                  <c:v>19.166666662786156</c:v>
                </c:pt>
                <c:pt idx="231">
                  <c:v>19.250000005122274</c:v>
                </c:pt>
                <c:pt idx="232">
                  <c:v>19.333333336981013</c:v>
                </c:pt>
                <c:pt idx="233">
                  <c:v>19.416666668839753</c:v>
                </c:pt>
                <c:pt idx="234">
                  <c:v>19.500000000698492</c:v>
                </c:pt>
                <c:pt idx="235">
                  <c:v>19.583333332557231</c:v>
                </c:pt>
                <c:pt idx="236">
                  <c:v>19.66666666441597</c:v>
                </c:pt>
                <c:pt idx="237">
                  <c:v>19.74999999627471</c:v>
                </c:pt>
                <c:pt idx="238">
                  <c:v>19.833333338610828</c:v>
                </c:pt>
                <c:pt idx="239">
                  <c:v>19.916666670469567</c:v>
                </c:pt>
                <c:pt idx="240">
                  <c:v>20.000000002328306</c:v>
                </c:pt>
                <c:pt idx="241">
                  <c:v>20.083333334187046</c:v>
                </c:pt>
                <c:pt idx="242">
                  <c:v>20.166666666045785</c:v>
                </c:pt>
                <c:pt idx="243">
                  <c:v>20.249999997904524</c:v>
                </c:pt>
                <c:pt idx="244">
                  <c:v>20.333333329763263</c:v>
                </c:pt>
                <c:pt idx="245">
                  <c:v>20.416666672099382</c:v>
                </c:pt>
                <c:pt idx="246">
                  <c:v>20.500000003958121</c:v>
                </c:pt>
                <c:pt idx="247">
                  <c:v>20.58333333581686</c:v>
                </c:pt>
                <c:pt idx="248">
                  <c:v>20.666666667675599</c:v>
                </c:pt>
                <c:pt idx="249">
                  <c:v>20.749999999534339</c:v>
                </c:pt>
                <c:pt idx="250">
                  <c:v>20.833333331393078</c:v>
                </c:pt>
                <c:pt idx="251">
                  <c:v>20.916666663251817</c:v>
                </c:pt>
                <c:pt idx="252">
                  <c:v>21.000000005587935</c:v>
                </c:pt>
                <c:pt idx="253">
                  <c:v>21.083333337446675</c:v>
                </c:pt>
                <c:pt idx="254">
                  <c:v>21.166666669305414</c:v>
                </c:pt>
                <c:pt idx="255">
                  <c:v>21.250000001164153</c:v>
                </c:pt>
                <c:pt idx="256">
                  <c:v>21.333333333022892</c:v>
                </c:pt>
                <c:pt idx="257">
                  <c:v>21.416666664881632</c:v>
                </c:pt>
                <c:pt idx="258">
                  <c:v>21.499999996740371</c:v>
                </c:pt>
                <c:pt idx="259">
                  <c:v>21.583333339076489</c:v>
                </c:pt>
                <c:pt idx="260">
                  <c:v>21.666666670935228</c:v>
                </c:pt>
                <c:pt idx="261">
                  <c:v>21.750000002793968</c:v>
                </c:pt>
                <c:pt idx="262">
                  <c:v>21.833333334652707</c:v>
                </c:pt>
                <c:pt idx="263">
                  <c:v>21.916666666511446</c:v>
                </c:pt>
                <c:pt idx="264">
                  <c:v>21.999999998370185</c:v>
                </c:pt>
                <c:pt idx="265">
                  <c:v>22.083333330228925</c:v>
                </c:pt>
                <c:pt idx="266">
                  <c:v>22.166666672565043</c:v>
                </c:pt>
                <c:pt idx="267">
                  <c:v>22.250000004423782</c:v>
                </c:pt>
                <c:pt idx="268">
                  <c:v>22.333333336282521</c:v>
                </c:pt>
                <c:pt idx="269">
                  <c:v>22.416666668141261</c:v>
                </c:pt>
                <c:pt idx="270">
                  <c:v>22.5</c:v>
                </c:pt>
                <c:pt idx="271">
                  <c:v>22.583333331858739</c:v>
                </c:pt>
                <c:pt idx="272">
                  <c:v>22.666666663717479</c:v>
                </c:pt>
                <c:pt idx="273">
                  <c:v>22.750000006053597</c:v>
                </c:pt>
                <c:pt idx="274">
                  <c:v>22.833333337912336</c:v>
                </c:pt>
                <c:pt idx="275">
                  <c:v>22.916666669771075</c:v>
                </c:pt>
                <c:pt idx="276">
                  <c:v>23.000000001629815</c:v>
                </c:pt>
                <c:pt idx="277">
                  <c:v>23.083333333488554</c:v>
                </c:pt>
                <c:pt idx="278">
                  <c:v>23.166666665347293</c:v>
                </c:pt>
                <c:pt idx="279">
                  <c:v>23.249999997206032</c:v>
                </c:pt>
                <c:pt idx="280">
                  <c:v>23.33333333954215</c:v>
                </c:pt>
                <c:pt idx="281">
                  <c:v>23.41666667140089</c:v>
                </c:pt>
                <c:pt idx="282">
                  <c:v>23.500000003259629</c:v>
                </c:pt>
                <c:pt idx="283">
                  <c:v>23.583333335118368</c:v>
                </c:pt>
                <c:pt idx="284">
                  <c:v>23.666666666977108</c:v>
                </c:pt>
                <c:pt idx="285">
                  <c:v>23.749999998835847</c:v>
                </c:pt>
                <c:pt idx="286">
                  <c:v>23.833333330694586</c:v>
                </c:pt>
                <c:pt idx="287">
                  <c:v>23.916666662553325</c:v>
                </c:pt>
                <c:pt idx="288">
                  <c:v>24.000000004889444</c:v>
                </c:pt>
                <c:pt idx="289">
                  <c:v>24.083333336748183</c:v>
                </c:pt>
                <c:pt idx="290">
                  <c:v>24.166666668606922</c:v>
                </c:pt>
                <c:pt idx="291">
                  <c:v>24.250000000465661</c:v>
                </c:pt>
                <c:pt idx="292">
                  <c:v>24.333333332324401</c:v>
                </c:pt>
                <c:pt idx="293">
                  <c:v>24.41666666418314</c:v>
                </c:pt>
                <c:pt idx="294">
                  <c:v>24.499999996041879</c:v>
                </c:pt>
                <c:pt idx="295">
                  <c:v>24.583333338377997</c:v>
                </c:pt>
                <c:pt idx="296">
                  <c:v>24.666666670236737</c:v>
                </c:pt>
                <c:pt idx="297">
                  <c:v>24.750000002095476</c:v>
                </c:pt>
                <c:pt idx="298">
                  <c:v>24.833333333954215</c:v>
                </c:pt>
                <c:pt idx="299">
                  <c:v>24.916666665812954</c:v>
                </c:pt>
                <c:pt idx="300">
                  <c:v>24.999999997671694</c:v>
                </c:pt>
                <c:pt idx="301">
                  <c:v>25.083333329530433</c:v>
                </c:pt>
                <c:pt idx="302">
                  <c:v>25.166666671866551</c:v>
                </c:pt>
                <c:pt idx="303">
                  <c:v>25.25000000372529</c:v>
                </c:pt>
                <c:pt idx="304">
                  <c:v>25.33333333558403</c:v>
                </c:pt>
                <c:pt idx="305">
                  <c:v>25.416666667442769</c:v>
                </c:pt>
                <c:pt idx="306">
                  <c:v>25.499999999301508</c:v>
                </c:pt>
                <c:pt idx="307">
                  <c:v>25.583333331160247</c:v>
                </c:pt>
                <c:pt idx="308">
                  <c:v>25.666666663018987</c:v>
                </c:pt>
                <c:pt idx="309">
                  <c:v>25.750000005355105</c:v>
                </c:pt>
                <c:pt idx="310">
                  <c:v>25.833333337213844</c:v>
                </c:pt>
                <c:pt idx="311">
                  <c:v>25.916666669072583</c:v>
                </c:pt>
                <c:pt idx="312">
                  <c:v>26.000000000931323</c:v>
                </c:pt>
                <c:pt idx="313">
                  <c:v>26.083333332790062</c:v>
                </c:pt>
                <c:pt idx="314">
                  <c:v>26.166666664648801</c:v>
                </c:pt>
                <c:pt idx="315">
                  <c:v>26.24999999650754</c:v>
                </c:pt>
                <c:pt idx="316">
                  <c:v>26.333333338843659</c:v>
                </c:pt>
                <c:pt idx="317">
                  <c:v>26.416666670702398</c:v>
                </c:pt>
                <c:pt idx="318">
                  <c:v>26.500000002561137</c:v>
                </c:pt>
                <c:pt idx="319">
                  <c:v>26.583333334419876</c:v>
                </c:pt>
                <c:pt idx="320">
                  <c:v>26.666666666278616</c:v>
                </c:pt>
                <c:pt idx="321">
                  <c:v>26.749999998137355</c:v>
                </c:pt>
                <c:pt idx="322">
                  <c:v>26.833333329996094</c:v>
                </c:pt>
                <c:pt idx="323">
                  <c:v>26.916666672332212</c:v>
                </c:pt>
                <c:pt idx="324">
                  <c:v>27.000000004190952</c:v>
                </c:pt>
                <c:pt idx="325">
                  <c:v>27.083333336049691</c:v>
                </c:pt>
                <c:pt idx="326">
                  <c:v>27.16666666790843</c:v>
                </c:pt>
                <c:pt idx="327">
                  <c:v>27.249999999767169</c:v>
                </c:pt>
                <c:pt idx="328">
                  <c:v>27.333333331625909</c:v>
                </c:pt>
                <c:pt idx="329">
                  <c:v>27.416666663484648</c:v>
                </c:pt>
                <c:pt idx="330">
                  <c:v>27.500000005820766</c:v>
                </c:pt>
                <c:pt idx="331">
                  <c:v>27.583333337679505</c:v>
                </c:pt>
                <c:pt idx="332">
                  <c:v>27.666666669538245</c:v>
                </c:pt>
                <c:pt idx="333">
                  <c:v>27.750000001396984</c:v>
                </c:pt>
                <c:pt idx="334">
                  <c:v>27.833333333255723</c:v>
                </c:pt>
                <c:pt idx="335">
                  <c:v>27.916666665114462</c:v>
                </c:pt>
                <c:pt idx="336">
                  <c:v>27.999999996973202</c:v>
                </c:pt>
                <c:pt idx="337">
                  <c:v>28.08333333930932</c:v>
                </c:pt>
                <c:pt idx="338">
                  <c:v>28.166666671168059</c:v>
                </c:pt>
                <c:pt idx="339">
                  <c:v>28.250000003026798</c:v>
                </c:pt>
                <c:pt idx="340">
                  <c:v>28.333333334885538</c:v>
                </c:pt>
                <c:pt idx="341">
                  <c:v>28.416666666744277</c:v>
                </c:pt>
                <c:pt idx="342">
                  <c:v>28.499999998603016</c:v>
                </c:pt>
                <c:pt idx="343">
                  <c:v>28.583333330461755</c:v>
                </c:pt>
                <c:pt idx="344">
                  <c:v>28.666666672797874</c:v>
                </c:pt>
                <c:pt idx="345">
                  <c:v>28.750000004656613</c:v>
                </c:pt>
                <c:pt idx="346">
                  <c:v>28.833333336515352</c:v>
                </c:pt>
                <c:pt idx="347">
                  <c:v>28.916666668374091</c:v>
                </c:pt>
                <c:pt idx="348">
                  <c:v>29.000000000232831</c:v>
                </c:pt>
                <c:pt idx="349">
                  <c:v>29.08333333209157</c:v>
                </c:pt>
                <c:pt idx="350">
                  <c:v>29.166666663950309</c:v>
                </c:pt>
                <c:pt idx="351">
                  <c:v>29.250000006286427</c:v>
                </c:pt>
                <c:pt idx="352">
                  <c:v>29.333333338145167</c:v>
                </c:pt>
                <c:pt idx="353">
                  <c:v>29.416666670003906</c:v>
                </c:pt>
                <c:pt idx="354">
                  <c:v>29.500000001862645</c:v>
                </c:pt>
                <c:pt idx="355">
                  <c:v>29.583333333721384</c:v>
                </c:pt>
                <c:pt idx="356">
                  <c:v>29.666666665580124</c:v>
                </c:pt>
                <c:pt idx="357">
                  <c:v>29.749999997438863</c:v>
                </c:pt>
                <c:pt idx="358">
                  <c:v>29.833333329297602</c:v>
                </c:pt>
                <c:pt idx="359">
                  <c:v>29.91666667163372</c:v>
                </c:pt>
                <c:pt idx="360">
                  <c:v>30.00000000349246</c:v>
                </c:pt>
                <c:pt idx="361">
                  <c:v>30.083333335351199</c:v>
                </c:pt>
                <c:pt idx="362">
                  <c:v>30.166666667209938</c:v>
                </c:pt>
                <c:pt idx="363">
                  <c:v>30.249999999068677</c:v>
                </c:pt>
                <c:pt idx="364">
                  <c:v>30.333333330927417</c:v>
                </c:pt>
                <c:pt idx="365">
                  <c:v>30.416666662786156</c:v>
                </c:pt>
                <c:pt idx="366">
                  <c:v>30.500000005122274</c:v>
                </c:pt>
                <c:pt idx="367">
                  <c:v>30.583333336981013</c:v>
                </c:pt>
                <c:pt idx="368">
                  <c:v>30.666666668839753</c:v>
                </c:pt>
                <c:pt idx="369">
                  <c:v>30.750000000698492</c:v>
                </c:pt>
                <c:pt idx="370">
                  <c:v>30.833333332557231</c:v>
                </c:pt>
                <c:pt idx="371">
                  <c:v>30.91666666441597</c:v>
                </c:pt>
                <c:pt idx="372">
                  <c:v>30.99999999627471</c:v>
                </c:pt>
                <c:pt idx="373">
                  <c:v>31.083333338610828</c:v>
                </c:pt>
                <c:pt idx="374">
                  <c:v>31.166666670469567</c:v>
                </c:pt>
                <c:pt idx="375">
                  <c:v>31.250000002328306</c:v>
                </c:pt>
                <c:pt idx="376">
                  <c:v>31.333333334187046</c:v>
                </c:pt>
                <c:pt idx="377">
                  <c:v>31.416666666045785</c:v>
                </c:pt>
                <c:pt idx="378">
                  <c:v>31.499999997904524</c:v>
                </c:pt>
                <c:pt idx="379">
                  <c:v>31.583333329763263</c:v>
                </c:pt>
                <c:pt idx="380">
                  <c:v>31.666666672099382</c:v>
                </c:pt>
                <c:pt idx="381">
                  <c:v>31.750000003958121</c:v>
                </c:pt>
                <c:pt idx="382">
                  <c:v>31.83333333581686</c:v>
                </c:pt>
                <c:pt idx="383">
                  <c:v>31.916666667675599</c:v>
                </c:pt>
                <c:pt idx="384">
                  <c:v>31.999999999534339</c:v>
                </c:pt>
                <c:pt idx="385">
                  <c:v>32.083333331393078</c:v>
                </c:pt>
                <c:pt idx="386">
                  <c:v>32.166666663251817</c:v>
                </c:pt>
                <c:pt idx="387">
                  <c:v>32.250000005587935</c:v>
                </c:pt>
                <c:pt idx="388">
                  <c:v>32.333333337446675</c:v>
                </c:pt>
                <c:pt idx="389">
                  <c:v>32.416666669305414</c:v>
                </c:pt>
                <c:pt idx="390">
                  <c:v>32.500000001164153</c:v>
                </c:pt>
                <c:pt idx="391">
                  <c:v>32.583333333022892</c:v>
                </c:pt>
                <c:pt idx="392">
                  <c:v>32.666666664881632</c:v>
                </c:pt>
                <c:pt idx="393">
                  <c:v>32.749999996740371</c:v>
                </c:pt>
                <c:pt idx="394">
                  <c:v>32.833333339076489</c:v>
                </c:pt>
                <c:pt idx="395">
                  <c:v>32.916666670935228</c:v>
                </c:pt>
                <c:pt idx="396">
                  <c:v>33.000000002793968</c:v>
                </c:pt>
                <c:pt idx="397">
                  <c:v>33.083333334652707</c:v>
                </c:pt>
                <c:pt idx="398">
                  <c:v>33.166666666511446</c:v>
                </c:pt>
                <c:pt idx="399">
                  <c:v>33.249999998370185</c:v>
                </c:pt>
                <c:pt idx="400">
                  <c:v>33.333333330228925</c:v>
                </c:pt>
                <c:pt idx="401">
                  <c:v>33.416666672565043</c:v>
                </c:pt>
                <c:pt idx="402">
                  <c:v>33.500000004423782</c:v>
                </c:pt>
                <c:pt idx="403">
                  <c:v>33.583333336282521</c:v>
                </c:pt>
                <c:pt idx="404">
                  <c:v>33.666666668141261</c:v>
                </c:pt>
                <c:pt idx="405">
                  <c:v>33.75</c:v>
                </c:pt>
                <c:pt idx="406">
                  <c:v>33.833333331858739</c:v>
                </c:pt>
                <c:pt idx="407">
                  <c:v>33.916666663717479</c:v>
                </c:pt>
                <c:pt idx="408">
                  <c:v>34.000000006053597</c:v>
                </c:pt>
                <c:pt idx="409">
                  <c:v>34.083333337912336</c:v>
                </c:pt>
                <c:pt idx="410">
                  <c:v>34.166666669771075</c:v>
                </c:pt>
                <c:pt idx="411">
                  <c:v>34.250000001629815</c:v>
                </c:pt>
                <c:pt idx="412">
                  <c:v>34.333333333488554</c:v>
                </c:pt>
                <c:pt idx="413">
                  <c:v>34.416666665347293</c:v>
                </c:pt>
                <c:pt idx="414">
                  <c:v>34.499999997206032</c:v>
                </c:pt>
                <c:pt idx="415">
                  <c:v>34.58333333954215</c:v>
                </c:pt>
                <c:pt idx="416">
                  <c:v>34.66666667140089</c:v>
                </c:pt>
                <c:pt idx="417">
                  <c:v>34.750000003259629</c:v>
                </c:pt>
                <c:pt idx="418">
                  <c:v>34.833333335118368</c:v>
                </c:pt>
                <c:pt idx="419">
                  <c:v>34.916666666977108</c:v>
                </c:pt>
                <c:pt idx="420">
                  <c:v>34.999999998835847</c:v>
                </c:pt>
                <c:pt idx="421">
                  <c:v>35.083333330694586</c:v>
                </c:pt>
                <c:pt idx="422">
                  <c:v>35.166666662553325</c:v>
                </c:pt>
                <c:pt idx="423">
                  <c:v>35.250000004889444</c:v>
                </c:pt>
                <c:pt idx="424">
                  <c:v>35.333333336748183</c:v>
                </c:pt>
                <c:pt idx="425">
                  <c:v>35.416666668606922</c:v>
                </c:pt>
                <c:pt idx="426">
                  <c:v>35.500000000465661</c:v>
                </c:pt>
                <c:pt idx="427">
                  <c:v>35.583333332324401</c:v>
                </c:pt>
                <c:pt idx="428">
                  <c:v>35.66666666418314</c:v>
                </c:pt>
                <c:pt idx="429">
                  <c:v>35.749999996041879</c:v>
                </c:pt>
                <c:pt idx="430">
                  <c:v>35.833333338377997</c:v>
                </c:pt>
                <c:pt idx="431">
                  <c:v>35.916666670236737</c:v>
                </c:pt>
                <c:pt idx="432">
                  <c:v>36.000000002095476</c:v>
                </c:pt>
                <c:pt idx="433">
                  <c:v>36.083333333954215</c:v>
                </c:pt>
                <c:pt idx="434">
                  <c:v>36.166666665812954</c:v>
                </c:pt>
                <c:pt idx="435">
                  <c:v>36.249999997671694</c:v>
                </c:pt>
                <c:pt idx="436">
                  <c:v>36.333333329530433</c:v>
                </c:pt>
                <c:pt idx="437">
                  <c:v>36.416666671866551</c:v>
                </c:pt>
                <c:pt idx="438">
                  <c:v>36.50000000372529</c:v>
                </c:pt>
                <c:pt idx="439">
                  <c:v>36.58333333558403</c:v>
                </c:pt>
                <c:pt idx="440">
                  <c:v>36.666666667442769</c:v>
                </c:pt>
                <c:pt idx="441">
                  <c:v>36.749999999301508</c:v>
                </c:pt>
                <c:pt idx="442">
                  <c:v>36.833333331160247</c:v>
                </c:pt>
                <c:pt idx="443">
                  <c:v>36.916666663018987</c:v>
                </c:pt>
                <c:pt idx="444">
                  <c:v>37.000000005355105</c:v>
                </c:pt>
                <c:pt idx="445">
                  <c:v>37.083333337213844</c:v>
                </c:pt>
                <c:pt idx="446">
                  <c:v>37.166666669072583</c:v>
                </c:pt>
                <c:pt idx="447">
                  <c:v>37.250000000931323</c:v>
                </c:pt>
                <c:pt idx="448">
                  <c:v>37.333333332790062</c:v>
                </c:pt>
                <c:pt idx="449">
                  <c:v>37.416666664648801</c:v>
                </c:pt>
                <c:pt idx="450">
                  <c:v>37.49999999650754</c:v>
                </c:pt>
                <c:pt idx="451">
                  <c:v>37.583333338843659</c:v>
                </c:pt>
                <c:pt idx="452">
                  <c:v>37.666666670702398</c:v>
                </c:pt>
                <c:pt idx="453">
                  <c:v>37.750000002561137</c:v>
                </c:pt>
                <c:pt idx="454">
                  <c:v>37.833333334419876</c:v>
                </c:pt>
                <c:pt idx="455">
                  <c:v>37.916666666278616</c:v>
                </c:pt>
                <c:pt idx="456">
                  <c:v>37.999999998137355</c:v>
                </c:pt>
                <c:pt idx="457">
                  <c:v>38.083333329996094</c:v>
                </c:pt>
                <c:pt idx="458">
                  <c:v>38.166666672332212</c:v>
                </c:pt>
                <c:pt idx="459">
                  <c:v>38.250000004190952</c:v>
                </c:pt>
                <c:pt idx="460">
                  <c:v>38.333333336049691</c:v>
                </c:pt>
                <c:pt idx="461">
                  <c:v>38.41666666790843</c:v>
                </c:pt>
                <c:pt idx="462">
                  <c:v>38.499999999767169</c:v>
                </c:pt>
                <c:pt idx="463">
                  <c:v>38.583333331625909</c:v>
                </c:pt>
                <c:pt idx="464">
                  <c:v>38.666666663484648</c:v>
                </c:pt>
                <c:pt idx="465">
                  <c:v>38.750000005820766</c:v>
                </c:pt>
                <c:pt idx="466">
                  <c:v>38.833333337679505</c:v>
                </c:pt>
                <c:pt idx="467">
                  <c:v>38.916666669538245</c:v>
                </c:pt>
                <c:pt idx="468">
                  <c:v>39.000000001396984</c:v>
                </c:pt>
                <c:pt idx="469">
                  <c:v>39.083333333255723</c:v>
                </c:pt>
                <c:pt idx="470">
                  <c:v>39.166666665114462</c:v>
                </c:pt>
                <c:pt idx="471">
                  <c:v>39.249999996973202</c:v>
                </c:pt>
                <c:pt idx="472">
                  <c:v>39.33333333930932</c:v>
                </c:pt>
                <c:pt idx="473">
                  <c:v>39.416666671168059</c:v>
                </c:pt>
                <c:pt idx="474">
                  <c:v>39.500000003026798</c:v>
                </c:pt>
                <c:pt idx="475">
                  <c:v>39.583333334885538</c:v>
                </c:pt>
                <c:pt idx="476">
                  <c:v>39.666666666744277</c:v>
                </c:pt>
                <c:pt idx="477">
                  <c:v>39.749999998603016</c:v>
                </c:pt>
                <c:pt idx="478">
                  <c:v>39.833333330461755</c:v>
                </c:pt>
                <c:pt idx="479">
                  <c:v>39.916666672797874</c:v>
                </c:pt>
                <c:pt idx="480">
                  <c:v>40.000000004656613</c:v>
                </c:pt>
                <c:pt idx="481">
                  <c:v>40.083333336515352</c:v>
                </c:pt>
                <c:pt idx="482">
                  <c:v>40.166666668374091</c:v>
                </c:pt>
                <c:pt idx="483">
                  <c:v>40.250000000232831</c:v>
                </c:pt>
                <c:pt idx="484">
                  <c:v>40.33333333209157</c:v>
                </c:pt>
                <c:pt idx="485">
                  <c:v>40.416666663950309</c:v>
                </c:pt>
                <c:pt idx="486">
                  <c:v>40.500000006286427</c:v>
                </c:pt>
                <c:pt idx="487">
                  <c:v>40.583333338145167</c:v>
                </c:pt>
                <c:pt idx="488">
                  <c:v>40.666666670003906</c:v>
                </c:pt>
                <c:pt idx="489">
                  <c:v>40.750000001862645</c:v>
                </c:pt>
                <c:pt idx="490">
                  <c:v>40.833333333721384</c:v>
                </c:pt>
                <c:pt idx="491">
                  <c:v>40.916666665580124</c:v>
                </c:pt>
                <c:pt idx="492">
                  <c:v>40.999999997438863</c:v>
                </c:pt>
                <c:pt idx="493">
                  <c:v>41.083333329297602</c:v>
                </c:pt>
                <c:pt idx="494">
                  <c:v>41.16666667163372</c:v>
                </c:pt>
                <c:pt idx="495">
                  <c:v>41.25000000349246</c:v>
                </c:pt>
                <c:pt idx="496">
                  <c:v>41.333333335351199</c:v>
                </c:pt>
                <c:pt idx="497">
                  <c:v>41.416666667209938</c:v>
                </c:pt>
                <c:pt idx="498">
                  <c:v>41.499999999068677</c:v>
                </c:pt>
                <c:pt idx="499">
                  <c:v>41.583333330927417</c:v>
                </c:pt>
                <c:pt idx="500">
                  <c:v>41.666666662786156</c:v>
                </c:pt>
                <c:pt idx="501">
                  <c:v>41.750000005122274</c:v>
                </c:pt>
                <c:pt idx="502">
                  <c:v>41.833333336981013</c:v>
                </c:pt>
                <c:pt idx="503">
                  <c:v>41.916666668839753</c:v>
                </c:pt>
                <c:pt idx="504">
                  <c:v>42.000000000698492</c:v>
                </c:pt>
                <c:pt idx="505">
                  <c:v>42.083333332557231</c:v>
                </c:pt>
                <c:pt idx="506">
                  <c:v>42.16666666441597</c:v>
                </c:pt>
                <c:pt idx="507">
                  <c:v>42.24999999627471</c:v>
                </c:pt>
                <c:pt idx="508">
                  <c:v>42.333333338610828</c:v>
                </c:pt>
                <c:pt idx="509">
                  <c:v>42.416666670469567</c:v>
                </c:pt>
                <c:pt idx="510">
                  <c:v>42.500000002328306</c:v>
                </c:pt>
                <c:pt idx="511">
                  <c:v>42.583333334187046</c:v>
                </c:pt>
                <c:pt idx="512">
                  <c:v>42.666666666045785</c:v>
                </c:pt>
                <c:pt idx="513">
                  <c:v>42.749999997904524</c:v>
                </c:pt>
                <c:pt idx="514">
                  <c:v>42.833333329763263</c:v>
                </c:pt>
                <c:pt idx="515">
                  <c:v>42.916666672099382</c:v>
                </c:pt>
                <c:pt idx="516">
                  <c:v>43.000000003958121</c:v>
                </c:pt>
                <c:pt idx="517">
                  <c:v>43.08333333581686</c:v>
                </c:pt>
                <c:pt idx="518">
                  <c:v>43.166666667675599</c:v>
                </c:pt>
                <c:pt idx="519">
                  <c:v>43.249999999534339</c:v>
                </c:pt>
                <c:pt idx="520">
                  <c:v>43.333333331393078</c:v>
                </c:pt>
                <c:pt idx="521">
                  <c:v>43.416666663251817</c:v>
                </c:pt>
                <c:pt idx="522">
                  <c:v>43.500000005587935</c:v>
                </c:pt>
                <c:pt idx="523">
                  <c:v>43.583333337446675</c:v>
                </c:pt>
                <c:pt idx="524">
                  <c:v>43.666666669305414</c:v>
                </c:pt>
                <c:pt idx="525">
                  <c:v>43.750000001164153</c:v>
                </c:pt>
                <c:pt idx="526">
                  <c:v>43.833333333022892</c:v>
                </c:pt>
                <c:pt idx="527">
                  <c:v>43.916666664881632</c:v>
                </c:pt>
                <c:pt idx="528">
                  <c:v>43.999999996740371</c:v>
                </c:pt>
                <c:pt idx="529">
                  <c:v>44.083333339076489</c:v>
                </c:pt>
                <c:pt idx="530">
                  <c:v>44.166666670935228</c:v>
                </c:pt>
                <c:pt idx="531">
                  <c:v>44.250000002793968</c:v>
                </c:pt>
                <c:pt idx="532">
                  <c:v>44.333333334652707</c:v>
                </c:pt>
                <c:pt idx="533">
                  <c:v>44.416666666511446</c:v>
                </c:pt>
                <c:pt idx="534">
                  <c:v>44.499999998370185</c:v>
                </c:pt>
                <c:pt idx="535">
                  <c:v>44.583333330228925</c:v>
                </c:pt>
                <c:pt idx="536">
                  <c:v>44.666666672565043</c:v>
                </c:pt>
                <c:pt idx="537">
                  <c:v>44.750000004423782</c:v>
                </c:pt>
                <c:pt idx="538">
                  <c:v>44.833333336282521</c:v>
                </c:pt>
                <c:pt idx="539">
                  <c:v>44.916666668141261</c:v>
                </c:pt>
                <c:pt idx="540">
                  <c:v>45</c:v>
                </c:pt>
                <c:pt idx="541">
                  <c:v>45.083333331858739</c:v>
                </c:pt>
                <c:pt idx="542">
                  <c:v>45.166666663717479</c:v>
                </c:pt>
                <c:pt idx="543">
                  <c:v>45.250000006053597</c:v>
                </c:pt>
                <c:pt idx="544">
                  <c:v>45.333333337912336</c:v>
                </c:pt>
                <c:pt idx="545">
                  <c:v>45.416666669771075</c:v>
                </c:pt>
                <c:pt idx="546">
                  <c:v>45.500000001629815</c:v>
                </c:pt>
                <c:pt idx="547">
                  <c:v>45.583333333488554</c:v>
                </c:pt>
                <c:pt idx="548">
                  <c:v>45.666666665347293</c:v>
                </c:pt>
                <c:pt idx="549">
                  <c:v>45.749999997206032</c:v>
                </c:pt>
                <c:pt idx="550">
                  <c:v>45.83333333954215</c:v>
                </c:pt>
                <c:pt idx="551">
                  <c:v>45.91666667140089</c:v>
                </c:pt>
                <c:pt idx="552">
                  <c:v>46.000000003259629</c:v>
                </c:pt>
                <c:pt idx="553">
                  <c:v>46.083333335118368</c:v>
                </c:pt>
                <c:pt idx="554">
                  <c:v>46.166666666977108</c:v>
                </c:pt>
                <c:pt idx="555">
                  <c:v>46.249999998835847</c:v>
                </c:pt>
                <c:pt idx="556">
                  <c:v>46.333333330694586</c:v>
                </c:pt>
                <c:pt idx="557">
                  <c:v>46.416666662553325</c:v>
                </c:pt>
                <c:pt idx="558">
                  <c:v>46.500000004889444</c:v>
                </c:pt>
                <c:pt idx="559">
                  <c:v>46.583333336748183</c:v>
                </c:pt>
                <c:pt idx="560">
                  <c:v>46.666666668606922</c:v>
                </c:pt>
                <c:pt idx="561">
                  <c:v>46.750000000465661</c:v>
                </c:pt>
                <c:pt idx="562">
                  <c:v>46.833333332324401</c:v>
                </c:pt>
                <c:pt idx="563">
                  <c:v>46.91666666418314</c:v>
                </c:pt>
                <c:pt idx="564">
                  <c:v>46.999999996041879</c:v>
                </c:pt>
                <c:pt idx="565">
                  <c:v>47.083333338377997</c:v>
                </c:pt>
                <c:pt idx="566">
                  <c:v>47.166666670236737</c:v>
                </c:pt>
                <c:pt idx="567">
                  <c:v>47.250000002095476</c:v>
                </c:pt>
                <c:pt idx="568">
                  <c:v>47.333333333954215</c:v>
                </c:pt>
                <c:pt idx="569">
                  <c:v>47.416666665812954</c:v>
                </c:pt>
                <c:pt idx="570">
                  <c:v>47.499999997671694</c:v>
                </c:pt>
                <c:pt idx="571">
                  <c:v>47.583333329530433</c:v>
                </c:pt>
                <c:pt idx="572">
                  <c:v>47.666666671866551</c:v>
                </c:pt>
                <c:pt idx="573">
                  <c:v>47.75000000372529</c:v>
                </c:pt>
                <c:pt idx="574">
                  <c:v>47.83333333558403</c:v>
                </c:pt>
                <c:pt idx="575">
                  <c:v>47.916666667442769</c:v>
                </c:pt>
                <c:pt idx="576">
                  <c:v>47.999999999301508</c:v>
                </c:pt>
                <c:pt idx="577">
                  <c:v>48.083333331160247</c:v>
                </c:pt>
                <c:pt idx="578">
                  <c:v>48.166666663018987</c:v>
                </c:pt>
                <c:pt idx="579">
                  <c:v>48.250000005355105</c:v>
                </c:pt>
                <c:pt idx="580">
                  <c:v>48.333333337213844</c:v>
                </c:pt>
                <c:pt idx="581">
                  <c:v>48.416666669072583</c:v>
                </c:pt>
                <c:pt idx="582">
                  <c:v>48.500000000931323</c:v>
                </c:pt>
                <c:pt idx="583">
                  <c:v>48.583333332790062</c:v>
                </c:pt>
                <c:pt idx="584">
                  <c:v>48.666666664648801</c:v>
                </c:pt>
                <c:pt idx="585">
                  <c:v>48.74999999650754</c:v>
                </c:pt>
                <c:pt idx="586">
                  <c:v>48.833333338843659</c:v>
                </c:pt>
                <c:pt idx="587">
                  <c:v>48.916666670702398</c:v>
                </c:pt>
                <c:pt idx="588">
                  <c:v>49.000000002561137</c:v>
                </c:pt>
                <c:pt idx="589">
                  <c:v>49.083333334419876</c:v>
                </c:pt>
                <c:pt idx="590">
                  <c:v>49.166666666278616</c:v>
                </c:pt>
                <c:pt idx="591">
                  <c:v>49.249999998137355</c:v>
                </c:pt>
                <c:pt idx="592">
                  <c:v>49.333333329996094</c:v>
                </c:pt>
                <c:pt idx="593">
                  <c:v>49.416666672332212</c:v>
                </c:pt>
                <c:pt idx="594">
                  <c:v>49.500000004190952</c:v>
                </c:pt>
                <c:pt idx="595">
                  <c:v>49.583333336049691</c:v>
                </c:pt>
                <c:pt idx="596">
                  <c:v>49.66666666790843</c:v>
                </c:pt>
                <c:pt idx="597">
                  <c:v>49.749999999767169</c:v>
                </c:pt>
                <c:pt idx="598">
                  <c:v>49.833333331625909</c:v>
                </c:pt>
                <c:pt idx="599">
                  <c:v>49.916666663484648</c:v>
                </c:pt>
                <c:pt idx="600">
                  <c:v>50.000000005820766</c:v>
                </c:pt>
                <c:pt idx="601">
                  <c:v>50.083333337679505</c:v>
                </c:pt>
                <c:pt idx="602">
                  <c:v>50.166666669538245</c:v>
                </c:pt>
                <c:pt idx="603">
                  <c:v>50.250000001396984</c:v>
                </c:pt>
                <c:pt idx="604">
                  <c:v>50.333333333255723</c:v>
                </c:pt>
                <c:pt idx="605">
                  <c:v>50.416666665114462</c:v>
                </c:pt>
                <c:pt idx="606">
                  <c:v>50.499999996973202</c:v>
                </c:pt>
                <c:pt idx="607">
                  <c:v>50.58333333930932</c:v>
                </c:pt>
                <c:pt idx="608">
                  <c:v>50.666666671168059</c:v>
                </c:pt>
                <c:pt idx="609">
                  <c:v>50.750000003026798</c:v>
                </c:pt>
                <c:pt idx="610">
                  <c:v>50.833333334885538</c:v>
                </c:pt>
                <c:pt idx="611">
                  <c:v>50.916666666744277</c:v>
                </c:pt>
                <c:pt idx="612">
                  <c:v>50.999999998603016</c:v>
                </c:pt>
                <c:pt idx="613">
                  <c:v>51.083333330461755</c:v>
                </c:pt>
                <c:pt idx="614">
                  <c:v>51.166666672797874</c:v>
                </c:pt>
                <c:pt idx="615">
                  <c:v>51.250000004656613</c:v>
                </c:pt>
                <c:pt idx="616">
                  <c:v>51.333333336515352</c:v>
                </c:pt>
                <c:pt idx="617">
                  <c:v>51.416666668374091</c:v>
                </c:pt>
                <c:pt idx="618">
                  <c:v>51.500000000232831</c:v>
                </c:pt>
                <c:pt idx="619">
                  <c:v>51.58333333209157</c:v>
                </c:pt>
                <c:pt idx="620">
                  <c:v>51.666666663950309</c:v>
                </c:pt>
                <c:pt idx="621">
                  <c:v>51.750000006286427</c:v>
                </c:pt>
                <c:pt idx="622">
                  <c:v>51.833333338145167</c:v>
                </c:pt>
                <c:pt idx="623">
                  <c:v>51.916666670003906</c:v>
                </c:pt>
                <c:pt idx="624">
                  <c:v>52.000000001862645</c:v>
                </c:pt>
                <c:pt idx="625">
                  <c:v>52.083333333721384</c:v>
                </c:pt>
                <c:pt idx="626">
                  <c:v>52.166666665580124</c:v>
                </c:pt>
                <c:pt idx="627">
                  <c:v>52.249999997438863</c:v>
                </c:pt>
                <c:pt idx="628">
                  <c:v>52.333333329297602</c:v>
                </c:pt>
                <c:pt idx="629">
                  <c:v>52.41666667163372</c:v>
                </c:pt>
                <c:pt idx="630">
                  <c:v>52.50000000349246</c:v>
                </c:pt>
                <c:pt idx="631">
                  <c:v>52.583333335351199</c:v>
                </c:pt>
                <c:pt idx="632">
                  <c:v>52.666666667209938</c:v>
                </c:pt>
                <c:pt idx="633">
                  <c:v>52.749999999068677</c:v>
                </c:pt>
                <c:pt idx="634">
                  <c:v>52.833333330927417</c:v>
                </c:pt>
                <c:pt idx="635">
                  <c:v>52.916666662786156</c:v>
                </c:pt>
                <c:pt idx="636">
                  <c:v>53.000000005122274</c:v>
                </c:pt>
                <c:pt idx="637">
                  <c:v>53.083333336981013</c:v>
                </c:pt>
                <c:pt idx="638">
                  <c:v>53.166666668839753</c:v>
                </c:pt>
                <c:pt idx="639">
                  <c:v>53.250000000698492</c:v>
                </c:pt>
                <c:pt idx="640">
                  <c:v>53.333333332557231</c:v>
                </c:pt>
                <c:pt idx="641">
                  <c:v>53.41666666441597</c:v>
                </c:pt>
                <c:pt idx="642">
                  <c:v>53.49999999627471</c:v>
                </c:pt>
                <c:pt idx="643">
                  <c:v>53.583333338610828</c:v>
                </c:pt>
                <c:pt idx="644">
                  <c:v>53.666666670469567</c:v>
                </c:pt>
                <c:pt idx="645">
                  <c:v>53.750000002328306</c:v>
                </c:pt>
                <c:pt idx="646">
                  <c:v>53.833333334187046</c:v>
                </c:pt>
                <c:pt idx="647">
                  <c:v>53.916666666045785</c:v>
                </c:pt>
                <c:pt idx="648">
                  <c:v>53.999999997904524</c:v>
                </c:pt>
                <c:pt idx="649">
                  <c:v>54.083333329763263</c:v>
                </c:pt>
                <c:pt idx="650">
                  <c:v>54.166666672099382</c:v>
                </c:pt>
                <c:pt idx="651">
                  <c:v>54.250000003958121</c:v>
                </c:pt>
                <c:pt idx="652">
                  <c:v>54.33333333581686</c:v>
                </c:pt>
                <c:pt idx="653">
                  <c:v>54.416666667675599</c:v>
                </c:pt>
                <c:pt idx="654">
                  <c:v>54.499999999534339</c:v>
                </c:pt>
                <c:pt idx="655">
                  <c:v>54.583333331393078</c:v>
                </c:pt>
                <c:pt idx="656">
                  <c:v>54.666666663251817</c:v>
                </c:pt>
                <c:pt idx="657">
                  <c:v>54.750000005587935</c:v>
                </c:pt>
                <c:pt idx="658">
                  <c:v>54.833333337446675</c:v>
                </c:pt>
                <c:pt idx="659">
                  <c:v>54.916666669305414</c:v>
                </c:pt>
                <c:pt idx="660">
                  <c:v>55.000000001164153</c:v>
                </c:pt>
                <c:pt idx="661">
                  <c:v>55.083333333022892</c:v>
                </c:pt>
                <c:pt idx="662">
                  <c:v>55.166666664881632</c:v>
                </c:pt>
                <c:pt idx="663">
                  <c:v>55.249999996740371</c:v>
                </c:pt>
                <c:pt idx="664">
                  <c:v>55.333333339076489</c:v>
                </c:pt>
                <c:pt idx="665">
                  <c:v>55.416666670935228</c:v>
                </c:pt>
                <c:pt idx="666">
                  <c:v>55.500000002793968</c:v>
                </c:pt>
                <c:pt idx="667">
                  <c:v>55.583333334652707</c:v>
                </c:pt>
                <c:pt idx="668">
                  <c:v>55.666666666511446</c:v>
                </c:pt>
                <c:pt idx="669">
                  <c:v>55.749999998370185</c:v>
                </c:pt>
                <c:pt idx="670">
                  <c:v>55.833333330228925</c:v>
                </c:pt>
                <c:pt idx="671">
                  <c:v>55.916666672565043</c:v>
                </c:pt>
                <c:pt idx="672">
                  <c:v>56.000000004423782</c:v>
                </c:pt>
                <c:pt idx="673">
                  <c:v>56.083333336282521</c:v>
                </c:pt>
                <c:pt idx="674">
                  <c:v>56.166666668141261</c:v>
                </c:pt>
                <c:pt idx="675">
                  <c:v>56.25</c:v>
                </c:pt>
                <c:pt idx="676">
                  <c:v>56.333333331858739</c:v>
                </c:pt>
                <c:pt idx="677">
                  <c:v>56.416666663717479</c:v>
                </c:pt>
                <c:pt idx="678">
                  <c:v>56.500000006053597</c:v>
                </c:pt>
                <c:pt idx="679">
                  <c:v>56.583333337912336</c:v>
                </c:pt>
                <c:pt idx="680">
                  <c:v>56.666666669771075</c:v>
                </c:pt>
                <c:pt idx="681">
                  <c:v>56.750000001629815</c:v>
                </c:pt>
                <c:pt idx="682">
                  <c:v>56.833333333488554</c:v>
                </c:pt>
                <c:pt idx="683">
                  <c:v>56.916666665347293</c:v>
                </c:pt>
                <c:pt idx="684">
                  <c:v>56.999999997206032</c:v>
                </c:pt>
                <c:pt idx="685">
                  <c:v>57.08333333954215</c:v>
                </c:pt>
                <c:pt idx="686">
                  <c:v>57.16666667140089</c:v>
                </c:pt>
                <c:pt idx="687">
                  <c:v>57.250000003259629</c:v>
                </c:pt>
                <c:pt idx="688">
                  <c:v>57.333333335118368</c:v>
                </c:pt>
                <c:pt idx="689">
                  <c:v>57.416666666977108</c:v>
                </c:pt>
                <c:pt idx="690">
                  <c:v>57.499999998835847</c:v>
                </c:pt>
                <c:pt idx="691">
                  <c:v>57.583333330694586</c:v>
                </c:pt>
                <c:pt idx="692">
                  <c:v>57.666666662553325</c:v>
                </c:pt>
                <c:pt idx="693">
                  <c:v>57.750000004889444</c:v>
                </c:pt>
                <c:pt idx="694">
                  <c:v>57.833333336748183</c:v>
                </c:pt>
                <c:pt idx="695">
                  <c:v>57.916666668606922</c:v>
                </c:pt>
                <c:pt idx="696">
                  <c:v>58.000000000465661</c:v>
                </c:pt>
                <c:pt idx="697">
                  <c:v>58.083333332324401</c:v>
                </c:pt>
                <c:pt idx="698">
                  <c:v>58.16666666418314</c:v>
                </c:pt>
                <c:pt idx="699">
                  <c:v>58.249999996041879</c:v>
                </c:pt>
                <c:pt idx="700">
                  <c:v>58.333333338377997</c:v>
                </c:pt>
                <c:pt idx="701">
                  <c:v>58.416666670236737</c:v>
                </c:pt>
                <c:pt idx="702">
                  <c:v>58.500000002095476</c:v>
                </c:pt>
                <c:pt idx="703">
                  <c:v>58.583333333954215</c:v>
                </c:pt>
                <c:pt idx="704">
                  <c:v>58.666666665812954</c:v>
                </c:pt>
                <c:pt idx="705">
                  <c:v>58.749999997671694</c:v>
                </c:pt>
                <c:pt idx="706">
                  <c:v>58.833333329530433</c:v>
                </c:pt>
                <c:pt idx="707">
                  <c:v>58.916666671866551</c:v>
                </c:pt>
                <c:pt idx="708">
                  <c:v>59.00000000372529</c:v>
                </c:pt>
                <c:pt idx="709">
                  <c:v>59.08333333558403</c:v>
                </c:pt>
                <c:pt idx="710">
                  <c:v>59.166666667442769</c:v>
                </c:pt>
                <c:pt idx="711">
                  <c:v>59.249999999301508</c:v>
                </c:pt>
                <c:pt idx="712">
                  <c:v>59.333333331160247</c:v>
                </c:pt>
                <c:pt idx="713">
                  <c:v>59.416666663018987</c:v>
                </c:pt>
                <c:pt idx="714">
                  <c:v>59.500000005355105</c:v>
                </c:pt>
                <c:pt idx="715">
                  <c:v>59.583333337213844</c:v>
                </c:pt>
                <c:pt idx="716">
                  <c:v>59.666666669072583</c:v>
                </c:pt>
                <c:pt idx="717">
                  <c:v>59.750000000931323</c:v>
                </c:pt>
                <c:pt idx="718">
                  <c:v>59.833333332790062</c:v>
                </c:pt>
                <c:pt idx="719">
                  <c:v>59.916666664648801</c:v>
                </c:pt>
                <c:pt idx="720">
                  <c:v>59.99999999650754</c:v>
                </c:pt>
                <c:pt idx="721">
                  <c:v>60.083333338843659</c:v>
                </c:pt>
                <c:pt idx="722">
                  <c:v>60.166666670702398</c:v>
                </c:pt>
                <c:pt idx="723">
                  <c:v>60.250000002561137</c:v>
                </c:pt>
                <c:pt idx="724">
                  <c:v>60.333333334419876</c:v>
                </c:pt>
                <c:pt idx="725">
                  <c:v>60.416666666278616</c:v>
                </c:pt>
                <c:pt idx="726">
                  <c:v>60.499999998137355</c:v>
                </c:pt>
                <c:pt idx="727">
                  <c:v>60.583333329996094</c:v>
                </c:pt>
                <c:pt idx="728">
                  <c:v>60.666666672332212</c:v>
                </c:pt>
                <c:pt idx="729">
                  <c:v>60.750000004190952</c:v>
                </c:pt>
                <c:pt idx="730">
                  <c:v>60.833333336049691</c:v>
                </c:pt>
                <c:pt idx="731">
                  <c:v>60.91666666790843</c:v>
                </c:pt>
                <c:pt idx="732">
                  <c:v>60.999999999767169</c:v>
                </c:pt>
                <c:pt idx="733">
                  <c:v>61.083333331625909</c:v>
                </c:pt>
                <c:pt idx="734">
                  <c:v>61.166666663484648</c:v>
                </c:pt>
                <c:pt idx="735">
                  <c:v>61.250000005820766</c:v>
                </c:pt>
                <c:pt idx="736">
                  <c:v>61.333333337679505</c:v>
                </c:pt>
                <c:pt idx="737">
                  <c:v>61.416666669538245</c:v>
                </c:pt>
                <c:pt idx="738">
                  <c:v>61.500000001396984</c:v>
                </c:pt>
                <c:pt idx="739">
                  <c:v>61.583333333255723</c:v>
                </c:pt>
                <c:pt idx="740">
                  <c:v>61.666666665114462</c:v>
                </c:pt>
                <c:pt idx="741">
                  <c:v>61.749999996973202</c:v>
                </c:pt>
                <c:pt idx="742">
                  <c:v>61.83333333930932</c:v>
                </c:pt>
                <c:pt idx="743">
                  <c:v>61.916666671168059</c:v>
                </c:pt>
                <c:pt idx="744">
                  <c:v>62.000000003026798</c:v>
                </c:pt>
                <c:pt idx="745">
                  <c:v>62.083333334885538</c:v>
                </c:pt>
                <c:pt idx="746">
                  <c:v>62.166666666744277</c:v>
                </c:pt>
                <c:pt idx="747">
                  <c:v>62.249999998603016</c:v>
                </c:pt>
                <c:pt idx="748">
                  <c:v>62.333333330461755</c:v>
                </c:pt>
                <c:pt idx="749">
                  <c:v>62.416666672797874</c:v>
                </c:pt>
                <c:pt idx="750">
                  <c:v>62.500000004656613</c:v>
                </c:pt>
                <c:pt idx="751">
                  <c:v>62.583333336515352</c:v>
                </c:pt>
                <c:pt idx="752">
                  <c:v>62.666666668374091</c:v>
                </c:pt>
                <c:pt idx="753">
                  <c:v>62.750000000232831</c:v>
                </c:pt>
                <c:pt idx="754">
                  <c:v>62.83333333209157</c:v>
                </c:pt>
                <c:pt idx="755">
                  <c:v>62.916666663950309</c:v>
                </c:pt>
                <c:pt idx="756">
                  <c:v>63.000000006286427</c:v>
                </c:pt>
                <c:pt idx="757">
                  <c:v>63.083333338145167</c:v>
                </c:pt>
                <c:pt idx="758">
                  <c:v>63.166666670003906</c:v>
                </c:pt>
                <c:pt idx="759">
                  <c:v>63.250000001862645</c:v>
                </c:pt>
                <c:pt idx="760">
                  <c:v>63.333333333721384</c:v>
                </c:pt>
                <c:pt idx="761">
                  <c:v>63.416666665580124</c:v>
                </c:pt>
                <c:pt idx="762">
                  <c:v>63.499999997438863</c:v>
                </c:pt>
                <c:pt idx="763">
                  <c:v>63.583333329297602</c:v>
                </c:pt>
                <c:pt idx="764">
                  <c:v>63.66666667163372</c:v>
                </c:pt>
                <c:pt idx="765">
                  <c:v>63.75000000349246</c:v>
                </c:pt>
                <c:pt idx="766">
                  <c:v>63.833333335351199</c:v>
                </c:pt>
                <c:pt idx="767">
                  <c:v>63.916666667209938</c:v>
                </c:pt>
                <c:pt idx="768">
                  <c:v>63.999999999068677</c:v>
                </c:pt>
                <c:pt idx="769">
                  <c:v>64.083333330927417</c:v>
                </c:pt>
                <c:pt idx="770">
                  <c:v>64.166666662786156</c:v>
                </c:pt>
                <c:pt idx="771">
                  <c:v>64.250000005122274</c:v>
                </c:pt>
                <c:pt idx="772">
                  <c:v>64.333333336981013</c:v>
                </c:pt>
                <c:pt idx="773">
                  <c:v>64.416666668839753</c:v>
                </c:pt>
                <c:pt idx="774">
                  <c:v>64.500000000698492</c:v>
                </c:pt>
                <c:pt idx="775">
                  <c:v>64.583333332557231</c:v>
                </c:pt>
                <c:pt idx="776">
                  <c:v>64.66666666441597</c:v>
                </c:pt>
                <c:pt idx="777">
                  <c:v>64.74999999627471</c:v>
                </c:pt>
                <c:pt idx="778">
                  <c:v>64.833333338610828</c:v>
                </c:pt>
                <c:pt idx="779">
                  <c:v>64.916666670469567</c:v>
                </c:pt>
                <c:pt idx="780">
                  <c:v>65.000000002328306</c:v>
                </c:pt>
                <c:pt idx="781">
                  <c:v>65.083333334187046</c:v>
                </c:pt>
                <c:pt idx="782">
                  <c:v>65.166666666045785</c:v>
                </c:pt>
                <c:pt idx="783">
                  <c:v>65.249999997904524</c:v>
                </c:pt>
                <c:pt idx="784">
                  <c:v>65.333333329763263</c:v>
                </c:pt>
                <c:pt idx="785">
                  <c:v>65.416666672099382</c:v>
                </c:pt>
                <c:pt idx="786">
                  <c:v>65.500000003958121</c:v>
                </c:pt>
                <c:pt idx="787">
                  <c:v>65.58333333581686</c:v>
                </c:pt>
                <c:pt idx="788">
                  <c:v>65.666666667675599</c:v>
                </c:pt>
                <c:pt idx="789">
                  <c:v>65.749999999534339</c:v>
                </c:pt>
                <c:pt idx="790">
                  <c:v>65.833333331393078</c:v>
                </c:pt>
                <c:pt idx="791">
                  <c:v>65.916666663251817</c:v>
                </c:pt>
                <c:pt idx="792">
                  <c:v>66.000000005587935</c:v>
                </c:pt>
                <c:pt idx="793">
                  <c:v>66.083333337446675</c:v>
                </c:pt>
                <c:pt idx="794">
                  <c:v>66.166666669305414</c:v>
                </c:pt>
                <c:pt idx="795">
                  <c:v>66.250000001164153</c:v>
                </c:pt>
                <c:pt idx="796">
                  <c:v>66.333333333022892</c:v>
                </c:pt>
              </c:numCache>
            </c:numRef>
          </c:xVal>
          <c:yVal>
            <c:numRef>
              <c:f>'CEEMs-2'!$E$34:$E$830</c:f>
              <c:numCache>
                <c:formatCode>0</c:formatCode>
                <c:ptCount val="797"/>
                <c:pt idx="0">
                  <c:v>8030</c:v>
                </c:pt>
                <c:pt idx="1">
                  <c:v>8020</c:v>
                </c:pt>
                <c:pt idx="2">
                  <c:v>8020</c:v>
                </c:pt>
                <c:pt idx="3">
                  <c:v>8020</c:v>
                </c:pt>
                <c:pt idx="4">
                  <c:v>8020</c:v>
                </c:pt>
                <c:pt idx="5">
                  <c:v>8050</c:v>
                </c:pt>
                <c:pt idx="6">
                  <c:v>8080</c:v>
                </c:pt>
                <c:pt idx="7">
                  <c:v>8100</c:v>
                </c:pt>
                <c:pt idx="8">
                  <c:v>8110</c:v>
                </c:pt>
                <c:pt idx="9">
                  <c:v>8120</c:v>
                </c:pt>
                <c:pt idx="10">
                  <c:v>8130</c:v>
                </c:pt>
                <c:pt idx="11">
                  <c:v>8150</c:v>
                </c:pt>
                <c:pt idx="12">
                  <c:v>8160</c:v>
                </c:pt>
                <c:pt idx="13">
                  <c:v>8160</c:v>
                </c:pt>
                <c:pt idx="14">
                  <c:v>8180</c:v>
                </c:pt>
                <c:pt idx="15">
                  <c:v>8180</c:v>
                </c:pt>
                <c:pt idx="16">
                  <c:v>8190</c:v>
                </c:pt>
                <c:pt idx="17">
                  <c:v>8200</c:v>
                </c:pt>
                <c:pt idx="18">
                  <c:v>8210</c:v>
                </c:pt>
                <c:pt idx="19">
                  <c:v>8220</c:v>
                </c:pt>
                <c:pt idx="20">
                  <c:v>8230</c:v>
                </c:pt>
                <c:pt idx="21">
                  <c:v>8240</c:v>
                </c:pt>
                <c:pt idx="22">
                  <c:v>8250</c:v>
                </c:pt>
                <c:pt idx="23">
                  <c:v>8250</c:v>
                </c:pt>
                <c:pt idx="24">
                  <c:v>8260</c:v>
                </c:pt>
                <c:pt idx="25">
                  <c:v>8260</c:v>
                </c:pt>
                <c:pt idx="26">
                  <c:v>8270</c:v>
                </c:pt>
                <c:pt idx="27">
                  <c:v>8270</c:v>
                </c:pt>
                <c:pt idx="28">
                  <c:v>8280</c:v>
                </c:pt>
                <c:pt idx="29">
                  <c:v>8280</c:v>
                </c:pt>
                <c:pt idx="30">
                  <c:v>8290</c:v>
                </c:pt>
                <c:pt idx="31">
                  <c:v>8290</c:v>
                </c:pt>
                <c:pt idx="32">
                  <c:v>8300</c:v>
                </c:pt>
                <c:pt idx="33">
                  <c:v>8300</c:v>
                </c:pt>
                <c:pt idx="34">
                  <c:v>8300</c:v>
                </c:pt>
                <c:pt idx="35">
                  <c:v>8300</c:v>
                </c:pt>
                <c:pt idx="36">
                  <c:v>8310</c:v>
                </c:pt>
                <c:pt idx="37">
                  <c:v>8320</c:v>
                </c:pt>
                <c:pt idx="38">
                  <c:v>8310</c:v>
                </c:pt>
                <c:pt idx="39">
                  <c:v>8320</c:v>
                </c:pt>
                <c:pt idx="40">
                  <c:v>8310</c:v>
                </c:pt>
                <c:pt idx="41">
                  <c:v>8320</c:v>
                </c:pt>
                <c:pt idx="42">
                  <c:v>8330</c:v>
                </c:pt>
                <c:pt idx="43">
                  <c:v>8330</c:v>
                </c:pt>
                <c:pt idx="44">
                  <c:v>8330</c:v>
                </c:pt>
                <c:pt idx="45">
                  <c:v>8330</c:v>
                </c:pt>
                <c:pt idx="46">
                  <c:v>8330</c:v>
                </c:pt>
                <c:pt idx="47">
                  <c:v>8340</c:v>
                </c:pt>
                <c:pt idx="48">
                  <c:v>8340</c:v>
                </c:pt>
                <c:pt idx="49">
                  <c:v>8340</c:v>
                </c:pt>
                <c:pt idx="50">
                  <c:v>8340</c:v>
                </c:pt>
                <c:pt idx="51">
                  <c:v>8340</c:v>
                </c:pt>
                <c:pt idx="52">
                  <c:v>8350</c:v>
                </c:pt>
                <c:pt idx="53">
                  <c:v>8350</c:v>
                </c:pt>
                <c:pt idx="54">
                  <c:v>8340</c:v>
                </c:pt>
                <c:pt idx="55">
                  <c:v>8350</c:v>
                </c:pt>
                <c:pt idx="56">
                  <c:v>8340</c:v>
                </c:pt>
                <c:pt idx="57">
                  <c:v>8350</c:v>
                </c:pt>
                <c:pt idx="58">
                  <c:v>8350</c:v>
                </c:pt>
                <c:pt idx="59">
                  <c:v>8350</c:v>
                </c:pt>
                <c:pt idx="60">
                  <c:v>8360</c:v>
                </c:pt>
                <c:pt idx="61">
                  <c:v>8350</c:v>
                </c:pt>
                <c:pt idx="62">
                  <c:v>8360</c:v>
                </c:pt>
                <c:pt idx="63">
                  <c:v>8370</c:v>
                </c:pt>
                <c:pt idx="64">
                  <c:v>8370</c:v>
                </c:pt>
                <c:pt idx="65">
                  <c:v>8370</c:v>
                </c:pt>
                <c:pt idx="66">
                  <c:v>8360</c:v>
                </c:pt>
                <c:pt idx="67">
                  <c:v>8360</c:v>
                </c:pt>
                <c:pt idx="68">
                  <c:v>8370</c:v>
                </c:pt>
                <c:pt idx="69">
                  <c:v>8370</c:v>
                </c:pt>
                <c:pt idx="70">
                  <c:v>8370</c:v>
                </c:pt>
                <c:pt idx="71">
                  <c:v>8370</c:v>
                </c:pt>
                <c:pt idx="72">
                  <c:v>8370</c:v>
                </c:pt>
                <c:pt idx="73">
                  <c:v>8370</c:v>
                </c:pt>
                <c:pt idx="74">
                  <c:v>8370</c:v>
                </c:pt>
                <c:pt idx="75">
                  <c:v>8380</c:v>
                </c:pt>
                <c:pt idx="76">
                  <c:v>8370</c:v>
                </c:pt>
                <c:pt idx="77">
                  <c:v>8380</c:v>
                </c:pt>
                <c:pt idx="78">
                  <c:v>8370</c:v>
                </c:pt>
                <c:pt idx="79">
                  <c:v>8370</c:v>
                </c:pt>
                <c:pt idx="80">
                  <c:v>8370</c:v>
                </c:pt>
                <c:pt idx="81">
                  <c:v>8370</c:v>
                </c:pt>
                <c:pt idx="82">
                  <c:v>8380</c:v>
                </c:pt>
                <c:pt idx="83">
                  <c:v>8390</c:v>
                </c:pt>
                <c:pt idx="84">
                  <c:v>8390</c:v>
                </c:pt>
                <c:pt idx="85">
                  <c:v>8390</c:v>
                </c:pt>
                <c:pt idx="86">
                  <c:v>8380</c:v>
                </c:pt>
                <c:pt idx="87">
                  <c:v>8390</c:v>
                </c:pt>
                <c:pt idx="88">
                  <c:v>8390</c:v>
                </c:pt>
                <c:pt idx="89">
                  <c:v>8390</c:v>
                </c:pt>
                <c:pt idx="90">
                  <c:v>8390</c:v>
                </c:pt>
                <c:pt idx="91">
                  <c:v>8390</c:v>
                </c:pt>
                <c:pt idx="92">
                  <c:v>8390</c:v>
                </c:pt>
                <c:pt idx="93">
                  <c:v>8390</c:v>
                </c:pt>
                <c:pt idx="94">
                  <c:v>8390</c:v>
                </c:pt>
                <c:pt idx="95">
                  <c:v>8390</c:v>
                </c:pt>
                <c:pt idx="96">
                  <c:v>8390</c:v>
                </c:pt>
                <c:pt idx="97">
                  <c:v>8390</c:v>
                </c:pt>
                <c:pt idx="98">
                  <c:v>8390</c:v>
                </c:pt>
                <c:pt idx="99">
                  <c:v>8390</c:v>
                </c:pt>
                <c:pt idx="100">
                  <c:v>8390</c:v>
                </c:pt>
                <c:pt idx="101">
                  <c:v>8390</c:v>
                </c:pt>
                <c:pt idx="102">
                  <c:v>8390</c:v>
                </c:pt>
                <c:pt idx="103">
                  <c:v>8400</c:v>
                </c:pt>
                <c:pt idx="104">
                  <c:v>8390</c:v>
                </c:pt>
                <c:pt idx="105">
                  <c:v>8400</c:v>
                </c:pt>
                <c:pt idx="106">
                  <c:v>8390</c:v>
                </c:pt>
                <c:pt idx="107">
                  <c:v>8400</c:v>
                </c:pt>
                <c:pt idx="108">
                  <c:v>8390</c:v>
                </c:pt>
                <c:pt idx="109">
                  <c:v>8400</c:v>
                </c:pt>
                <c:pt idx="110">
                  <c:v>8400</c:v>
                </c:pt>
                <c:pt idx="111">
                  <c:v>8400</c:v>
                </c:pt>
                <c:pt idx="112">
                  <c:v>8400</c:v>
                </c:pt>
                <c:pt idx="113">
                  <c:v>8400</c:v>
                </c:pt>
                <c:pt idx="114">
                  <c:v>8400</c:v>
                </c:pt>
                <c:pt idx="115">
                  <c:v>8400</c:v>
                </c:pt>
                <c:pt idx="116">
                  <c:v>8400</c:v>
                </c:pt>
                <c:pt idx="117">
                  <c:v>8400</c:v>
                </c:pt>
                <c:pt idx="118">
                  <c:v>8410</c:v>
                </c:pt>
                <c:pt idx="119">
                  <c:v>8390</c:v>
                </c:pt>
                <c:pt idx="120">
                  <c:v>8370</c:v>
                </c:pt>
                <c:pt idx="121">
                  <c:v>8350</c:v>
                </c:pt>
                <c:pt idx="122">
                  <c:v>8350</c:v>
                </c:pt>
                <c:pt idx="123">
                  <c:v>8340</c:v>
                </c:pt>
                <c:pt idx="124">
                  <c:v>8340</c:v>
                </c:pt>
                <c:pt idx="125">
                  <c:v>8330</c:v>
                </c:pt>
                <c:pt idx="126">
                  <c:v>8320</c:v>
                </c:pt>
                <c:pt idx="127">
                  <c:v>8320</c:v>
                </c:pt>
                <c:pt idx="128">
                  <c:v>8310</c:v>
                </c:pt>
                <c:pt idx="129">
                  <c:v>8310</c:v>
                </c:pt>
                <c:pt idx="130">
                  <c:v>8310</c:v>
                </c:pt>
                <c:pt idx="131">
                  <c:v>8300</c:v>
                </c:pt>
                <c:pt idx="132">
                  <c:v>8290</c:v>
                </c:pt>
                <c:pt idx="133">
                  <c:v>8300</c:v>
                </c:pt>
                <c:pt idx="134">
                  <c:v>8290</c:v>
                </c:pt>
                <c:pt idx="135">
                  <c:v>8290</c:v>
                </c:pt>
                <c:pt idx="136">
                  <c:v>8290</c:v>
                </c:pt>
                <c:pt idx="137">
                  <c:v>8290</c:v>
                </c:pt>
                <c:pt idx="138">
                  <c:v>8290</c:v>
                </c:pt>
                <c:pt idx="139">
                  <c:v>8290</c:v>
                </c:pt>
                <c:pt idx="140">
                  <c:v>8290</c:v>
                </c:pt>
                <c:pt idx="141">
                  <c:v>8280</c:v>
                </c:pt>
                <c:pt idx="142">
                  <c:v>8280</c:v>
                </c:pt>
                <c:pt idx="143">
                  <c:v>8290</c:v>
                </c:pt>
                <c:pt idx="144">
                  <c:v>8280</c:v>
                </c:pt>
                <c:pt idx="145">
                  <c:v>8280</c:v>
                </c:pt>
                <c:pt idx="146">
                  <c:v>8280</c:v>
                </c:pt>
                <c:pt idx="147">
                  <c:v>8280</c:v>
                </c:pt>
                <c:pt idx="148">
                  <c:v>8270</c:v>
                </c:pt>
                <c:pt idx="149">
                  <c:v>8270</c:v>
                </c:pt>
                <c:pt idx="150">
                  <c:v>8270</c:v>
                </c:pt>
                <c:pt idx="151">
                  <c:v>8270</c:v>
                </c:pt>
                <c:pt idx="152">
                  <c:v>8270</c:v>
                </c:pt>
                <c:pt idx="153">
                  <c:v>8270</c:v>
                </c:pt>
                <c:pt idx="154">
                  <c:v>8280</c:v>
                </c:pt>
                <c:pt idx="155">
                  <c:v>8270</c:v>
                </c:pt>
                <c:pt idx="156">
                  <c:v>8270</c:v>
                </c:pt>
                <c:pt idx="157">
                  <c:v>8270</c:v>
                </c:pt>
                <c:pt idx="158">
                  <c:v>8260</c:v>
                </c:pt>
                <c:pt idx="159">
                  <c:v>8270</c:v>
                </c:pt>
                <c:pt idx="160">
                  <c:v>8270</c:v>
                </c:pt>
                <c:pt idx="161">
                  <c:v>8270</c:v>
                </c:pt>
                <c:pt idx="162">
                  <c:v>8260</c:v>
                </c:pt>
                <c:pt idx="163">
                  <c:v>8260</c:v>
                </c:pt>
                <c:pt idx="164">
                  <c:v>8260</c:v>
                </c:pt>
                <c:pt idx="165">
                  <c:v>8260</c:v>
                </c:pt>
                <c:pt idx="166">
                  <c:v>8260</c:v>
                </c:pt>
                <c:pt idx="167">
                  <c:v>8260</c:v>
                </c:pt>
                <c:pt idx="168">
                  <c:v>8260</c:v>
                </c:pt>
                <c:pt idx="169">
                  <c:v>8260</c:v>
                </c:pt>
                <c:pt idx="170">
                  <c:v>8260</c:v>
                </c:pt>
                <c:pt idx="171">
                  <c:v>8270</c:v>
                </c:pt>
                <c:pt idx="172">
                  <c:v>8260</c:v>
                </c:pt>
                <c:pt idx="173">
                  <c:v>8260</c:v>
                </c:pt>
                <c:pt idx="174">
                  <c:v>8260</c:v>
                </c:pt>
                <c:pt idx="175">
                  <c:v>8260</c:v>
                </c:pt>
                <c:pt idx="176">
                  <c:v>8270</c:v>
                </c:pt>
                <c:pt idx="177">
                  <c:v>8260</c:v>
                </c:pt>
                <c:pt idx="178">
                  <c:v>8260</c:v>
                </c:pt>
                <c:pt idx="179">
                  <c:v>8260</c:v>
                </c:pt>
                <c:pt idx="180">
                  <c:v>8260</c:v>
                </c:pt>
                <c:pt idx="181">
                  <c:v>8260</c:v>
                </c:pt>
                <c:pt idx="182">
                  <c:v>8260</c:v>
                </c:pt>
                <c:pt idx="183">
                  <c:v>8260</c:v>
                </c:pt>
                <c:pt idx="184">
                  <c:v>8260</c:v>
                </c:pt>
                <c:pt idx="185">
                  <c:v>8260</c:v>
                </c:pt>
                <c:pt idx="186">
                  <c:v>8260</c:v>
                </c:pt>
                <c:pt idx="187">
                  <c:v>8260</c:v>
                </c:pt>
                <c:pt idx="188">
                  <c:v>8260</c:v>
                </c:pt>
                <c:pt idx="189">
                  <c:v>8260</c:v>
                </c:pt>
                <c:pt idx="190">
                  <c:v>8260</c:v>
                </c:pt>
                <c:pt idx="191">
                  <c:v>8260</c:v>
                </c:pt>
                <c:pt idx="192">
                  <c:v>8260</c:v>
                </c:pt>
                <c:pt idx="193">
                  <c:v>8250</c:v>
                </c:pt>
                <c:pt idx="194">
                  <c:v>8260</c:v>
                </c:pt>
                <c:pt idx="195">
                  <c:v>8260</c:v>
                </c:pt>
                <c:pt idx="196">
                  <c:v>8270</c:v>
                </c:pt>
                <c:pt idx="197">
                  <c:v>8300</c:v>
                </c:pt>
                <c:pt idx="198">
                  <c:v>8310</c:v>
                </c:pt>
                <c:pt idx="199">
                  <c:v>8320</c:v>
                </c:pt>
                <c:pt idx="200">
                  <c:v>8330</c:v>
                </c:pt>
                <c:pt idx="201">
                  <c:v>8340</c:v>
                </c:pt>
                <c:pt idx="202">
                  <c:v>8340</c:v>
                </c:pt>
                <c:pt idx="203">
                  <c:v>8340</c:v>
                </c:pt>
                <c:pt idx="204">
                  <c:v>8360</c:v>
                </c:pt>
                <c:pt idx="205">
                  <c:v>8350</c:v>
                </c:pt>
                <c:pt idx="206">
                  <c:v>8370</c:v>
                </c:pt>
                <c:pt idx="207">
                  <c:v>8360</c:v>
                </c:pt>
                <c:pt idx="208">
                  <c:v>8360</c:v>
                </c:pt>
                <c:pt idx="209">
                  <c:v>8370</c:v>
                </c:pt>
                <c:pt idx="210">
                  <c:v>8370</c:v>
                </c:pt>
                <c:pt idx="211">
                  <c:v>8370</c:v>
                </c:pt>
                <c:pt idx="212">
                  <c:v>8380</c:v>
                </c:pt>
                <c:pt idx="213">
                  <c:v>8380</c:v>
                </c:pt>
                <c:pt idx="214">
                  <c:v>8380</c:v>
                </c:pt>
                <c:pt idx="215">
                  <c:v>8380</c:v>
                </c:pt>
                <c:pt idx="216">
                  <c:v>8380</c:v>
                </c:pt>
                <c:pt idx="217">
                  <c:v>8380</c:v>
                </c:pt>
                <c:pt idx="218">
                  <c:v>8380</c:v>
                </c:pt>
                <c:pt idx="219">
                  <c:v>8390</c:v>
                </c:pt>
                <c:pt idx="220">
                  <c:v>8390</c:v>
                </c:pt>
                <c:pt idx="221">
                  <c:v>8390</c:v>
                </c:pt>
                <c:pt idx="222">
                  <c:v>8390</c:v>
                </c:pt>
                <c:pt idx="223">
                  <c:v>8380</c:v>
                </c:pt>
                <c:pt idx="224">
                  <c:v>8390</c:v>
                </c:pt>
                <c:pt idx="225">
                  <c:v>8390</c:v>
                </c:pt>
                <c:pt idx="226">
                  <c:v>8390</c:v>
                </c:pt>
                <c:pt idx="227">
                  <c:v>8390</c:v>
                </c:pt>
                <c:pt idx="228">
                  <c:v>8390</c:v>
                </c:pt>
                <c:pt idx="229">
                  <c:v>8390</c:v>
                </c:pt>
                <c:pt idx="230">
                  <c:v>8390</c:v>
                </c:pt>
                <c:pt idx="231">
                  <c:v>8390</c:v>
                </c:pt>
                <c:pt idx="232">
                  <c:v>8390</c:v>
                </c:pt>
                <c:pt idx="233">
                  <c:v>8400</c:v>
                </c:pt>
                <c:pt idx="234">
                  <c:v>8390</c:v>
                </c:pt>
                <c:pt idx="235">
                  <c:v>8400</c:v>
                </c:pt>
                <c:pt idx="236">
                  <c:v>8390</c:v>
                </c:pt>
                <c:pt idx="237">
                  <c:v>8390</c:v>
                </c:pt>
                <c:pt idx="238">
                  <c:v>8400</c:v>
                </c:pt>
                <c:pt idx="239">
                  <c:v>8400</c:v>
                </c:pt>
                <c:pt idx="240">
                  <c:v>8400</c:v>
                </c:pt>
                <c:pt idx="241">
                  <c:v>8400</c:v>
                </c:pt>
                <c:pt idx="242">
                  <c:v>8400</c:v>
                </c:pt>
                <c:pt idx="243">
                  <c:v>8390</c:v>
                </c:pt>
                <c:pt idx="244">
                  <c:v>8400</c:v>
                </c:pt>
                <c:pt idx="245">
                  <c:v>8400</c:v>
                </c:pt>
                <c:pt idx="246">
                  <c:v>8400</c:v>
                </c:pt>
                <c:pt idx="247">
                  <c:v>8400</c:v>
                </c:pt>
                <c:pt idx="248">
                  <c:v>8400</c:v>
                </c:pt>
                <c:pt idx="249">
                  <c:v>8400</c:v>
                </c:pt>
                <c:pt idx="250">
                  <c:v>8400</c:v>
                </c:pt>
                <c:pt idx="251">
                  <c:v>8410</c:v>
                </c:pt>
                <c:pt idx="252">
                  <c:v>8410</c:v>
                </c:pt>
                <c:pt idx="253">
                  <c:v>8400</c:v>
                </c:pt>
                <c:pt idx="254">
                  <c:v>8400</c:v>
                </c:pt>
                <c:pt idx="255">
                  <c:v>8400</c:v>
                </c:pt>
                <c:pt idx="256">
                  <c:v>8400</c:v>
                </c:pt>
                <c:pt idx="257">
                  <c:v>8410</c:v>
                </c:pt>
                <c:pt idx="258">
                  <c:v>8400</c:v>
                </c:pt>
                <c:pt idx="259">
                  <c:v>8400</c:v>
                </c:pt>
                <c:pt idx="260">
                  <c:v>8400</c:v>
                </c:pt>
                <c:pt idx="261">
                  <c:v>8400</c:v>
                </c:pt>
                <c:pt idx="262">
                  <c:v>8410</c:v>
                </c:pt>
                <c:pt idx="263">
                  <c:v>8400</c:v>
                </c:pt>
                <c:pt idx="264">
                  <c:v>8410</c:v>
                </c:pt>
                <c:pt idx="265">
                  <c:v>8410</c:v>
                </c:pt>
                <c:pt idx="266">
                  <c:v>8410</c:v>
                </c:pt>
                <c:pt idx="267">
                  <c:v>8410</c:v>
                </c:pt>
                <c:pt idx="268">
                  <c:v>8410</c:v>
                </c:pt>
                <c:pt idx="269">
                  <c:v>8400</c:v>
                </c:pt>
                <c:pt idx="270">
                  <c:v>8400</c:v>
                </c:pt>
                <c:pt idx="271">
                  <c:v>8410</c:v>
                </c:pt>
                <c:pt idx="272">
                  <c:v>8400</c:v>
                </c:pt>
                <c:pt idx="273">
                  <c:v>8410</c:v>
                </c:pt>
                <c:pt idx="274">
                  <c:v>8400</c:v>
                </c:pt>
                <c:pt idx="275">
                  <c:v>8410</c:v>
                </c:pt>
                <c:pt idx="276">
                  <c:v>8400</c:v>
                </c:pt>
                <c:pt idx="277">
                  <c:v>8410</c:v>
                </c:pt>
                <c:pt idx="278">
                  <c:v>8420</c:v>
                </c:pt>
                <c:pt idx="279">
                  <c:v>8410</c:v>
                </c:pt>
                <c:pt idx="280">
                  <c:v>8400</c:v>
                </c:pt>
                <c:pt idx="281">
                  <c:v>8410</c:v>
                </c:pt>
                <c:pt idx="282">
                  <c:v>8410</c:v>
                </c:pt>
                <c:pt idx="283">
                  <c:v>8420</c:v>
                </c:pt>
                <c:pt idx="284">
                  <c:v>8400</c:v>
                </c:pt>
                <c:pt idx="285">
                  <c:v>8410</c:v>
                </c:pt>
                <c:pt idx="286">
                  <c:v>8410</c:v>
                </c:pt>
                <c:pt idx="287">
                  <c:v>8410</c:v>
                </c:pt>
                <c:pt idx="288">
                  <c:v>8410</c:v>
                </c:pt>
                <c:pt idx="289">
                  <c:v>8410</c:v>
                </c:pt>
                <c:pt idx="290">
                  <c:v>8410</c:v>
                </c:pt>
                <c:pt idx="291">
                  <c:v>8400</c:v>
                </c:pt>
                <c:pt idx="292">
                  <c:v>8410</c:v>
                </c:pt>
                <c:pt idx="293">
                  <c:v>8420</c:v>
                </c:pt>
                <c:pt idx="294">
                  <c:v>8410</c:v>
                </c:pt>
                <c:pt idx="295">
                  <c:v>8410</c:v>
                </c:pt>
                <c:pt idx="296">
                  <c:v>8410</c:v>
                </c:pt>
                <c:pt idx="297">
                  <c:v>8410</c:v>
                </c:pt>
                <c:pt idx="298">
                  <c:v>8410</c:v>
                </c:pt>
                <c:pt idx="299">
                  <c:v>8410</c:v>
                </c:pt>
                <c:pt idx="300">
                  <c:v>8420</c:v>
                </c:pt>
                <c:pt idx="301">
                  <c:v>8420</c:v>
                </c:pt>
                <c:pt idx="302">
                  <c:v>8410</c:v>
                </c:pt>
                <c:pt idx="303">
                  <c:v>8410</c:v>
                </c:pt>
                <c:pt idx="304">
                  <c:v>8410</c:v>
                </c:pt>
                <c:pt idx="305">
                  <c:v>8410</c:v>
                </c:pt>
                <c:pt idx="306">
                  <c:v>8410</c:v>
                </c:pt>
                <c:pt idx="307">
                  <c:v>8410</c:v>
                </c:pt>
                <c:pt idx="308">
                  <c:v>8420</c:v>
                </c:pt>
                <c:pt idx="309">
                  <c:v>8410</c:v>
                </c:pt>
                <c:pt idx="310">
                  <c:v>8410</c:v>
                </c:pt>
                <c:pt idx="311">
                  <c:v>8410</c:v>
                </c:pt>
                <c:pt idx="312">
                  <c:v>8410</c:v>
                </c:pt>
                <c:pt idx="313">
                  <c:v>8410</c:v>
                </c:pt>
                <c:pt idx="314">
                  <c:v>8420</c:v>
                </c:pt>
                <c:pt idx="315">
                  <c:v>8410</c:v>
                </c:pt>
                <c:pt idx="316">
                  <c:v>8420</c:v>
                </c:pt>
                <c:pt idx="317">
                  <c:v>8420</c:v>
                </c:pt>
                <c:pt idx="318">
                  <c:v>8400</c:v>
                </c:pt>
                <c:pt idx="319">
                  <c:v>8420</c:v>
                </c:pt>
                <c:pt idx="320">
                  <c:v>8420</c:v>
                </c:pt>
                <c:pt idx="321">
                  <c:v>8410</c:v>
                </c:pt>
                <c:pt idx="322">
                  <c:v>8410</c:v>
                </c:pt>
                <c:pt idx="323">
                  <c:v>8410</c:v>
                </c:pt>
                <c:pt idx="324">
                  <c:v>8410</c:v>
                </c:pt>
                <c:pt idx="325">
                  <c:v>8420</c:v>
                </c:pt>
                <c:pt idx="326">
                  <c:v>8410</c:v>
                </c:pt>
                <c:pt idx="327">
                  <c:v>8420</c:v>
                </c:pt>
                <c:pt idx="328">
                  <c:v>8410</c:v>
                </c:pt>
                <c:pt idx="329">
                  <c:v>8420</c:v>
                </c:pt>
                <c:pt idx="330">
                  <c:v>8420</c:v>
                </c:pt>
                <c:pt idx="331">
                  <c:v>8420</c:v>
                </c:pt>
                <c:pt idx="332">
                  <c:v>8410</c:v>
                </c:pt>
                <c:pt idx="333">
                  <c:v>8410</c:v>
                </c:pt>
                <c:pt idx="334">
                  <c:v>8410</c:v>
                </c:pt>
                <c:pt idx="335">
                  <c:v>8420</c:v>
                </c:pt>
                <c:pt idx="336">
                  <c:v>8420</c:v>
                </c:pt>
                <c:pt idx="337">
                  <c:v>8410</c:v>
                </c:pt>
                <c:pt idx="338">
                  <c:v>8420</c:v>
                </c:pt>
                <c:pt idx="339">
                  <c:v>8420</c:v>
                </c:pt>
                <c:pt idx="340">
                  <c:v>8420</c:v>
                </c:pt>
                <c:pt idx="341">
                  <c:v>8420</c:v>
                </c:pt>
                <c:pt idx="342">
                  <c:v>8410</c:v>
                </c:pt>
                <c:pt idx="343">
                  <c:v>8420</c:v>
                </c:pt>
                <c:pt idx="344">
                  <c:v>8420</c:v>
                </c:pt>
                <c:pt idx="345">
                  <c:v>8420</c:v>
                </c:pt>
                <c:pt idx="346">
                  <c:v>8420</c:v>
                </c:pt>
                <c:pt idx="347">
                  <c:v>8420</c:v>
                </c:pt>
                <c:pt idx="348">
                  <c:v>8420</c:v>
                </c:pt>
                <c:pt idx="349">
                  <c:v>8410</c:v>
                </c:pt>
                <c:pt idx="350">
                  <c:v>8420</c:v>
                </c:pt>
                <c:pt idx="351">
                  <c:v>8420</c:v>
                </c:pt>
                <c:pt idx="352">
                  <c:v>8420</c:v>
                </c:pt>
                <c:pt idx="353">
                  <c:v>8420</c:v>
                </c:pt>
                <c:pt idx="354">
                  <c:v>8420</c:v>
                </c:pt>
                <c:pt idx="355">
                  <c:v>8420</c:v>
                </c:pt>
                <c:pt idx="356">
                  <c:v>8420</c:v>
                </c:pt>
                <c:pt idx="357">
                  <c:v>8420</c:v>
                </c:pt>
                <c:pt idx="358">
                  <c:v>8410</c:v>
                </c:pt>
                <c:pt idx="359">
                  <c:v>8410</c:v>
                </c:pt>
                <c:pt idx="360">
                  <c:v>8420</c:v>
                </c:pt>
                <c:pt idx="361">
                  <c:v>8420</c:v>
                </c:pt>
                <c:pt idx="362">
                  <c:v>8420</c:v>
                </c:pt>
                <c:pt idx="363">
                  <c:v>8420</c:v>
                </c:pt>
                <c:pt idx="364">
                  <c:v>8420</c:v>
                </c:pt>
                <c:pt idx="365">
                  <c:v>8420</c:v>
                </c:pt>
                <c:pt idx="366">
                  <c:v>8420</c:v>
                </c:pt>
                <c:pt idx="367">
                  <c:v>8430</c:v>
                </c:pt>
                <c:pt idx="368">
                  <c:v>8430</c:v>
                </c:pt>
                <c:pt idx="369">
                  <c:v>8420</c:v>
                </c:pt>
                <c:pt idx="370">
                  <c:v>8420</c:v>
                </c:pt>
                <c:pt idx="371">
                  <c:v>8430</c:v>
                </c:pt>
                <c:pt idx="372">
                  <c:v>8420</c:v>
                </c:pt>
                <c:pt idx="373">
                  <c:v>8420</c:v>
                </c:pt>
                <c:pt idx="374">
                  <c:v>8430</c:v>
                </c:pt>
                <c:pt idx="375">
                  <c:v>8430</c:v>
                </c:pt>
                <c:pt idx="376">
                  <c:v>8420</c:v>
                </c:pt>
                <c:pt idx="377">
                  <c:v>8420</c:v>
                </c:pt>
                <c:pt idx="378">
                  <c:v>8430</c:v>
                </c:pt>
                <c:pt idx="379">
                  <c:v>8420</c:v>
                </c:pt>
                <c:pt idx="380">
                  <c:v>8430</c:v>
                </c:pt>
                <c:pt idx="381">
                  <c:v>8430</c:v>
                </c:pt>
                <c:pt idx="382">
                  <c:v>8430</c:v>
                </c:pt>
                <c:pt idx="383">
                  <c:v>8420</c:v>
                </c:pt>
                <c:pt idx="384">
                  <c:v>8430</c:v>
                </c:pt>
                <c:pt idx="385">
                  <c:v>8430</c:v>
                </c:pt>
                <c:pt idx="386">
                  <c:v>8430</c:v>
                </c:pt>
                <c:pt idx="387">
                  <c:v>8420</c:v>
                </c:pt>
                <c:pt idx="388">
                  <c:v>8430</c:v>
                </c:pt>
                <c:pt idx="389">
                  <c:v>8430</c:v>
                </c:pt>
                <c:pt idx="390">
                  <c:v>8430</c:v>
                </c:pt>
                <c:pt idx="391">
                  <c:v>8430</c:v>
                </c:pt>
                <c:pt idx="392">
                  <c:v>8430</c:v>
                </c:pt>
                <c:pt idx="393">
                  <c:v>8430</c:v>
                </c:pt>
                <c:pt idx="394">
                  <c:v>8430</c:v>
                </c:pt>
                <c:pt idx="395">
                  <c:v>8430</c:v>
                </c:pt>
                <c:pt idx="396">
                  <c:v>8430</c:v>
                </c:pt>
                <c:pt idx="397">
                  <c:v>8430</c:v>
                </c:pt>
                <c:pt idx="398">
                  <c:v>8430</c:v>
                </c:pt>
                <c:pt idx="399">
                  <c:v>8440</c:v>
                </c:pt>
                <c:pt idx="400">
                  <c:v>8420</c:v>
                </c:pt>
                <c:pt idx="401">
                  <c:v>8430</c:v>
                </c:pt>
                <c:pt idx="402">
                  <c:v>8430</c:v>
                </c:pt>
                <c:pt idx="403">
                  <c:v>8430</c:v>
                </c:pt>
                <c:pt idx="404">
                  <c:v>8430</c:v>
                </c:pt>
                <c:pt idx="405">
                  <c:v>8440</c:v>
                </c:pt>
                <c:pt idx="406">
                  <c:v>8430</c:v>
                </c:pt>
                <c:pt idx="407">
                  <c:v>8430</c:v>
                </c:pt>
                <c:pt idx="408">
                  <c:v>8430</c:v>
                </c:pt>
                <c:pt idx="409">
                  <c:v>8430</c:v>
                </c:pt>
                <c:pt idx="410">
                  <c:v>8430</c:v>
                </c:pt>
                <c:pt idx="411">
                  <c:v>8440</c:v>
                </c:pt>
                <c:pt idx="412">
                  <c:v>8430</c:v>
                </c:pt>
                <c:pt idx="413">
                  <c:v>8440</c:v>
                </c:pt>
                <c:pt idx="414">
                  <c:v>8430</c:v>
                </c:pt>
                <c:pt idx="415">
                  <c:v>8430</c:v>
                </c:pt>
                <c:pt idx="416">
                  <c:v>8430</c:v>
                </c:pt>
                <c:pt idx="417">
                  <c:v>8430</c:v>
                </c:pt>
                <c:pt idx="418">
                  <c:v>8430</c:v>
                </c:pt>
                <c:pt idx="419">
                  <c:v>8430</c:v>
                </c:pt>
                <c:pt idx="420">
                  <c:v>8430</c:v>
                </c:pt>
                <c:pt idx="421">
                  <c:v>8440</c:v>
                </c:pt>
                <c:pt idx="422">
                  <c:v>8430</c:v>
                </c:pt>
                <c:pt idx="423">
                  <c:v>8430</c:v>
                </c:pt>
                <c:pt idx="424">
                  <c:v>8430</c:v>
                </c:pt>
                <c:pt idx="425">
                  <c:v>8440</c:v>
                </c:pt>
                <c:pt idx="426">
                  <c:v>8430</c:v>
                </c:pt>
                <c:pt idx="427">
                  <c:v>8440</c:v>
                </c:pt>
                <c:pt idx="428">
                  <c:v>8440</c:v>
                </c:pt>
                <c:pt idx="429">
                  <c:v>8440</c:v>
                </c:pt>
                <c:pt idx="430">
                  <c:v>8430</c:v>
                </c:pt>
                <c:pt idx="431">
                  <c:v>8440</c:v>
                </c:pt>
                <c:pt idx="432">
                  <c:v>8440</c:v>
                </c:pt>
                <c:pt idx="433">
                  <c:v>8440</c:v>
                </c:pt>
                <c:pt idx="434">
                  <c:v>8430</c:v>
                </c:pt>
                <c:pt idx="435">
                  <c:v>8440</c:v>
                </c:pt>
                <c:pt idx="436">
                  <c:v>8440</c:v>
                </c:pt>
                <c:pt idx="437">
                  <c:v>8440</c:v>
                </c:pt>
                <c:pt idx="438">
                  <c:v>8440</c:v>
                </c:pt>
                <c:pt idx="439">
                  <c:v>8440</c:v>
                </c:pt>
                <c:pt idx="440">
                  <c:v>8450</c:v>
                </c:pt>
                <c:pt idx="441">
                  <c:v>8440</c:v>
                </c:pt>
                <c:pt idx="442">
                  <c:v>8440</c:v>
                </c:pt>
                <c:pt idx="443">
                  <c:v>8440</c:v>
                </c:pt>
                <c:pt idx="444">
                  <c:v>8430</c:v>
                </c:pt>
                <c:pt idx="445">
                  <c:v>8440</c:v>
                </c:pt>
                <c:pt idx="446">
                  <c:v>8440</c:v>
                </c:pt>
                <c:pt idx="447">
                  <c:v>8440</c:v>
                </c:pt>
                <c:pt idx="448">
                  <c:v>8450</c:v>
                </c:pt>
                <c:pt idx="449">
                  <c:v>8440</c:v>
                </c:pt>
                <c:pt idx="450">
                  <c:v>8430</c:v>
                </c:pt>
                <c:pt idx="451">
                  <c:v>8440</c:v>
                </c:pt>
                <c:pt idx="452">
                  <c:v>8440</c:v>
                </c:pt>
                <c:pt idx="453">
                  <c:v>8440</c:v>
                </c:pt>
                <c:pt idx="454">
                  <c:v>8440</c:v>
                </c:pt>
                <c:pt idx="455">
                  <c:v>8440</c:v>
                </c:pt>
                <c:pt idx="456">
                  <c:v>8440</c:v>
                </c:pt>
                <c:pt idx="457">
                  <c:v>8440</c:v>
                </c:pt>
                <c:pt idx="458">
                  <c:v>8450</c:v>
                </c:pt>
                <c:pt idx="459">
                  <c:v>8450</c:v>
                </c:pt>
                <c:pt idx="460">
                  <c:v>8450</c:v>
                </c:pt>
                <c:pt idx="461">
                  <c:v>8440</c:v>
                </c:pt>
                <c:pt idx="462">
                  <c:v>8450</c:v>
                </c:pt>
                <c:pt idx="463">
                  <c:v>8450</c:v>
                </c:pt>
                <c:pt idx="464">
                  <c:v>8440</c:v>
                </c:pt>
                <c:pt idx="465">
                  <c:v>8440</c:v>
                </c:pt>
                <c:pt idx="466">
                  <c:v>8440</c:v>
                </c:pt>
                <c:pt idx="467">
                  <c:v>8450</c:v>
                </c:pt>
                <c:pt idx="468">
                  <c:v>8450</c:v>
                </c:pt>
                <c:pt idx="469">
                  <c:v>8440</c:v>
                </c:pt>
                <c:pt idx="470">
                  <c:v>8450</c:v>
                </c:pt>
                <c:pt idx="471">
                  <c:v>8450</c:v>
                </c:pt>
                <c:pt idx="472">
                  <c:v>8450</c:v>
                </c:pt>
                <c:pt idx="473">
                  <c:v>8440</c:v>
                </c:pt>
                <c:pt idx="474">
                  <c:v>8460</c:v>
                </c:pt>
                <c:pt idx="475">
                  <c:v>8450</c:v>
                </c:pt>
                <c:pt idx="476">
                  <c:v>8450</c:v>
                </c:pt>
                <c:pt idx="477">
                  <c:v>8450</c:v>
                </c:pt>
                <c:pt idx="478">
                  <c:v>8450</c:v>
                </c:pt>
                <c:pt idx="479">
                  <c:v>8450</c:v>
                </c:pt>
                <c:pt idx="480">
                  <c:v>8450</c:v>
                </c:pt>
                <c:pt idx="481">
                  <c:v>8450</c:v>
                </c:pt>
                <c:pt idx="482">
                  <c:v>8450</c:v>
                </c:pt>
                <c:pt idx="483">
                  <c:v>8450</c:v>
                </c:pt>
                <c:pt idx="484">
                  <c:v>8460</c:v>
                </c:pt>
                <c:pt idx="485">
                  <c:v>8460</c:v>
                </c:pt>
                <c:pt idx="486">
                  <c:v>8450</c:v>
                </c:pt>
                <c:pt idx="487">
                  <c:v>8450</c:v>
                </c:pt>
                <c:pt idx="488">
                  <c:v>8450</c:v>
                </c:pt>
                <c:pt idx="489">
                  <c:v>8460</c:v>
                </c:pt>
                <c:pt idx="490">
                  <c:v>8450</c:v>
                </c:pt>
                <c:pt idx="491">
                  <c:v>8450</c:v>
                </c:pt>
                <c:pt idx="492">
                  <c:v>8450</c:v>
                </c:pt>
                <c:pt idx="493">
                  <c:v>8460</c:v>
                </c:pt>
                <c:pt idx="494">
                  <c:v>8450</c:v>
                </c:pt>
                <c:pt idx="495">
                  <c:v>8460</c:v>
                </c:pt>
                <c:pt idx="496">
                  <c:v>8450</c:v>
                </c:pt>
                <c:pt idx="497">
                  <c:v>8450</c:v>
                </c:pt>
                <c:pt idx="498">
                  <c:v>8460</c:v>
                </c:pt>
                <c:pt idx="499">
                  <c:v>8450</c:v>
                </c:pt>
                <c:pt idx="500">
                  <c:v>8450</c:v>
                </c:pt>
                <c:pt idx="501">
                  <c:v>8460</c:v>
                </c:pt>
                <c:pt idx="502">
                  <c:v>8460</c:v>
                </c:pt>
                <c:pt idx="503">
                  <c:v>8460</c:v>
                </c:pt>
                <c:pt idx="504">
                  <c:v>8460</c:v>
                </c:pt>
                <c:pt idx="505">
                  <c:v>8460</c:v>
                </c:pt>
                <c:pt idx="506">
                  <c:v>8460</c:v>
                </c:pt>
                <c:pt idx="507">
                  <c:v>8460</c:v>
                </c:pt>
                <c:pt idx="508">
                  <c:v>8460</c:v>
                </c:pt>
                <c:pt idx="509">
                  <c:v>8460</c:v>
                </c:pt>
                <c:pt idx="510">
                  <c:v>8470</c:v>
                </c:pt>
                <c:pt idx="511">
                  <c:v>8450</c:v>
                </c:pt>
                <c:pt idx="512">
                  <c:v>8460</c:v>
                </c:pt>
                <c:pt idx="513">
                  <c:v>8460</c:v>
                </c:pt>
                <c:pt idx="514">
                  <c:v>8460</c:v>
                </c:pt>
                <c:pt idx="515">
                  <c:v>8460</c:v>
                </c:pt>
                <c:pt idx="516">
                  <c:v>8460</c:v>
                </c:pt>
                <c:pt idx="517">
                  <c:v>8460</c:v>
                </c:pt>
                <c:pt idx="518">
                  <c:v>8470</c:v>
                </c:pt>
                <c:pt idx="519">
                  <c:v>8470</c:v>
                </c:pt>
                <c:pt idx="520">
                  <c:v>8460</c:v>
                </c:pt>
                <c:pt idx="521">
                  <c:v>8460</c:v>
                </c:pt>
                <c:pt idx="522">
                  <c:v>8460</c:v>
                </c:pt>
                <c:pt idx="523">
                  <c:v>8470</c:v>
                </c:pt>
                <c:pt idx="524">
                  <c:v>8460</c:v>
                </c:pt>
                <c:pt idx="525">
                  <c:v>8470</c:v>
                </c:pt>
                <c:pt idx="526">
                  <c:v>8460</c:v>
                </c:pt>
                <c:pt idx="527">
                  <c:v>8470</c:v>
                </c:pt>
                <c:pt idx="528">
                  <c:v>8470</c:v>
                </c:pt>
                <c:pt idx="529">
                  <c:v>8470</c:v>
                </c:pt>
                <c:pt idx="530">
                  <c:v>8460</c:v>
                </c:pt>
                <c:pt idx="531">
                  <c:v>8460</c:v>
                </c:pt>
                <c:pt idx="532">
                  <c:v>8470</c:v>
                </c:pt>
                <c:pt idx="533">
                  <c:v>8460</c:v>
                </c:pt>
                <c:pt idx="534">
                  <c:v>8470</c:v>
                </c:pt>
                <c:pt idx="535">
                  <c:v>8470</c:v>
                </c:pt>
                <c:pt idx="536">
                  <c:v>8460</c:v>
                </c:pt>
                <c:pt idx="537">
                  <c:v>8470</c:v>
                </c:pt>
                <c:pt idx="538">
                  <c:v>8460</c:v>
                </c:pt>
                <c:pt idx="539">
                  <c:v>8460</c:v>
                </c:pt>
                <c:pt idx="540">
                  <c:v>8470</c:v>
                </c:pt>
                <c:pt idx="541">
                  <c:v>8470</c:v>
                </c:pt>
                <c:pt idx="542">
                  <c:v>8480</c:v>
                </c:pt>
                <c:pt idx="543">
                  <c:v>8460</c:v>
                </c:pt>
                <c:pt idx="544">
                  <c:v>8470</c:v>
                </c:pt>
                <c:pt idx="545">
                  <c:v>8470</c:v>
                </c:pt>
                <c:pt idx="546">
                  <c:v>8480</c:v>
                </c:pt>
                <c:pt idx="547">
                  <c:v>8470</c:v>
                </c:pt>
                <c:pt idx="548">
                  <c:v>8470</c:v>
                </c:pt>
                <c:pt idx="549">
                  <c:v>8460</c:v>
                </c:pt>
                <c:pt idx="550">
                  <c:v>8470</c:v>
                </c:pt>
                <c:pt idx="551">
                  <c:v>8470</c:v>
                </c:pt>
                <c:pt idx="552">
                  <c:v>8470</c:v>
                </c:pt>
                <c:pt idx="553">
                  <c:v>8480</c:v>
                </c:pt>
                <c:pt idx="554">
                  <c:v>8470</c:v>
                </c:pt>
                <c:pt idx="555">
                  <c:v>8480</c:v>
                </c:pt>
                <c:pt idx="556">
                  <c:v>8470</c:v>
                </c:pt>
                <c:pt idx="557">
                  <c:v>8480</c:v>
                </c:pt>
                <c:pt idx="558">
                  <c:v>8470</c:v>
                </c:pt>
                <c:pt idx="559">
                  <c:v>8470</c:v>
                </c:pt>
                <c:pt idx="560">
                  <c:v>8470</c:v>
                </c:pt>
                <c:pt idx="561">
                  <c:v>8480</c:v>
                </c:pt>
                <c:pt idx="562">
                  <c:v>8480</c:v>
                </c:pt>
                <c:pt idx="563">
                  <c:v>8480</c:v>
                </c:pt>
                <c:pt idx="564">
                  <c:v>8470</c:v>
                </c:pt>
                <c:pt idx="565">
                  <c:v>8490</c:v>
                </c:pt>
                <c:pt idx="566">
                  <c:v>8470</c:v>
                </c:pt>
                <c:pt idx="567">
                  <c:v>8480</c:v>
                </c:pt>
                <c:pt idx="568">
                  <c:v>8480</c:v>
                </c:pt>
                <c:pt idx="569">
                  <c:v>8470</c:v>
                </c:pt>
                <c:pt idx="570">
                  <c:v>8480</c:v>
                </c:pt>
                <c:pt idx="571">
                  <c:v>8470</c:v>
                </c:pt>
                <c:pt idx="572">
                  <c:v>8480</c:v>
                </c:pt>
                <c:pt idx="573">
                  <c:v>8490</c:v>
                </c:pt>
                <c:pt idx="574">
                  <c:v>8490</c:v>
                </c:pt>
                <c:pt idx="575">
                  <c:v>8480</c:v>
                </c:pt>
                <c:pt idx="576">
                  <c:v>8470</c:v>
                </c:pt>
                <c:pt idx="577">
                  <c:v>8470</c:v>
                </c:pt>
                <c:pt idx="578">
                  <c:v>8480</c:v>
                </c:pt>
                <c:pt idx="579">
                  <c:v>8490</c:v>
                </c:pt>
                <c:pt idx="580">
                  <c:v>8480</c:v>
                </c:pt>
                <c:pt idx="581">
                  <c:v>8470</c:v>
                </c:pt>
                <c:pt idx="582">
                  <c:v>8490</c:v>
                </c:pt>
                <c:pt idx="583">
                  <c:v>8490</c:v>
                </c:pt>
                <c:pt idx="584">
                  <c:v>8490</c:v>
                </c:pt>
                <c:pt idx="585">
                  <c:v>8480</c:v>
                </c:pt>
                <c:pt idx="586">
                  <c:v>8480</c:v>
                </c:pt>
                <c:pt idx="587">
                  <c:v>8480</c:v>
                </c:pt>
                <c:pt idx="588">
                  <c:v>8490</c:v>
                </c:pt>
                <c:pt idx="589">
                  <c:v>8480</c:v>
                </c:pt>
                <c:pt idx="590">
                  <c:v>8490</c:v>
                </c:pt>
                <c:pt idx="591">
                  <c:v>8480</c:v>
                </c:pt>
                <c:pt idx="592" formatCode="General">
                  <c:v>8490</c:v>
                </c:pt>
                <c:pt idx="593" formatCode="General">
                  <c:v>8490</c:v>
                </c:pt>
                <c:pt idx="594" formatCode="General">
                  <c:v>8490</c:v>
                </c:pt>
                <c:pt idx="595" formatCode="General">
                  <c:v>8480</c:v>
                </c:pt>
                <c:pt idx="596" formatCode="General">
                  <c:v>8490</c:v>
                </c:pt>
                <c:pt idx="597" formatCode="General">
                  <c:v>8490</c:v>
                </c:pt>
                <c:pt idx="598" formatCode="General">
                  <c:v>8490</c:v>
                </c:pt>
                <c:pt idx="599" formatCode="General">
                  <c:v>8490</c:v>
                </c:pt>
                <c:pt idx="600" formatCode="General">
                  <c:v>8490</c:v>
                </c:pt>
                <c:pt idx="601" formatCode="General">
                  <c:v>8480</c:v>
                </c:pt>
                <c:pt idx="602" formatCode="General">
                  <c:v>8500</c:v>
                </c:pt>
                <c:pt idx="603" formatCode="General">
                  <c:v>8480</c:v>
                </c:pt>
                <c:pt idx="604" formatCode="General">
                  <c:v>8500</c:v>
                </c:pt>
                <c:pt idx="605" formatCode="General">
                  <c:v>8480</c:v>
                </c:pt>
                <c:pt idx="606" formatCode="General">
                  <c:v>8490</c:v>
                </c:pt>
                <c:pt idx="607" formatCode="General">
                  <c:v>8490</c:v>
                </c:pt>
                <c:pt idx="608" formatCode="General">
                  <c:v>8490</c:v>
                </c:pt>
                <c:pt idx="609" formatCode="General">
                  <c:v>8480</c:v>
                </c:pt>
                <c:pt idx="610" formatCode="General">
                  <c:v>8510</c:v>
                </c:pt>
                <c:pt idx="611" formatCode="General">
                  <c:v>8490</c:v>
                </c:pt>
                <c:pt idx="612" formatCode="General">
                  <c:v>8490</c:v>
                </c:pt>
                <c:pt idx="613" formatCode="General">
                  <c:v>8490</c:v>
                </c:pt>
                <c:pt idx="614" formatCode="General">
                  <c:v>8490</c:v>
                </c:pt>
                <c:pt idx="615" formatCode="General">
                  <c:v>8490</c:v>
                </c:pt>
                <c:pt idx="616" formatCode="General">
                  <c:v>8490</c:v>
                </c:pt>
                <c:pt idx="617" formatCode="General">
                  <c:v>8500</c:v>
                </c:pt>
                <c:pt idx="618" formatCode="General">
                  <c:v>8490</c:v>
                </c:pt>
                <c:pt idx="619" formatCode="General">
                  <c:v>8500</c:v>
                </c:pt>
                <c:pt idx="620" formatCode="General">
                  <c:v>8490</c:v>
                </c:pt>
                <c:pt idx="621" formatCode="General">
                  <c:v>8500</c:v>
                </c:pt>
                <c:pt idx="622" formatCode="General">
                  <c:v>8490</c:v>
                </c:pt>
                <c:pt idx="623" formatCode="General">
                  <c:v>8490</c:v>
                </c:pt>
                <c:pt idx="624" formatCode="General">
                  <c:v>8500</c:v>
                </c:pt>
                <c:pt idx="625" formatCode="General">
                  <c:v>8500</c:v>
                </c:pt>
                <c:pt idx="626" formatCode="General">
                  <c:v>8500</c:v>
                </c:pt>
                <c:pt idx="627" formatCode="General">
                  <c:v>8490</c:v>
                </c:pt>
                <c:pt idx="628" formatCode="General">
                  <c:v>8500</c:v>
                </c:pt>
                <c:pt idx="629" formatCode="General">
                  <c:v>8490</c:v>
                </c:pt>
                <c:pt idx="630" formatCode="General">
                  <c:v>8500</c:v>
                </c:pt>
                <c:pt idx="631" formatCode="General">
                  <c:v>8500</c:v>
                </c:pt>
                <c:pt idx="632" formatCode="General">
                  <c:v>8500</c:v>
                </c:pt>
                <c:pt idx="633" formatCode="General">
                  <c:v>8500</c:v>
                </c:pt>
                <c:pt idx="634" formatCode="General">
                  <c:v>8500</c:v>
                </c:pt>
                <c:pt idx="635" formatCode="General">
                  <c:v>8500</c:v>
                </c:pt>
                <c:pt idx="636" formatCode="General">
                  <c:v>8490</c:v>
                </c:pt>
                <c:pt idx="637" formatCode="General">
                  <c:v>8500</c:v>
                </c:pt>
                <c:pt idx="638" formatCode="General">
                  <c:v>8510</c:v>
                </c:pt>
                <c:pt idx="639" formatCode="General">
                  <c:v>8500</c:v>
                </c:pt>
                <c:pt idx="640" formatCode="General">
                  <c:v>8500</c:v>
                </c:pt>
                <c:pt idx="641" formatCode="General">
                  <c:v>8490</c:v>
                </c:pt>
                <c:pt idx="642" formatCode="General">
                  <c:v>8510</c:v>
                </c:pt>
                <c:pt idx="643" formatCode="General">
                  <c:v>8500</c:v>
                </c:pt>
                <c:pt idx="644" formatCode="General">
                  <c:v>8510</c:v>
                </c:pt>
                <c:pt idx="645" formatCode="General">
                  <c:v>8500</c:v>
                </c:pt>
                <c:pt idx="646" formatCode="General">
                  <c:v>8500</c:v>
                </c:pt>
                <c:pt idx="647" formatCode="General">
                  <c:v>8500</c:v>
                </c:pt>
                <c:pt idx="648" formatCode="General">
                  <c:v>8500</c:v>
                </c:pt>
                <c:pt idx="649" formatCode="General">
                  <c:v>8500</c:v>
                </c:pt>
                <c:pt idx="650" formatCode="General">
                  <c:v>8510</c:v>
                </c:pt>
                <c:pt idx="651" formatCode="General">
                  <c:v>8510</c:v>
                </c:pt>
                <c:pt idx="652" formatCode="General">
                  <c:v>8500</c:v>
                </c:pt>
                <c:pt idx="653" formatCode="General">
                  <c:v>8510</c:v>
                </c:pt>
                <c:pt idx="654" formatCode="General">
                  <c:v>8500</c:v>
                </c:pt>
                <c:pt idx="655" formatCode="General">
                  <c:v>8510</c:v>
                </c:pt>
                <c:pt idx="656" formatCode="General">
                  <c:v>8510</c:v>
                </c:pt>
                <c:pt idx="657" formatCode="General">
                  <c:v>8510</c:v>
                </c:pt>
                <c:pt idx="658" formatCode="General">
                  <c:v>8510</c:v>
                </c:pt>
                <c:pt idx="659" formatCode="General">
                  <c:v>8510</c:v>
                </c:pt>
                <c:pt idx="660" formatCode="General">
                  <c:v>8500</c:v>
                </c:pt>
                <c:pt idx="661" formatCode="General">
                  <c:v>8510</c:v>
                </c:pt>
                <c:pt idx="662" formatCode="General">
                  <c:v>8510</c:v>
                </c:pt>
                <c:pt idx="663" formatCode="General">
                  <c:v>8510</c:v>
                </c:pt>
                <c:pt idx="664" formatCode="General">
                  <c:v>8510</c:v>
                </c:pt>
                <c:pt idx="665" formatCode="General">
                  <c:v>8510</c:v>
                </c:pt>
                <c:pt idx="666" formatCode="General">
                  <c:v>8510</c:v>
                </c:pt>
                <c:pt idx="667" formatCode="General">
                  <c:v>8520</c:v>
                </c:pt>
                <c:pt idx="668" formatCode="General">
                  <c:v>8510</c:v>
                </c:pt>
                <c:pt idx="669" formatCode="General">
                  <c:v>8520</c:v>
                </c:pt>
                <c:pt idx="670" formatCode="General">
                  <c:v>8510</c:v>
                </c:pt>
                <c:pt idx="671" formatCode="General">
                  <c:v>8510</c:v>
                </c:pt>
                <c:pt idx="672" formatCode="General">
                  <c:v>8510</c:v>
                </c:pt>
                <c:pt idx="673" formatCode="General">
                  <c:v>8500</c:v>
                </c:pt>
                <c:pt idx="674" formatCode="General">
                  <c:v>8510</c:v>
                </c:pt>
                <c:pt idx="675" formatCode="General">
                  <c:v>8520</c:v>
                </c:pt>
                <c:pt idx="676" formatCode="General">
                  <c:v>8520</c:v>
                </c:pt>
                <c:pt idx="677" formatCode="General">
                  <c:v>8510</c:v>
                </c:pt>
                <c:pt idx="678" formatCode="General">
                  <c:v>8520</c:v>
                </c:pt>
                <c:pt idx="679" formatCode="General">
                  <c:v>8520</c:v>
                </c:pt>
                <c:pt idx="680" formatCode="General">
                  <c:v>8520</c:v>
                </c:pt>
                <c:pt idx="681" formatCode="General">
                  <c:v>8520</c:v>
                </c:pt>
                <c:pt idx="682" formatCode="General">
                  <c:v>8510</c:v>
                </c:pt>
                <c:pt idx="683" formatCode="General">
                  <c:v>8520</c:v>
                </c:pt>
                <c:pt idx="684" formatCode="General">
                  <c:v>8520</c:v>
                </c:pt>
                <c:pt idx="685" formatCode="General">
                  <c:v>8530</c:v>
                </c:pt>
                <c:pt idx="686" formatCode="General">
                  <c:v>8530</c:v>
                </c:pt>
                <c:pt idx="687" formatCode="General">
                  <c:v>8520</c:v>
                </c:pt>
                <c:pt idx="688" formatCode="General">
                  <c:v>8520</c:v>
                </c:pt>
                <c:pt idx="689" formatCode="General">
                  <c:v>8520</c:v>
                </c:pt>
                <c:pt idx="690" formatCode="General">
                  <c:v>8520</c:v>
                </c:pt>
                <c:pt idx="691" formatCode="General">
                  <c:v>8520</c:v>
                </c:pt>
                <c:pt idx="692" formatCode="General">
                  <c:v>8520</c:v>
                </c:pt>
                <c:pt idx="693" formatCode="General">
                  <c:v>8520</c:v>
                </c:pt>
                <c:pt idx="694" formatCode="General">
                  <c:v>8520</c:v>
                </c:pt>
                <c:pt idx="695" formatCode="General">
                  <c:v>8520</c:v>
                </c:pt>
                <c:pt idx="696" formatCode="General">
                  <c:v>8510</c:v>
                </c:pt>
                <c:pt idx="697" formatCode="General">
                  <c:v>8520</c:v>
                </c:pt>
                <c:pt idx="698" formatCode="General">
                  <c:v>8530</c:v>
                </c:pt>
                <c:pt idx="699" formatCode="General">
                  <c:v>8520</c:v>
                </c:pt>
                <c:pt idx="700" formatCode="General">
                  <c:v>8530</c:v>
                </c:pt>
                <c:pt idx="701" formatCode="General">
                  <c:v>8530</c:v>
                </c:pt>
                <c:pt idx="702" formatCode="General">
                  <c:v>8530</c:v>
                </c:pt>
                <c:pt idx="703" formatCode="General">
                  <c:v>8530</c:v>
                </c:pt>
                <c:pt idx="704" formatCode="General">
                  <c:v>8530</c:v>
                </c:pt>
                <c:pt idx="705" formatCode="General">
                  <c:v>8510</c:v>
                </c:pt>
                <c:pt idx="706" formatCode="General">
                  <c:v>8530</c:v>
                </c:pt>
                <c:pt idx="707" formatCode="General">
                  <c:v>8530</c:v>
                </c:pt>
                <c:pt idx="708" formatCode="General">
                  <c:v>8520</c:v>
                </c:pt>
                <c:pt idx="709" formatCode="General">
                  <c:v>8530</c:v>
                </c:pt>
                <c:pt idx="710" formatCode="General">
                  <c:v>8530</c:v>
                </c:pt>
                <c:pt idx="711" formatCode="General">
                  <c:v>8530</c:v>
                </c:pt>
                <c:pt idx="712" formatCode="General">
                  <c:v>8530</c:v>
                </c:pt>
                <c:pt idx="713" formatCode="General">
                  <c:v>8530</c:v>
                </c:pt>
                <c:pt idx="714" formatCode="General">
                  <c:v>8530</c:v>
                </c:pt>
                <c:pt idx="715" formatCode="General">
                  <c:v>8530</c:v>
                </c:pt>
                <c:pt idx="716" formatCode="General">
                  <c:v>8540</c:v>
                </c:pt>
                <c:pt idx="717" formatCode="General">
                  <c:v>8530</c:v>
                </c:pt>
                <c:pt idx="718" formatCode="General">
                  <c:v>8530</c:v>
                </c:pt>
                <c:pt idx="719" formatCode="General">
                  <c:v>8530</c:v>
                </c:pt>
                <c:pt idx="720" formatCode="General">
                  <c:v>8530</c:v>
                </c:pt>
                <c:pt idx="721" formatCode="General">
                  <c:v>8540</c:v>
                </c:pt>
                <c:pt idx="722" formatCode="General">
                  <c:v>8540</c:v>
                </c:pt>
                <c:pt idx="723" formatCode="General">
                  <c:v>8540</c:v>
                </c:pt>
                <c:pt idx="724" formatCode="General">
                  <c:v>8530</c:v>
                </c:pt>
                <c:pt idx="725" formatCode="General">
                  <c:v>8530</c:v>
                </c:pt>
                <c:pt idx="726" formatCode="General">
                  <c:v>8550</c:v>
                </c:pt>
                <c:pt idx="727" formatCode="General">
                  <c:v>8540</c:v>
                </c:pt>
                <c:pt idx="728" formatCode="General">
                  <c:v>8530</c:v>
                </c:pt>
                <c:pt idx="729" formatCode="General">
                  <c:v>8540</c:v>
                </c:pt>
                <c:pt idx="730" formatCode="General">
                  <c:v>8540</c:v>
                </c:pt>
                <c:pt idx="731" formatCode="General">
                  <c:v>8530</c:v>
                </c:pt>
                <c:pt idx="732" formatCode="General">
                  <c:v>8550</c:v>
                </c:pt>
                <c:pt idx="733" formatCode="General">
                  <c:v>8550</c:v>
                </c:pt>
                <c:pt idx="734" formatCode="General">
                  <c:v>8530</c:v>
                </c:pt>
                <c:pt idx="735" formatCode="General">
                  <c:v>8540</c:v>
                </c:pt>
                <c:pt idx="736" formatCode="General">
                  <c:v>8540</c:v>
                </c:pt>
                <c:pt idx="737" formatCode="General">
                  <c:v>8540</c:v>
                </c:pt>
                <c:pt idx="738" formatCode="General">
                  <c:v>8550</c:v>
                </c:pt>
                <c:pt idx="739" formatCode="General">
                  <c:v>8530</c:v>
                </c:pt>
                <c:pt idx="740" formatCode="General">
                  <c:v>8550</c:v>
                </c:pt>
                <c:pt idx="741" formatCode="General">
                  <c:v>8550</c:v>
                </c:pt>
                <c:pt idx="742" formatCode="General">
                  <c:v>8540</c:v>
                </c:pt>
                <c:pt idx="743" formatCode="General">
                  <c:v>8540</c:v>
                </c:pt>
                <c:pt idx="744" formatCode="General">
                  <c:v>8540</c:v>
                </c:pt>
                <c:pt idx="745" formatCode="General">
                  <c:v>8540</c:v>
                </c:pt>
                <c:pt idx="746" formatCode="General">
                  <c:v>8540</c:v>
                </c:pt>
                <c:pt idx="747" formatCode="General">
                  <c:v>8540</c:v>
                </c:pt>
                <c:pt idx="748" formatCode="General">
                  <c:v>8540</c:v>
                </c:pt>
                <c:pt idx="749" formatCode="General">
                  <c:v>8550</c:v>
                </c:pt>
                <c:pt idx="750" formatCode="General">
                  <c:v>8540</c:v>
                </c:pt>
                <c:pt idx="751" formatCode="General">
                  <c:v>8540</c:v>
                </c:pt>
                <c:pt idx="752" formatCode="General">
                  <c:v>8550</c:v>
                </c:pt>
                <c:pt idx="753" formatCode="General">
                  <c:v>8540</c:v>
                </c:pt>
                <c:pt idx="754" formatCode="General">
                  <c:v>8540</c:v>
                </c:pt>
                <c:pt idx="755" formatCode="General">
                  <c:v>8550</c:v>
                </c:pt>
                <c:pt idx="756" formatCode="General">
                  <c:v>8550</c:v>
                </c:pt>
                <c:pt idx="757" formatCode="General">
                  <c:v>8550</c:v>
                </c:pt>
                <c:pt idx="758" formatCode="General">
                  <c:v>8550</c:v>
                </c:pt>
                <c:pt idx="759" formatCode="General">
                  <c:v>8550</c:v>
                </c:pt>
                <c:pt idx="760" formatCode="General">
                  <c:v>8560</c:v>
                </c:pt>
                <c:pt idx="761" formatCode="General">
                  <c:v>8550</c:v>
                </c:pt>
                <c:pt idx="762" formatCode="General">
                  <c:v>8550</c:v>
                </c:pt>
                <c:pt idx="763" formatCode="General">
                  <c:v>8550</c:v>
                </c:pt>
                <c:pt idx="764" formatCode="General">
                  <c:v>8550</c:v>
                </c:pt>
                <c:pt idx="765" formatCode="General">
                  <c:v>8560</c:v>
                </c:pt>
                <c:pt idx="766" formatCode="General">
                  <c:v>8550</c:v>
                </c:pt>
                <c:pt idx="767" formatCode="General">
                  <c:v>8550</c:v>
                </c:pt>
                <c:pt idx="768" formatCode="General">
                  <c:v>8550</c:v>
                </c:pt>
                <c:pt idx="769" formatCode="General">
                  <c:v>8550</c:v>
                </c:pt>
                <c:pt idx="770" formatCode="General">
                  <c:v>8550</c:v>
                </c:pt>
                <c:pt idx="771" formatCode="General">
                  <c:v>8550</c:v>
                </c:pt>
                <c:pt idx="772" formatCode="General">
                  <c:v>8550</c:v>
                </c:pt>
                <c:pt idx="773" formatCode="General">
                  <c:v>8560</c:v>
                </c:pt>
                <c:pt idx="774" formatCode="General">
                  <c:v>8550</c:v>
                </c:pt>
                <c:pt idx="775" formatCode="General">
                  <c:v>8560</c:v>
                </c:pt>
                <c:pt idx="776" formatCode="General">
                  <c:v>8560</c:v>
                </c:pt>
                <c:pt idx="777" formatCode="General">
                  <c:v>8560</c:v>
                </c:pt>
                <c:pt idx="778" formatCode="General">
                  <c:v>8550</c:v>
                </c:pt>
                <c:pt idx="779" formatCode="General">
                  <c:v>8560</c:v>
                </c:pt>
                <c:pt idx="780" formatCode="General">
                  <c:v>8560</c:v>
                </c:pt>
                <c:pt idx="781" formatCode="General">
                  <c:v>8560</c:v>
                </c:pt>
                <c:pt idx="782" formatCode="General">
                  <c:v>8560</c:v>
                </c:pt>
                <c:pt idx="783" formatCode="General">
                  <c:v>8560</c:v>
                </c:pt>
                <c:pt idx="784" formatCode="General">
                  <c:v>8540</c:v>
                </c:pt>
                <c:pt idx="785" formatCode="General">
                  <c:v>8560</c:v>
                </c:pt>
                <c:pt idx="786" formatCode="General">
                  <c:v>8550</c:v>
                </c:pt>
                <c:pt idx="787" formatCode="General">
                  <c:v>8560</c:v>
                </c:pt>
                <c:pt idx="788" formatCode="General">
                  <c:v>8560</c:v>
                </c:pt>
                <c:pt idx="789" formatCode="General">
                  <c:v>8560</c:v>
                </c:pt>
                <c:pt idx="790" formatCode="General">
                  <c:v>8560</c:v>
                </c:pt>
                <c:pt idx="791" formatCode="General">
                  <c:v>8550</c:v>
                </c:pt>
                <c:pt idx="792" formatCode="General">
                  <c:v>8580</c:v>
                </c:pt>
                <c:pt idx="793" formatCode="General">
                  <c:v>8560</c:v>
                </c:pt>
                <c:pt idx="794" formatCode="General">
                  <c:v>8560</c:v>
                </c:pt>
                <c:pt idx="795" formatCode="General">
                  <c:v>8560</c:v>
                </c:pt>
                <c:pt idx="796" formatCode="General">
                  <c:v>8560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E8-40FA-AA75-867026CC13A7}"/>
            </c:ext>
          </c:extLst>
        </c:ser>
        <c:ser>
          <c:idx val="2"/>
          <c:order val="2"/>
          <c:tx>
            <c:v>EC Base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B050"/>
              </a:solidFill>
              <a:ln>
                <a:noFill/>
              </a:ln>
            </c:spPr>
          </c:marker>
          <c:xVal>
            <c:numRef>
              <c:f>'CEEMs-2'!$C$34:$C$830</c:f>
              <c:numCache>
                <c:formatCode>0.00</c:formatCode>
                <c:ptCount val="797"/>
                <c:pt idx="0">
                  <c:v>0</c:v>
                </c:pt>
                <c:pt idx="1">
                  <c:v>8.3333331858739257E-2</c:v>
                </c:pt>
                <c:pt idx="2">
                  <c:v>0.16666666371747851</c:v>
                </c:pt>
                <c:pt idx="3">
                  <c:v>0.25000000605359674</c:v>
                </c:pt>
                <c:pt idx="4">
                  <c:v>0.33333333791233599</c:v>
                </c:pt>
                <c:pt idx="5">
                  <c:v>0.41666666977107525</c:v>
                </c:pt>
                <c:pt idx="6">
                  <c:v>0.50000000162981451</c:v>
                </c:pt>
                <c:pt idx="7">
                  <c:v>0.58333333348855376</c:v>
                </c:pt>
                <c:pt idx="8">
                  <c:v>0.66666666534729302</c:v>
                </c:pt>
                <c:pt idx="9">
                  <c:v>0.74999999720603228</c:v>
                </c:pt>
                <c:pt idx="10">
                  <c:v>0.8333333395421505</c:v>
                </c:pt>
                <c:pt idx="11">
                  <c:v>0.91666667140088975</c:v>
                </c:pt>
                <c:pt idx="12">
                  <c:v>1.000000003259629</c:v>
                </c:pt>
                <c:pt idx="13">
                  <c:v>1.0833333351183683</c:v>
                </c:pt>
                <c:pt idx="14">
                  <c:v>1.1666666669771075</c:v>
                </c:pt>
                <c:pt idx="15">
                  <c:v>1.2499999988358468</c:v>
                </c:pt>
                <c:pt idx="16">
                  <c:v>1.333333330694586</c:v>
                </c:pt>
                <c:pt idx="17">
                  <c:v>1.4166666625533253</c:v>
                </c:pt>
                <c:pt idx="18">
                  <c:v>1.5000000048894435</c:v>
                </c:pt>
                <c:pt idx="19">
                  <c:v>1.5833333367481828</c:v>
                </c:pt>
                <c:pt idx="20">
                  <c:v>1.666666668606922</c:v>
                </c:pt>
                <c:pt idx="21">
                  <c:v>1.7500000004656613</c:v>
                </c:pt>
                <c:pt idx="22">
                  <c:v>1.8333333323244005</c:v>
                </c:pt>
                <c:pt idx="23">
                  <c:v>1.9166666641831398</c:v>
                </c:pt>
                <c:pt idx="24">
                  <c:v>1.9999999960418791</c:v>
                </c:pt>
                <c:pt idx="25">
                  <c:v>2.0833333383779973</c:v>
                </c:pt>
                <c:pt idx="26">
                  <c:v>2.1666666702367365</c:v>
                </c:pt>
                <c:pt idx="27">
                  <c:v>2.2500000020954758</c:v>
                </c:pt>
                <c:pt idx="28">
                  <c:v>2.333333333954215</c:v>
                </c:pt>
                <c:pt idx="29">
                  <c:v>2.4166666658129543</c:v>
                </c:pt>
                <c:pt idx="30">
                  <c:v>2.4999999976716936</c:v>
                </c:pt>
                <c:pt idx="31">
                  <c:v>2.5833333295304328</c:v>
                </c:pt>
                <c:pt idx="32">
                  <c:v>2.666666671866551</c:v>
                </c:pt>
                <c:pt idx="33">
                  <c:v>2.7500000037252903</c:v>
                </c:pt>
                <c:pt idx="34">
                  <c:v>2.8333333355840296</c:v>
                </c:pt>
                <c:pt idx="35">
                  <c:v>2.9166666674427688</c:v>
                </c:pt>
                <c:pt idx="36">
                  <c:v>2.9999999993015081</c:v>
                </c:pt>
                <c:pt idx="37">
                  <c:v>3.0833333311602473</c:v>
                </c:pt>
                <c:pt idx="38">
                  <c:v>3.1666666630189866</c:v>
                </c:pt>
                <c:pt idx="39">
                  <c:v>3.2500000053551048</c:v>
                </c:pt>
                <c:pt idx="40">
                  <c:v>3.3333333372138441</c:v>
                </c:pt>
                <c:pt idx="41">
                  <c:v>3.4166666690725833</c:v>
                </c:pt>
                <c:pt idx="42">
                  <c:v>3.5000000009313226</c:v>
                </c:pt>
                <c:pt idx="43">
                  <c:v>3.5833333327900618</c:v>
                </c:pt>
                <c:pt idx="44">
                  <c:v>3.6666666646488011</c:v>
                </c:pt>
                <c:pt idx="45">
                  <c:v>3.7499999965075403</c:v>
                </c:pt>
                <c:pt idx="46">
                  <c:v>3.8333333388436586</c:v>
                </c:pt>
                <c:pt idx="47">
                  <c:v>3.9166666707023978</c:v>
                </c:pt>
                <c:pt idx="48">
                  <c:v>4.0000000025611371</c:v>
                </c:pt>
                <c:pt idx="49">
                  <c:v>4.0833333344198763</c:v>
                </c:pt>
                <c:pt idx="50">
                  <c:v>4.1666666662786156</c:v>
                </c:pt>
                <c:pt idx="51">
                  <c:v>4.2499999981373549</c:v>
                </c:pt>
                <c:pt idx="52">
                  <c:v>4.3333333299960941</c:v>
                </c:pt>
                <c:pt idx="53">
                  <c:v>4.4166666723322123</c:v>
                </c:pt>
                <c:pt idx="54">
                  <c:v>4.5000000041909516</c:v>
                </c:pt>
                <c:pt idx="55">
                  <c:v>4.5833333360496908</c:v>
                </c:pt>
                <c:pt idx="56">
                  <c:v>4.6666666679084301</c:v>
                </c:pt>
                <c:pt idx="57">
                  <c:v>4.7499999997671694</c:v>
                </c:pt>
                <c:pt idx="58">
                  <c:v>4.8333333316259086</c:v>
                </c:pt>
                <c:pt idx="59">
                  <c:v>4.9166666634846479</c:v>
                </c:pt>
                <c:pt idx="60">
                  <c:v>5.0000000058207661</c:v>
                </c:pt>
                <c:pt idx="61">
                  <c:v>5.0833333376795053</c:v>
                </c:pt>
                <c:pt idx="62">
                  <c:v>5.1666666695382446</c:v>
                </c:pt>
                <c:pt idx="63">
                  <c:v>5.2500000013969839</c:v>
                </c:pt>
                <c:pt idx="64">
                  <c:v>5.3333333332557231</c:v>
                </c:pt>
                <c:pt idx="65">
                  <c:v>5.4166666651144624</c:v>
                </c:pt>
                <c:pt idx="66">
                  <c:v>5.4999999969732016</c:v>
                </c:pt>
                <c:pt idx="67">
                  <c:v>5.5833333393093199</c:v>
                </c:pt>
                <c:pt idx="68">
                  <c:v>5.6666666711680591</c:v>
                </c:pt>
                <c:pt idx="69">
                  <c:v>5.7500000030267984</c:v>
                </c:pt>
                <c:pt idx="70">
                  <c:v>5.8333333348855376</c:v>
                </c:pt>
                <c:pt idx="71">
                  <c:v>5.9166666667442769</c:v>
                </c:pt>
                <c:pt idx="72">
                  <c:v>5.9999999986030161</c:v>
                </c:pt>
                <c:pt idx="73">
                  <c:v>6.0833333304617554</c:v>
                </c:pt>
                <c:pt idx="74">
                  <c:v>6.1666666727978736</c:v>
                </c:pt>
                <c:pt idx="75">
                  <c:v>6.2500000046566129</c:v>
                </c:pt>
                <c:pt idx="76">
                  <c:v>6.3333333365153521</c:v>
                </c:pt>
                <c:pt idx="77">
                  <c:v>6.4166666683740914</c:v>
                </c:pt>
                <c:pt idx="78">
                  <c:v>6.5000000002328306</c:v>
                </c:pt>
                <c:pt idx="79">
                  <c:v>6.5833333320915699</c:v>
                </c:pt>
                <c:pt idx="80">
                  <c:v>6.6666666639503092</c:v>
                </c:pt>
                <c:pt idx="81">
                  <c:v>6.7500000062864274</c:v>
                </c:pt>
                <c:pt idx="82">
                  <c:v>6.8333333381451666</c:v>
                </c:pt>
                <c:pt idx="83">
                  <c:v>6.9166666700039059</c:v>
                </c:pt>
                <c:pt idx="84">
                  <c:v>7.0000000018626451</c:v>
                </c:pt>
                <c:pt idx="85">
                  <c:v>7.0833333337213844</c:v>
                </c:pt>
                <c:pt idx="86">
                  <c:v>7.1666666655801237</c:v>
                </c:pt>
                <c:pt idx="87">
                  <c:v>7.2499999974388629</c:v>
                </c:pt>
                <c:pt idx="88">
                  <c:v>7.3333333292976022</c:v>
                </c:pt>
                <c:pt idx="89">
                  <c:v>7.4166666716337204</c:v>
                </c:pt>
                <c:pt idx="90">
                  <c:v>7.5000000034924597</c:v>
                </c:pt>
                <c:pt idx="91">
                  <c:v>7.5833333353511989</c:v>
                </c:pt>
                <c:pt idx="92">
                  <c:v>7.6666666672099382</c:v>
                </c:pt>
                <c:pt idx="93">
                  <c:v>7.7499999990686774</c:v>
                </c:pt>
                <c:pt idx="94">
                  <c:v>7.8333333309274167</c:v>
                </c:pt>
                <c:pt idx="95">
                  <c:v>7.9166666627861559</c:v>
                </c:pt>
                <c:pt idx="96">
                  <c:v>8.0000000051222742</c:v>
                </c:pt>
                <c:pt idx="97">
                  <c:v>8.0833333369810134</c:v>
                </c:pt>
                <c:pt idx="98">
                  <c:v>8.1666666688397527</c:v>
                </c:pt>
                <c:pt idx="99">
                  <c:v>8.2500000006984919</c:v>
                </c:pt>
                <c:pt idx="100">
                  <c:v>8.3333333325572312</c:v>
                </c:pt>
                <c:pt idx="101">
                  <c:v>8.4166666644159704</c:v>
                </c:pt>
                <c:pt idx="102">
                  <c:v>8.4999999962747097</c:v>
                </c:pt>
                <c:pt idx="103">
                  <c:v>8.5833333386108279</c:v>
                </c:pt>
                <c:pt idx="104">
                  <c:v>8.6666666704695672</c:v>
                </c:pt>
                <c:pt idx="105">
                  <c:v>8.7500000023283064</c:v>
                </c:pt>
                <c:pt idx="106">
                  <c:v>8.8333333341870457</c:v>
                </c:pt>
                <c:pt idx="107">
                  <c:v>8.916666666045785</c:v>
                </c:pt>
                <c:pt idx="108">
                  <c:v>8.9999999979045242</c:v>
                </c:pt>
                <c:pt idx="109">
                  <c:v>9.0833333297632635</c:v>
                </c:pt>
                <c:pt idx="110">
                  <c:v>9.1666666720993817</c:v>
                </c:pt>
                <c:pt idx="111">
                  <c:v>9.2500000039581209</c:v>
                </c:pt>
                <c:pt idx="112">
                  <c:v>9.3333333358168602</c:v>
                </c:pt>
                <c:pt idx="113">
                  <c:v>9.4166666676755995</c:v>
                </c:pt>
                <c:pt idx="114">
                  <c:v>9.4999999995343387</c:v>
                </c:pt>
                <c:pt idx="115">
                  <c:v>9.583333331393078</c:v>
                </c:pt>
                <c:pt idx="116">
                  <c:v>9.6666666632518172</c:v>
                </c:pt>
                <c:pt idx="117">
                  <c:v>9.7500000055879354</c:v>
                </c:pt>
                <c:pt idx="118">
                  <c:v>9.8333333374466747</c:v>
                </c:pt>
                <c:pt idx="119">
                  <c:v>9.916666669305414</c:v>
                </c:pt>
                <c:pt idx="120">
                  <c:v>10.000000001164153</c:v>
                </c:pt>
                <c:pt idx="121">
                  <c:v>10.083333333022892</c:v>
                </c:pt>
                <c:pt idx="122">
                  <c:v>10.166666664881632</c:v>
                </c:pt>
                <c:pt idx="123">
                  <c:v>10.249999996740371</c:v>
                </c:pt>
                <c:pt idx="124">
                  <c:v>10.333333339076489</c:v>
                </c:pt>
                <c:pt idx="125">
                  <c:v>10.416666670935228</c:v>
                </c:pt>
                <c:pt idx="126">
                  <c:v>10.500000002793968</c:v>
                </c:pt>
                <c:pt idx="127">
                  <c:v>10.583333334652707</c:v>
                </c:pt>
                <c:pt idx="128">
                  <c:v>10.666666666511446</c:v>
                </c:pt>
                <c:pt idx="129">
                  <c:v>10.749999998370185</c:v>
                </c:pt>
                <c:pt idx="130">
                  <c:v>10.833333330228925</c:v>
                </c:pt>
                <c:pt idx="131">
                  <c:v>10.916666672565043</c:v>
                </c:pt>
                <c:pt idx="132">
                  <c:v>11.000000004423782</c:v>
                </c:pt>
                <c:pt idx="133">
                  <c:v>11.083333336282521</c:v>
                </c:pt>
                <c:pt idx="134">
                  <c:v>11.166666668141261</c:v>
                </c:pt>
                <c:pt idx="135">
                  <c:v>11.25</c:v>
                </c:pt>
                <c:pt idx="136">
                  <c:v>11.333333331858739</c:v>
                </c:pt>
                <c:pt idx="137">
                  <c:v>11.416666663717479</c:v>
                </c:pt>
                <c:pt idx="138">
                  <c:v>11.500000006053597</c:v>
                </c:pt>
                <c:pt idx="139">
                  <c:v>11.583333337912336</c:v>
                </c:pt>
                <c:pt idx="140">
                  <c:v>11.666666669771075</c:v>
                </c:pt>
                <c:pt idx="141">
                  <c:v>11.750000001629815</c:v>
                </c:pt>
                <c:pt idx="142">
                  <c:v>11.833333333488554</c:v>
                </c:pt>
                <c:pt idx="143">
                  <c:v>11.916666665347293</c:v>
                </c:pt>
                <c:pt idx="144">
                  <c:v>11.999999997206032</c:v>
                </c:pt>
                <c:pt idx="145">
                  <c:v>12.08333333954215</c:v>
                </c:pt>
                <c:pt idx="146">
                  <c:v>12.16666667140089</c:v>
                </c:pt>
                <c:pt idx="147">
                  <c:v>12.250000003259629</c:v>
                </c:pt>
                <c:pt idx="148">
                  <c:v>12.333333335118368</c:v>
                </c:pt>
                <c:pt idx="149">
                  <c:v>12.416666666977108</c:v>
                </c:pt>
                <c:pt idx="150">
                  <c:v>12.499999998835847</c:v>
                </c:pt>
                <c:pt idx="151">
                  <c:v>12.583333330694586</c:v>
                </c:pt>
                <c:pt idx="152">
                  <c:v>12.666666662553325</c:v>
                </c:pt>
                <c:pt idx="153">
                  <c:v>12.750000004889444</c:v>
                </c:pt>
                <c:pt idx="154">
                  <c:v>12.833333336748183</c:v>
                </c:pt>
                <c:pt idx="155">
                  <c:v>12.916666668606922</c:v>
                </c:pt>
                <c:pt idx="156">
                  <c:v>13.000000000465661</c:v>
                </c:pt>
                <c:pt idx="157">
                  <c:v>13.083333332324401</c:v>
                </c:pt>
                <c:pt idx="158">
                  <c:v>13.16666666418314</c:v>
                </c:pt>
                <c:pt idx="159">
                  <c:v>13.249999996041879</c:v>
                </c:pt>
                <c:pt idx="160">
                  <c:v>13.333333338377997</c:v>
                </c:pt>
                <c:pt idx="161">
                  <c:v>13.416666670236737</c:v>
                </c:pt>
                <c:pt idx="162">
                  <c:v>13.500000002095476</c:v>
                </c:pt>
                <c:pt idx="163">
                  <c:v>13.583333333954215</c:v>
                </c:pt>
                <c:pt idx="164">
                  <c:v>13.666666665812954</c:v>
                </c:pt>
                <c:pt idx="165">
                  <c:v>13.749999997671694</c:v>
                </c:pt>
                <c:pt idx="166">
                  <c:v>13.833333329530433</c:v>
                </c:pt>
                <c:pt idx="167">
                  <c:v>13.916666671866551</c:v>
                </c:pt>
                <c:pt idx="168">
                  <c:v>14.00000000372529</c:v>
                </c:pt>
                <c:pt idx="169">
                  <c:v>14.08333333558403</c:v>
                </c:pt>
                <c:pt idx="170">
                  <c:v>14.166666667442769</c:v>
                </c:pt>
                <c:pt idx="171">
                  <c:v>14.249999999301508</c:v>
                </c:pt>
                <c:pt idx="172">
                  <c:v>14.333333331160247</c:v>
                </c:pt>
                <c:pt idx="173">
                  <c:v>14.416666663018987</c:v>
                </c:pt>
                <c:pt idx="174">
                  <c:v>14.500000005355105</c:v>
                </c:pt>
                <c:pt idx="175">
                  <c:v>14.583333337213844</c:v>
                </c:pt>
                <c:pt idx="176">
                  <c:v>14.666666669072583</c:v>
                </c:pt>
                <c:pt idx="177">
                  <c:v>14.750000000931323</c:v>
                </c:pt>
                <c:pt idx="178">
                  <c:v>14.833333332790062</c:v>
                </c:pt>
                <c:pt idx="179">
                  <c:v>14.916666664648801</c:v>
                </c:pt>
                <c:pt idx="180">
                  <c:v>14.99999999650754</c:v>
                </c:pt>
                <c:pt idx="181">
                  <c:v>15.083333338843659</c:v>
                </c:pt>
                <c:pt idx="182">
                  <c:v>15.166666670702398</c:v>
                </c:pt>
                <c:pt idx="183">
                  <c:v>15.250000002561137</c:v>
                </c:pt>
                <c:pt idx="184">
                  <c:v>15.333333334419876</c:v>
                </c:pt>
                <c:pt idx="185">
                  <c:v>15.416666666278616</c:v>
                </c:pt>
                <c:pt idx="186">
                  <c:v>15.499999998137355</c:v>
                </c:pt>
                <c:pt idx="187">
                  <c:v>15.583333329996094</c:v>
                </c:pt>
                <c:pt idx="188">
                  <c:v>15.666666672332212</c:v>
                </c:pt>
                <c:pt idx="189">
                  <c:v>15.750000004190952</c:v>
                </c:pt>
                <c:pt idx="190">
                  <c:v>15.833333336049691</c:v>
                </c:pt>
                <c:pt idx="191">
                  <c:v>15.91666666790843</c:v>
                </c:pt>
                <c:pt idx="192">
                  <c:v>15.999999999767169</c:v>
                </c:pt>
                <c:pt idx="193">
                  <c:v>16.083333331625909</c:v>
                </c:pt>
                <c:pt idx="194">
                  <c:v>16.166666663484648</c:v>
                </c:pt>
                <c:pt idx="195">
                  <c:v>16.250000005820766</c:v>
                </c:pt>
                <c:pt idx="196">
                  <c:v>16.333333337679505</c:v>
                </c:pt>
                <c:pt idx="197">
                  <c:v>16.416666669538245</c:v>
                </c:pt>
                <c:pt idx="198">
                  <c:v>16.500000001396984</c:v>
                </c:pt>
                <c:pt idx="199">
                  <c:v>16.583333333255723</c:v>
                </c:pt>
                <c:pt idx="200">
                  <c:v>16.666666665114462</c:v>
                </c:pt>
                <c:pt idx="201">
                  <c:v>16.749999996973202</c:v>
                </c:pt>
                <c:pt idx="202">
                  <c:v>16.83333333930932</c:v>
                </c:pt>
                <c:pt idx="203">
                  <c:v>16.916666671168059</c:v>
                </c:pt>
                <c:pt idx="204">
                  <c:v>17.000000003026798</c:v>
                </c:pt>
                <c:pt idx="205">
                  <c:v>17.083333334885538</c:v>
                </c:pt>
                <c:pt idx="206">
                  <c:v>17.166666666744277</c:v>
                </c:pt>
                <c:pt idx="207">
                  <c:v>17.249999998603016</c:v>
                </c:pt>
                <c:pt idx="208">
                  <c:v>17.333333330461755</c:v>
                </c:pt>
                <c:pt idx="209">
                  <c:v>17.416666672797874</c:v>
                </c:pt>
                <c:pt idx="210">
                  <c:v>17.500000004656613</c:v>
                </c:pt>
                <c:pt idx="211">
                  <c:v>17.583333336515352</c:v>
                </c:pt>
                <c:pt idx="212">
                  <c:v>17.666666668374091</c:v>
                </c:pt>
                <c:pt idx="213">
                  <c:v>17.750000000232831</c:v>
                </c:pt>
                <c:pt idx="214">
                  <c:v>17.83333333209157</c:v>
                </c:pt>
                <c:pt idx="215">
                  <c:v>17.916666663950309</c:v>
                </c:pt>
                <c:pt idx="216">
                  <c:v>18.000000006286427</c:v>
                </c:pt>
                <c:pt idx="217">
                  <c:v>18.083333338145167</c:v>
                </c:pt>
                <c:pt idx="218">
                  <c:v>18.166666670003906</c:v>
                </c:pt>
                <c:pt idx="219">
                  <c:v>18.250000001862645</c:v>
                </c:pt>
                <c:pt idx="220">
                  <c:v>18.333333333721384</c:v>
                </c:pt>
                <c:pt idx="221">
                  <c:v>18.416666665580124</c:v>
                </c:pt>
                <c:pt idx="222">
                  <c:v>18.499999997438863</c:v>
                </c:pt>
                <c:pt idx="223">
                  <c:v>18.583333329297602</c:v>
                </c:pt>
                <c:pt idx="224">
                  <c:v>18.66666667163372</c:v>
                </c:pt>
                <c:pt idx="225">
                  <c:v>18.75000000349246</c:v>
                </c:pt>
                <c:pt idx="226">
                  <c:v>18.833333335351199</c:v>
                </c:pt>
                <c:pt idx="227">
                  <c:v>18.916666667209938</c:v>
                </c:pt>
                <c:pt idx="228">
                  <c:v>18.999999999068677</c:v>
                </c:pt>
                <c:pt idx="229">
                  <c:v>19.083333330927417</c:v>
                </c:pt>
                <c:pt idx="230">
                  <c:v>19.166666662786156</c:v>
                </c:pt>
                <c:pt idx="231">
                  <c:v>19.250000005122274</c:v>
                </c:pt>
                <c:pt idx="232">
                  <c:v>19.333333336981013</c:v>
                </c:pt>
                <c:pt idx="233">
                  <c:v>19.416666668839753</c:v>
                </c:pt>
                <c:pt idx="234">
                  <c:v>19.500000000698492</c:v>
                </c:pt>
                <c:pt idx="235">
                  <c:v>19.583333332557231</c:v>
                </c:pt>
                <c:pt idx="236">
                  <c:v>19.66666666441597</c:v>
                </c:pt>
                <c:pt idx="237">
                  <c:v>19.74999999627471</c:v>
                </c:pt>
                <c:pt idx="238">
                  <c:v>19.833333338610828</c:v>
                </c:pt>
                <c:pt idx="239">
                  <c:v>19.916666670469567</c:v>
                </c:pt>
                <c:pt idx="240">
                  <c:v>20.000000002328306</c:v>
                </c:pt>
                <c:pt idx="241">
                  <c:v>20.083333334187046</c:v>
                </c:pt>
                <c:pt idx="242">
                  <c:v>20.166666666045785</c:v>
                </c:pt>
                <c:pt idx="243">
                  <c:v>20.249999997904524</c:v>
                </c:pt>
                <c:pt idx="244">
                  <c:v>20.333333329763263</c:v>
                </c:pt>
                <c:pt idx="245">
                  <c:v>20.416666672099382</c:v>
                </c:pt>
                <c:pt idx="246">
                  <c:v>20.500000003958121</c:v>
                </c:pt>
                <c:pt idx="247">
                  <c:v>20.58333333581686</c:v>
                </c:pt>
                <c:pt idx="248">
                  <c:v>20.666666667675599</c:v>
                </c:pt>
                <c:pt idx="249">
                  <c:v>20.749999999534339</c:v>
                </c:pt>
                <c:pt idx="250">
                  <c:v>20.833333331393078</c:v>
                </c:pt>
                <c:pt idx="251">
                  <c:v>20.916666663251817</c:v>
                </c:pt>
                <c:pt idx="252">
                  <c:v>21.000000005587935</c:v>
                </c:pt>
                <c:pt idx="253">
                  <c:v>21.083333337446675</c:v>
                </c:pt>
                <c:pt idx="254">
                  <c:v>21.166666669305414</c:v>
                </c:pt>
                <c:pt idx="255">
                  <c:v>21.250000001164153</c:v>
                </c:pt>
                <c:pt idx="256">
                  <c:v>21.333333333022892</c:v>
                </c:pt>
                <c:pt idx="257">
                  <c:v>21.416666664881632</c:v>
                </c:pt>
                <c:pt idx="258">
                  <c:v>21.499999996740371</c:v>
                </c:pt>
                <c:pt idx="259">
                  <c:v>21.583333339076489</c:v>
                </c:pt>
                <c:pt idx="260">
                  <c:v>21.666666670935228</c:v>
                </c:pt>
                <c:pt idx="261">
                  <c:v>21.750000002793968</c:v>
                </c:pt>
                <c:pt idx="262">
                  <c:v>21.833333334652707</c:v>
                </c:pt>
                <c:pt idx="263">
                  <c:v>21.916666666511446</c:v>
                </c:pt>
                <c:pt idx="264">
                  <c:v>21.999999998370185</c:v>
                </c:pt>
                <c:pt idx="265">
                  <c:v>22.083333330228925</c:v>
                </c:pt>
                <c:pt idx="266">
                  <c:v>22.166666672565043</c:v>
                </c:pt>
                <c:pt idx="267">
                  <c:v>22.250000004423782</c:v>
                </c:pt>
                <c:pt idx="268">
                  <c:v>22.333333336282521</c:v>
                </c:pt>
                <c:pt idx="269">
                  <c:v>22.416666668141261</c:v>
                </c:pt>
                <c:pt idx="270">
                  <c:v>22.5</c:v>
                </c:pt>
                <c:pt idx="271">
                  <c:v>22.583333331858739</c:v>
                </c:pt>
                <c:pt idx="272">
                  <c:v>22.666666663717479</c:v>
                </c:pt>
                <c:pt idx="273">
                  <c:v>22.750000006053597</c:v>
                </c:pt>
                <c:pt idx="274">
                  <c:v>22.833333337912336</c:v>
                </c:pt>
                <c:pt idx="275">
                  <c:v>22.916666669771075</c:v>
                </c:pt>
                <c:pt idx="276">
                  <c:v>23.000000001629815</c:v>
                </c:pt>
                <c:pt idx="277">
                  <c:v>23.083333333488554</c:v>
                </c:pt>
                <c:pt idx="278">
                  <c:v>23.166666665347293</c:v>
                </c:pt>
                <c:pt idx="279">
                  <c:v>23.249999997206032</c:v>
                </c:pt>
                <c:pt idx="280">
                  <c:v>23.33333333954215</c:v>
                </c:pt>
                <c:pt idx="281">
                  <c:v>23.41666667140089</c:v>
                </c:pt>
                <c:pt idx="282">
                  <c:v>23.500000003259629</c:v>
                </c:pt>
                <c:pt idx="283">
                  <c:v>23.583333335118368</c:v>
                </c:pt>
                <c:pt idx="284">
                  <c:v>23.666666666977108</c:v>
                </c:pt>
                <c:pt idx="285">
                  <c:v>23.749999998835847</c:v>
                </c:pt>
                <c:pt idx="286">
                  <c:v>23.833333330694586</c:v>
                </c:pt>
                <c:pt idx="287">
                  <c:v>23.916666662553325</c:v>
                </c:pt>
                <c:pt idx="288">
                  <c:v>24.000000004889444</c:v>
                </c:pt>
                <c:pt idx="289">
                  <c:v>24.083333336748183</c:v>
                </c:pt>
                <c:pt idx="290">
                  <c:v>24.166666668606922</c:v>
                </c:pt>
                <c:pt idx="291">
                  <c:v>24.250000000465661</c:v>
                </c:pt>
                <c:pt idx="292">
                  <c:v>24.333333332324401</c:v>
                </c:pt>
                <c:pt idx="293">
                  <c:v>24.41666666418314</c:v>
                </c:pt>
                <c:pt idx="294">
                  <c:v>24.499999996041879</c:v>
                </c:pt>
                <c:pt idx="295">
                  <c:v>24.583333338377997</c:v>
                </c:pt>
                <c:pt idx="296">
                  <c:v>24.666666670236737</c:v>
                </c:pt>
                <c:pt idx="297">
                  <c:v>24.750000002095476</c:v>
                </c:pt>
                <c:pt idx="298">
                  <c:v>24.833333333954215</c:v>
                </c:pt>
                <c:pt idx="299">
                  <c:v>24.916666665812954</c:v>
                </c:pt>
                <c:pt idx="300">
                  <c:v>24.999999997671694</c:v>
                </c:pt>
                <c:pt idx="301">
                  <c:v>25.083333329530433</c:v>
                </c:pt>
                <c:pt idx="302">
                  <c:v>25.166666671866551</c:v>
                </c:pt>
                <c:pt idx="303">
                  <c:v>25.25000000372529</c:v>
                </c:pt>
                <c:pt idx="304">
                  <c:v>25.33333333558403</c:v>
                </c:pt>
                <c:pt idx="305">
                  <c:v>25.416666667442769</c:v>
                </c:pt>
                <c:pt idx="306">
                  <c:v>25.499999999301508</c:v>
                </c:pt>
                <c:pt idx="307">
                  <c:v>25.583333331160247</c:v>
                </c:pt>
                <c:pt idx="308">
                  <c:v>25.666666663018987</c:v>
                </c:pt>
                <c:pt idx="309">
                  <c:v>25.750000005355105</c:v>
                </c:pt>
                <c:pt idx="310">
                  <c:v>25.833333337213844</c:v>
                </c:pt>
                <c:pt idx="311">
                  <c:v>25.916666669072583</c:v>
                </c:pt>
                <c:pt idx="312">
                  <c:v>26.000000000931323</c:v>
                </c:pt>
                <c:pt idx="313">
                  <c:v>26.083333332790062</c:v>
                </c:pt>
                <c:pt idx="314">
                  <c:v>26.166666664648801</c:v>
                </c:pt>
                <c:pt idx="315">
                  <c:v>26.24999999650754</c:v>
                </c:pt>
                <c:pt idx="316">
                  <c:v>26.333333338843659</c:v>
                </c:pt>
                <c:pt idx="317">
                  <c:v>26.416666670702398</c:v>
                </c:pt>
                <c:pt idx="318">
                  <c:v>26.500000002561137</c:v>
                </c:pt>
                <c:pt idx="319">
                  <c:v>26.583333334419876</c:v>
                </c:pt>
                <c:pt idx="320">
                  <c:v>26.666666666278616</c:v>
                </c:pt>
                <c:pt idx="321">
                  <c:v>26.749999998137355</c:v>
                </c:pt>
                <c:pt idx="322">
                  <c:v>26.833333329996094</c:v>
                </c:pt>
                <c:pt idx="323">
                  <c:v>26.916666672332212</c:v>
                </c:pt>
                <c:pt idx="324">
                  <c:v>27.000000004190952</c:v>
                </c:pt>
                <c:pt idx="325">
                  <c:v>27.083333336049691</c:v>
                </c:pt>
                <c:pt idx="326">
                  <c:v>27.16666666790843</c:v>
                </c:pt>
                <c:pt idx="327">
                  <c:v>27.249999999767169</c:v>
                </c:pt>
                <c:pt idx="328">
                  <c:v>27.333333331625909</c:v>
                </c:pt>
                <c:pt idx="329">
                  <c:v>27.416666663484648</c:v>
                </c:pt>
                <c:pt idx="330">
                  <c:v>27.500000005820766</c:v>
                </c:pt>
                <c:pt idx="331">
                  <c:v>27.583333337679505</c:v>
                </c:pt>
                <c:pt idx="332">
                  <c:v>27.666666669538245</c:v>
                </c:pt>
                <c:pt idx="333">
                  <c:v>27.750000001396984</c:v>
                </c:pt>
                <c:pt idx="334">
                  <c:v>27.833333333255723</c:v>
                </c:pt>
                <c:pt idx="335">
                  <c:v>27.916666665114462</c:v>
                </c:pt>
                <c:pt idx="336">
                  <c:v>27.999999996973202</c:v>
                </c:pt>
                <c:pt idx="337">
                  <c:v>28.08333333930932</c:v>
                </c:pt>
                <c:pt idx="338">
                  <c:v>28.166666671168059</c:v>
                </c:pt>
                <c:pt idx="339">
                  <c:v>28.250000003026798</c:v>
                </c:pt>
                <c:pt idx="340">
                  <c:v>28.333333334885538</c:v>
                </c:pt>
                <c:pt idx="341">
                  <c:v>28.416666666744277</c:v>
                </c:pt>
                <c:pt idx="342">
                  <c:v>28.499999998603016</c:v>
                </c:pt>
                <c:pt idx="343">
                  <c:v>28.583333330461755</c:v>
                </c:pt>
                <c:pt idx="344">
                  <c:v>28.666666672797874</c:v>
                </c:pt>
                <c:pt idx="345">
                  <c:v>28.750000004656613</c:v>
                </c:pt>
                <c:pt idx="346">
                  <c:v>28.833333336515352</c:v>
                </c:pt>
                <c:pt idx="347">
                  <c:v>28.916666668374091</c:v>
                </c:pt>
                <c:pt idx="348">
                  <c:v>29.000000000232831</c:v>
                </c:pt>
                <c:pt idx="349">
                  <c:v>29.08333333209157</c:v>
                </c:pt>
                <c:pt idx="350">
                  <c:v>29.166666663950309</c:v>
                </c:pt>
                <c:pt idx="351">
                  <c:v>29.250000006286427</c:v>
                </c:pt>
                <c:pt idx="352">
                  <c:v>29.333333338145167</c:v>
                </c:pt>
                <c:pt idx="353">
                  <c:v>29.416666670003906</c:v>
                </c:pt>
                <c:pt idx="354">
                  <c:v>29.500000001862645</c:v>
                </c:pt>
                <c:pt idx="355">
                  <c:v>29.583333333721384</c:v>
                </c:pt>
                <c:pt idx="356">
                  <c:v>29.666666665580124</c:v>
                </c:pt>
                <c:pt idx="357">
                  <c:v>29.749999997438863</c:v>
                </c:pt>
                <c:pt idx="358">
                  <c:v>29.833333329297602</c:v>
                </c:pt>
                <c:pt idx="359">
                  <c:v>29.91666667163372</c:v>
                </c:pt>
                <c:pt idx="360">
                  <c:v>30.00000000349246</c:v>
                </c:pt>
                <c:pt idx="361">
                  <c:v>30.083333335351199</c:v>
                </c:pt>
                <c:pt idx="362">
                  <c:v>30.166666667209938</c:v>
                </c:pt>
                <c:pt idx="363">
                  <c:v>30.249999999068677</c:v>
                </c:pt>
                <c:pt idx="364">
                  <c:v>30.333333330927417</c:v>
                </c:pt>
                <c:pt idx="365">
                  <c:v>30.416666662786156</c:v>
                </c:pt>
                <c:pt idx="366">
                  <c:v>30.500000005122274</c:v>
                </c:pt>
                <c:pt idx="367">
                  <c:v>30.583333336981013</c:v>
                </c:pt>
                <c:pt idx="368">
                  <c:v>30.666666668839753</c:v>
                </c:pt>
                <c:pt idx="369">
                  <c:v>30.750000000698492</c:v>
                </c:pt>
                <c:pt idx="370">
                  <c:v>30.833333332557231</c:v>
                </c:pt>
                <c:pt idx="371">
                  <c:v>30.91666666441597</c:v>
                </c:pt>
                <c:pt idx="372">
                  <c:v>30.99999999627471</c:v>
                </c:pt>
                <c:pt idx="373">
                  <c:v>31.083333338610828</c:v>
                </c:pt>
                <c:pt idx="374">
                  <c:v>31.166666670469567</c:v>
                </c:pt>
                <c:pt idx="375">
                  <c:v>31.250000002328306</c:v>
                </c:pt>
                <c:pt idx="376">
                  <c:v>31.333333334187046</c:v>
                </c:pt>
                <c:pt idx="377">
                  <c:v>31.416666666045785</c:v>
                </c:pt>
                <c:pt idx="378">
                  <c:v>31.499999997904524</c:v>
                </c:pt>
                <c:pt idx="379">
                  <c:v>31.583333329763263</c:v>
                </c:pt>
                <c:pt idx="380">
                  <c:v>31.666666672099382</c:v>
                </c:pt>
                <c:pt idx="381">
                  <c:v>31.750000003958121</c:v>
                </c:pt>
                <c:pt idx="382">
                  <c:v>31.83333333581686</c:v>
                </c:pt>
                <c:pt idx="383">
                  <c:v>31.916666667675599</c:v>
                </c:pt>
                <c:pt idx="384">
                  <c:v>31.999999999534339</c:v>
                </c:pt>
                <c:pt idx="385">
                  <c:v>32.083333331393078</c:v>
                </c:pt>
                <c:pt idx="386">
                  <c:v>32.166666663251817</c:v>
                </c:pt>
                <c:pt idx="387">
                  <c:v>32.250000005587935</c:v>
                </c:pt>
                <c:pt idx="388">
                  <c:v>32.333333337446675</c:v>
                </c:pt>
                <c:pt idx="389">
                  <c:v>32.416666669305414</c:v>
                </c:pt>
                <c:pt idx="390">
                  <c:v>32.500000001164153</c:v>
                </c:pt>
                <c:pt idx="391">
                  <c:v>32.583333333022892</c:v>
                </c:pt>
                <c:pt idx="392">
                  <c:v>32.666666664881632</c:v>
                </c:pt>
                <c:pt idx="393">
                  <c:v>32.749999996740371</c:v>
                </c:pt>
                <c:pt idx="394">
                  <c:v>32.833333339076489</c:v>
                </c:pt>
                <c:pt idx="395">
                  <c:v>32.916666670935228</c:v>
                </c:pt>
                <c:pt idx="396">
                  <c:v>33.000000002793968</c:v>
                </c:pt>
                <c:pt idx="397">
                  <c:v>33.083333334652707</c:v>
                </c:pt>
                <c:pt idx="398">
                  <c:v>33.166666666511446</c:v>
                </c:pt>
                <c:pt idx="399">
                  <c:v>33.249999998370185</c:v>
                </c:pt>
                <c:pt idx="400">
                  <c:v>33.333333330228925</c:v>
                </c:pt>
                <c:pt idx="401">
                  <c:v>33.416666672565043</c:v>
                </c:pt>
                <c:pt idx="402">
                  <c:v>33.500000004423782</c:v>
                </c:pt>
                <c:pt idx="403">
                  <c:v>33.583333336282521</c:v>
                </c:pt>
                <c:pt idx="404">
                  <c:v>33.666666668141261</c:v>
                </c:pt>
                <c:pt idx="405">
                  <c:v>33.75</c:v>
                </c:pt>
                <c:pt idx="406">
                  <c:v>33.833333331858739</c:v>
                </c:pt>
                <c:pt idx="407">
                  <c:v>33.916666663717479</c:v>
                </c:pt>
                <c:pt idx="408">
                  <c:v>34.000000006053597</c:v>
                </c:pt>
                <c:pt idx="409">
                  <c:v>34.083333337912336</c:v>
                </c:pt>
                <c:pt idx="410">
                  <c:v>34.166666669771075</c:v>
                </c:pt>
                <c:pt idx="411">
                  <c:v>34.250000001629815</c:v>
                </c:pt>
                <c:pt idx="412">
                  <c:v>34.333333333488554</c:v>
                </c:pt>
                <c:pt idx="413">
                  <c:v>34.416666665347293</c:v>
                </c:pt>
                <c:pt idx="414">
                  <c:v>34.499999997206032</c:v>
                </c:pt>
                <c:pt idx="415">
                  <c:v>34.58333333954215</c:v>
                </c:pt>
                <c:pt idx="416">
                  <c:v>34.66666667140089</c:v>
                </c:pt>
                <c:pt idx="417">
                  <c:v>34.750000003259629</c:v>
                </c:pt>
                <c:pt idx="418">
                  <c:v>34.833333335118368</c:v>
                </c:pt>
                <c:pt idx="419">
                  <c:v>34.916666666977108</c:v>
                </c:pt>
                <c:pt idx="420">
                  <c:v>34.999999998835847</c:v>
                </c:pt>
                <c:pt idx="421">
                  <c:v>35.083333330694586</c:v>
                </c:pt>
                <c:pt idx="422">
                  <c:v>35.166666662553325</c:v>
                </c:pt>
                <c:pt idx="423">
                  <c:v>35.250000004889444</c:v>
                </c:pt>
                <c:pt idx="424">
                  <c:v>35.333333336748183</c:v>
                </c:pt>
                <c:pt idx="425">
                  <c:v>35.416666668606922</c:v>
                </c:pt>
                <c:pt idx="426">
                  <c:v>35.500000000465661</c:v>
                </c:pt>
                <c:pt idx="427">
                  <c:v>35.583333332324401</c:v>
                </c:pt>
                <c:pt idx="428">
                  <c:v>35.66666666418314</c:v>
                </c:pt>
                <c:pt idx="429">
                  <c:v>35.749999996041879</c:v>
                </c:pt>
                <c:pt idx="430">
                  <c:v>35.833333338377997</c:v>
                </c:pt>
                <c:pt idx="431">
                  <c:v>35.916666670236737</c:v>
                </c:pt>
                <c:pt idx="432">
                  <c:v>36.000000002095476</c:v>
                </c:pt>
                <c:pt idx="433">
                  <c:v>36.083333333954215</c:v>
                </c:pt>
                <c:pt idx="434">
                  <c:v>36.166666665812954</c:v>
                </c:pt>
                <c:pt idx="435">
                  <c:v>36.249999997671694</c:v>
                </c:pt>
                <c:pt idx="436">
                  <c:v>36.333333329530433</c:v>
                </c:pt>
                <c:pt idx="437">
                  <c:v>36.416666671866551</c:v>
                </c:pt>
                <c:pt idx="438">
                  <c:v>36.50000000372529</c:v>
                </c:pt>
                <c:pt idx="439">
                  <c:v>36.58333333558403</c:v>
                </c:pt>
                <c:pt idx="440">
                  <c:v>36.666666667442769</c:v>
                </c:pt>
                <c:pt idx="441">
                  <c:v>36.749999999301508</c:v>
                </c:pt>
                <c:pt idx="442">
                  <c:v>36.833333331160247</c:v>
                </c:pt>
                <c:pt idx="443">
                  <c:v>36.916666663018987</c:v>
                </c:pt>
                <c:pt idx="444">
                  <c:v>37.000000005355105</c:v>
                </c:pt>
                <c:pt idx="445">
                  <c:v>37.083333337213844</c:v>
                </c:pt>
                <c:pt idx="446">
                  <c:v>37.166666669072583</c:v>
                </c:pt>
                <c:pt idx="447">
                  <c:v>37.250000000931323</c:v>
                </c:pt>
                <c:pt idx="448">
                  <c:v>37.333333332790062</c:v>
                </c:pt>
                <c:pt idx="449">
                  <c:v>37.416666664648801</c:v>
                </c:pt>
                <c:pt idx="450">
                  <c:v>37.49999999650754</c:v>
                </c:pt>
                <c:pt idx="451">
                  <c:v>37.583333338843659</c:v>
                </c:pt>
                <c:pt idx="452">
                  <c:v>37.666666670702398</c:v>
                </c:pt>
                <c:pt idx="453">
                  <c:v>37.750000002561137</c:v>
                </c:pt>
                <c:pt idx="454">
                  <c:v>37.833333334419876</c:v>
                </c:pt>
                <c:pt idx="455">
                  <c:v>37.916666666278616</c:v>
                </c:pt>
                <c:pt idx="456">
                  <c:v>37.999999998137355</c:v>
                </c:pt>
                <c:pt idx="457">
                  <c:v>38.083333329996094</c:v>
                </c:pt>
                <c:pt idx="458">
                  <c:v>38.166666672332212</c:v>
                </c:pt>
                <c:pt idx="459">
                  <c:v>38.250000004190952</c:v>
                </c:pt>
                <c:pt idx="460">
                  <c:v>38.333333336049691</c:v>
                </c:pt>
                <c:pt idx="461">
                  <c:v>38.41666666790843</c:v>
                </c:pt>
                <c:pt idx="462">
                  <c:v>38.499999999767169</c:v>
                </c:pt>
                <c:pt idx="463">
                  <c:v>38.583333331625909</c:v>
                </c:pt>
                <c:pt idx="464">
                  <c:v>38.666666663484648</c:v>
                </c:pt>
                <c:pt idx="465">
                  <c:v>38.750000005820766</c:v>
                </c:pt>
                <c:pt idx="466">
                  <c:v>38.833333337679505</c:v>
                </c:pt>
                <c:pt idx="467">
                  <c:v>38.916666669538245</c:v>
                </c:pt>
                <c:pt idx="468">
                  <c:v>39.000000001396984</c:v>
                </c:pt>
                <c:pt idx="469">
                  <c:v>39.083333333255723</c:v>
                </c:pt>
                <c:pt idx="470">
                  <c:v>39.166666665114462</c:v>
                </c:pt>
                <c:pt idx="471">
                  <c:v>39.249999996973202</c:v>
                </c:pt>
                <c:pt idx="472">
                  <c:v>39.33333333930932</c:v>
                </c:pt>
                <c:pt idx="473">
                  <c:v>39.416666671168059</c:v>
                </c:pt>
                <c:pt idx="474">
                  <c:v>39.500000003026798</c:v>
                </c:pt>
                <c:pt idx="475">
                  <c:v>39.583333334885538</c:v>
                </c:pt>
                <c:pt idx="476">
                  <c:v>39.666666666744277</c:v>
                </c:pt>
                <c:pt idx="477">
                  <c:v>39.749999998603016</c:v>
                </c:pt>
                <c:pt idx="478">
                  <c:v>39.833333330461755</c:v>
                </c:pt>
                <c:pt idx="479">
                  <c:v>39.916666672797874</c:v>
                </c:pt>
                <c:pt idx="480">
                  <c:v>40.000000004656613</c:v>
                </c:pt>
                <c:pt idx="481">
                  <c:v>40.083333336515352</c:v>
                </c:pt>
                <c:pt idx="482">
                  <c:v>40.166666668374091</c:v>
                </c:pt>
                <c:pt idx="483">
                  <c:v>40.250000000232831</c:v>
                </c:pt>
                <c:pt idx="484">
                  <c:v>40.33333333209157</c:v>
                </c:pt>
                <c:pt idx="485">
                  <c:v>40.416666663950309</c:v>
                </c:pt>
                <c:pt idx="486">
                  <c:v>40.500000006286427</c:v>
                </c:pt>
                <c:pt idx="487">
                  <c:v>40.583333338145167</c:v>
                </c:pt>
                <c:pt idx="488">
                  <c:v>40.666666670003906</c:v>
                </c:pt>
                <c:pt idx="489">
                  <c:v>40.750000001862645</c:v>
                </c:pt>
                <c:pt idx="490">
                  <c:v>40.833333333721384</c:v>
                </c:pt>
                <c:pt idx="491">
                  <c:v>40.916666665580124</c:v>
                </c:pt>
                <c:pt idx="492">
                  <c:v>40.999999997438863</c:v>
                </c:pt>
                <c:pt idx="493">
                  <c:v>41.083333329297602</c:v>
                </c:pt>
                <c:pt idx="494">
                  <c:v>41.16666667163372</c:v>
                </c:pt>
                <c:pt idx="495">
                  <c:v>41.25000000349246</c:v>
                </c:pt>
                <c:pt idx="496">
                  <c:v>41.333333335351199</c:v>
                </c:pt>
                <c:pt idx="497">
                  <c:v>41.416666667209938</c:v>
                </c:pt>
                <c:pt idx="498">
                  <c:v>41.499999999068677</c:v>
                </c:pt>
                <c:pt idx="499">
                  <c:v>41.583333330927417</c:v>
                </c:pt>
                <c:pt idx="500">
                  <c:v>41.666666662786156</c:v>
                </c:pt>
                <c:pt idx="501">
                  <c:v>41.750000005122274</c:v>
                </c:pt>
                <c:pt idx="502">
                  <c:v>41.833333336981013</c:v>
                </c:pt>
                <c:pt idx="503">
                  <c:v>41.916666668839753</c:v>
                </c:pt>
                <c:pt idx="504">
                  <c:v>42.000000000698492</c:v>
                </c:pt>
                <c:pt idx="505">
                  <c:v>42.083333332557231</c:v>
                </c:pt>
                <c:pt idx="506">
                  <c:v>42.16666666441597</c:v>
                </c:pt>
                <c:pt idx="507">
                  <c:v>42.24999999627471</c:v>
                </c:pt>
                <c:pt idx="508">
                  <c:v>42.333333338610828</c:v>
                </c:pt>
                <c:pt idx="509">
                  <c:v>42.416666670469567</c:v>
                </c:pt>
                <c:pt idx="510">
                  <c:v>42.500000002328306</c:v>
                </c:pt>
                <c:pt idx="511">
                  <c:v>42.583333334187046</c:v>
                </c:pt>
                <c:pt idx="512">
                  <c:v>42.666666666045785</c:v>
                </c:pt>
                <c:pt idx="513">
                  <c:v>42.749999997904524</c:v>
                </c:pt>
                <c:pt idx="514">
                  <c:v>42.833333329763263</c:v>
                </c:pt>
                <c:pt idx="515">
                  <c:v>42.916666672099382</c:v>
                </c:pt>
                <c:pt idx="516">
                  <c:v>43.000000003958121</c:v>
                </c:pt>
                <c:pt idx="517">
                  <c:v>43.08333333581686</c:v>
                </c:pt>
                <c:pt idx="518">
                  <c:v>43.166666667675599</c:v>
                </c:pt>
                <c:pt idx="519">
                  <c:v>43.249999999534339</c:v>
                </c:pt>
                <c:pt idx="520">
                  <c:v>43.333333331393078</c:v>
                </c:pt>
                <c:pt idx="521">
                  <c:v>43.416666663251817</c:v>
                </c:pt>
                <c:pt idx="522">
                  <c:v>43.500000005587935</c:v>
                </c:pt>
                <c:pt idx="523">
                  <c:v>43.583333337446675</c:v>
                </c:pt>
                <c:pt idx="524">
                  <c:v>43.666666669305414</c:v>
                </c:pt>
                <c:pt idx="525">
                  <c:v>43.750000001164153</c:v>
                </c:pt>
                <c:pt idx="526">
                  <c:v>43.833333333022892</c:v>
                </c:pt>
                <c:pt idx="527">
                  <c:v>43.916666664881632</c:v>
                </c:pt>
                <c:pt idx="528">
                  <c:v>43.999999996740371</c:v>
                </c:pt>
                <c:pt idx="529">
                  <c:v>44.083333339076489</c:v>
                </c:pt>
                <c:pt idx="530">
                  <c:v>44.166666670935228</c:v>
                </c:pt>
                <c:pt idx="531">
                  <c:v>44.250000002793968</c:v>
                </c:pt>
                <c:pt idx="532">
                  <c:v>44.333333334652707</c:v>
                </c:pt>
                <c:pt idx="533">
                  <c:v>44.416666666511446</c:v>
                </c:pt>
                <c:pt idx="534">
                  <c:v>44.499999998370185</c:v>
                </c:pt>
                <c:pt idx="535">
                  <c:v>44.583333330228925</c:v>
                </c:pt>
                <c:pt idx="536">
                  <c:v>44.666666672565043</c:v>
                </c:pt>
                <c:pt idx="537">
                  <c:v>44.750000004423782</c:v>
                </c:pt>
                <c:pt idx="538">
                  <c:v>44.833333336282521</c:v>
                </c:pt>
                <c:pt idx="539">
                  <c:v>44.916666668141261</c:v>
                </c:pt>
                <c:pt idx="540">
                  <c:v>45</c:v>
                </c:pt>
                <c:pt idx="541">
                  <c:v>45.083333331858739</c:v>
                </c:pt>
                <c:pt idx="542">
                  <c:v>45.166666663717479</c:v>
                </c:pt>
                <c:pt idx="543">
                  <c:v>45.250000006053597</c:v>
                </c:pt>
                <c:pt idx="544">
                  <c:v>45.333333337912336</c:v>
                </c:pt>
                <c:pt idx="545">
                  <c:v>45.416666669771075</c:v>
                </c:pt>
                <c:pt idx="546">
                  <c:v>45.500000001629815</c:v>
                </c:pt>
                <c:pt idx="547">
                  <c:v>45.583333333488554</c:v>
                </c:pt>
                <c:pt idx="548">
                  <c:v>45.666666665347293</c:v>
                </c:pt>
                <c:pt idx="549">
                  <c:v>45.749999997206032</c:v>
                </c:pt>
                <c:pt idx="550">
                  <c:v>45.83333333954215</c:v>
                </c:pt>
                <c:pt idx="551">
                  <c:v>45.91666667140089</c:v>
                </c:pt>
                <c:pt idx="552">
                  <c:v>46.000000003259629</c:v>
                </c:pt>
                <c:pt idx="553">
                  <c:v>46.083333335118368</c:v>
                </c:pt>
                <c:pt idx="554">
                  <c:v>46.166666666977108</c:v>
                </c:pt>
                <c:pt idx="555">
                  <c:v>46.249999998835847</c:v>
                </c:pt>
                <c:pt idx="556">
                  <c:v>46.333333330694586</c:v>
                </c:pt>
                <c:pt idx="557">
                  <c:v>46.416666662553325</c:v>
                </c:pt>
                <c:pt idx="558">
                  <c:v>46.500000004889444</c:v>
                </c:pt>
                <c:pt idx="559">
                  <c:v>46.583333336748183</c:v>
                </c:pt>
                <c:pt idx="560">
                  <c:v>46.666666668606922</c:v>
                </c:pt>
                <c:pt idx="561">
                  <c:v>46.750000000465661</c:v>
                </c:pt>
                <c:pt idx="562">
                  <c:v>46.833333332324401</c:v>
                </c:pt>
                <c:pt idx="563">
                  <c:v>46.91666666418314</c:v>
                </c:pt>
                <c:pt idx="564">
                  <c:v>46.999999996041879</c:v>
                </c:pt>
                <c:pt idx="565">
                  <c:v>47.083333338377997</c:v>
                </c:pt>
                <c:pt idx="566">
                  <c:v>47.166666670236737</c:v>
                </c:pt>
                <c:pt idx="567">
                  <c:v>47.250000002095476</c:v>
                </c:pt>
                <c:pt idx="568">
                  <c:v>47.333333333954215</c:v>
                </c:pt>
                <c:pt idx="569">
                  <c:v>47.416666665812954</c:v>
                </c:pt>
                <c:pt idx="570">
                  <c:v>47.499999997671694</c:v>
                </c:pt>
                <c:pt idx="571">
                  <c:v>47.583333329530433</c:v>
                </c:pt>
                <c:pt idx="572">
                  <c:v>47.666666671866551</c:v>
                </c:pt>
                <c:pt idx="573">
                  <c:v>47.75000000372529</c:v>
                </c:pt>
                <c:pt idx="574">
                  <c:v>47.83333333558403</c:v>
                </c:pt>
                <c:pt idx="575">
                  <c:v>47.916666667442769</c:v>
                </c:pt>
                <c:pt idx="576">
                  <c:v>47.999999999301508</c:v>
                </c:pt>
                <c:pt idx="577">
                  <c:v>48.083333331160247</c:v>
                </c:pt>
                <c:pt idx="578">
                  <c:v>48.166666663018987</c:v>
                </c:pt>
                <c:pt idx="579">
                  <c:v>48.250000005355105</c:v>
                </c:pt>
                <c:pt idx="580">
                  <c:v>48.333333337213844</c:v>
                </c:pt>
                <c:pt idx="581">
                  <c:v>48.416666669072583</c:v>
                </c:pt>
                <c:pt idx="582">
                  <c:v>48.500000000931323</c:v>
                </c:pt>
                <c:pt idx="583">
                  <c:v>48.583333332790062</c:v>
                </c:pt>
                <c:pt idx="584">
                  <c:v>48.666666664648801</c:v>
                </c:pt>
                <c:pt idx="585">
                  <c:v>48.74999999650754</c:v>
                </c:pt>
                <c:pt idx="586">
                  <c:v>48.833333338843659</c:v>
                </c:pt>
                <c:pt idx="587">
                  <c:v>48.916666670702398</c:v>
                </c:pt>
                <c:pt idx="588">
                  <c:v>49.000000002561137</c:v>
                </c:pt>
                <c:pt idx="589">
                  <c:v>49.083333334419876</c:v>
                </c:pt>
                <c:pt idx="590">
                  <c:v>49.166666666278616</c:v>
                </c:pt>
                <c:pt idx="591">
                  <c:v>49.249999998137355</c:v>
                </c:pt>
                <c:pt idx="592">
                  <c:v>49.333333329996094</c:v>
                </c:pt>
                <c:pt idx="593">
                  <c:v>49.416666672332212</c:v>
                </c:pt>
                <c:pt idx="594">
                  <c:v>49.500000004190952</c:v>
                </c:pt>
                <c:pt idx="595">
                  <c:v>49.583333336049691</c:v>
                </c:pt>
                <c:pt idx="596">
                  <c:v>49.66666666790843</c:v>
                </c:pt>
                <c:pt idx="597">
                  <c:v>49.749999999767169</c:v>
                </c:pt>
                <c:pt idx="598">
                  <c:v>49.833333331625909</c:v>
                </c:pt>
                <c:pt idx="599">
                  <c:v>49.916666663484648</c:v>
                </c:pt>
                <c:pt idx="600">
                  <c:v>50.000000005820766</c:v>
                </c:pt>
                <c:pt idx="601">
                  <c:v>50.083333337679505</c:v>
                </c:pt>
                <c:pt idx="602">
                  <c:v>50.166666669538245</c:v>
                </c:pt>
                <c:pt idx="603">
                  <c:v>50.250000001396984</c:v>
                </c:pt>
                <c:pt idx="604">
                  <c:v>50.333333333255723</c:v>
                </c:pt>
                <c:pt idx="605">
                  <c:v>50.416666665114462</c:v>
                </c:pt>
                <c:pt idx="606">
                  <c:v>50.499999996973202</c:v>
                </c:pt>
                <c:pt idx="607">
                  <c:v>50.58333333930932</c:v>
                </c:pt>
                <c:pt idx="608">
                  <c:v>50.666666671168059</c:v>
                </c:pt>
                <c:pt idx="609">
                  <c:v>50.750000003026798</c:v>
                </c:pt>
                <c:pt idx="610">
                  <c:v>50.833333334885538</c:v>
                </c:pt>
                <c:pt idx="611">
                  <c:v>50.916666666744277</c:v>
                </c:pt>
                <c:pt idx="612">
                  <c:v>50.999999998603016</c:v>
                </c:pt>
                <c:pt idx="613">
                  <c:v>51.083333330461755</c:v>
                </c:pt>
                <c:pt idx="614">
                  <c:v>51.166666672797874</c:v>
                </c:pt>
                <c:pt idx="615">
                  <c:v>51.250000004656613</c:v>
                </c:pt>
                <c:pt idx="616">
                  <c:v>51.333333336515352</c:v>
                </c:pt>
                <c:pt idx="617">
                  <c:v>51.416666668374091</c:v>
                </c:pt>
                <c:pt idx="618">
                  <c:v>51.500000000232831</c:v>
                </c:pt>
                <c:pt idx="619">
                  <c:v>51.58333333209157</c:v>
                </c:pt>
                <c:pt idx="620">
                  <c:v>51.666666663950309</c:v>
                </c:pt>
                <c:pt idx="621">
                  <c:v>51.750000006286427</c:v>
                </c:pt>
                <c:pt idx="622">
                  <c:v>51.833333338145167</c:v>
                </c:pt>
                <c:pt idx="623">
                  <c:v>51.916666670003906</c:v>
                </c:pt>
                <c:pt idx="624">
                  <c:v>52.000000001862645</c:v>
                </c:pt>
                <c:pt idx="625">
                  <c:v>52.083333333721384</c:v>
                </c:pt>
                <c:pt idx="626">
                  <c:v>52.166666665580124</c:v>
                </c:pt>
                <c:pt idx="627">
                  <c:v>52.249999997438863</c:v>
                </c:pt>
                <c:pt idx="628">
                  <c:v>52.333333329297602</c:v>
                </c:pt>
                <c:pt idx="629">
                  <c:v>52.41666667163372</c:v>
                </c:pt>
                <c:pt idx="630">
                  <c:v>52.50000000349246</c:v>
                </c:pt>
                <c:pt idx="631">
                  <c:v>52.583333335351199</c:v>
                </c:pt>
                <c:pt idx="632">
                  <c:v>52.666666667209938</c:v>
                </c:pt>
                <c:pt idx="633">
                  <c:v>52.749999999068677</c:v>
                </c:pt>
                <c:pt idx="634">
                  <c:v>52.833333330927417</c:v>
                </c:pt>
                <c:pt idx="635">
                  <c:v>52.916666662786156</c:v>
                </c:pt>
                <c:pt idx="636">
                  <c:v>53.000000005122274</c:v>
                </c:pt>
                <c:pt idx="637">
                  <c:v>53.083333336981013</c:v>
                </c:pt>
                <c:pt idx="638">
                  <c:v>53.166666668839753</c:v>
                </c:pt>
                <c:pt idx="639">
                  <c:v>53.250000000698492</c:v>
                </c:pt>
                <c:pt idx="640">
                  <c:v>53.333333332557231</c:v>
                </c:pt>
                <c:pt idx="641">
                  <c:v>53.41666666441597</c:v>
                </c:pt>
                <c:pt idx="642">
                  <c:v>53.49999999627471</c:v>
                </c:pt>
                <c:pt idx="643">
                  <c:v>53.583333338610828</c:v>
                </c:pt>
                <c:pt idx="644">
                  <c:v>53.666666670469567</c:v>
                </c:pt>
                <c:pt idx="645">
                  <c:v>53.750000002328306</c:v>
                </c:pt>
                <c:pt idx="646">
                  <c:v>53.833333334187046</c:v>
                </c:pt>
                <c:pt idx="647">
                  <c:v>53.916666666045785</c:v>
                </c:pt>
                <c:pt idx="648">
                  <c:v>53.999999997904524</c:v>
                </c:pt>
                <c:pt idx="649">
                  <c:v>54.083333329763263</c:v>
                </c:pt>
                <c:pt idx="650">
                  <c:v>54.166666672099382</c:v>
                </c:pt>
                <c:pt idx="651">
                  <c:v>54.250000003958121</c:v>
                </c:pt>
                <c:pt idx="652">
                  <c:v>54.33333333581686</c:v>
                </c:pt>
                <c:pt idx="653">
                  <c:v>54.416666667675599</c:v>
                </c:pt>
                <c:pt idx="654">
                  <c:v>54.499999999534339</c:v>
                </c:pt>
                <c:pt idx="655">
                  <c:v>54.583333331393078</c:v>
                </c:pt>
                <c:pt idx="656">
                  <c:v>54.666666663251817</c:v>
                </c:pt>
                <c:pt idx="657">
                  <c:v>54.750000005587935</c:v>
                </c:pt>
                <c:pt idx="658">
                  <c:v>54.833333337446675</c:v>
                </c:pt>
                <c:pt idx="659">
                  <c:v>54.916666669305414</c:v>
                </c:pt>
                <c:pt idx="660">
                  <c:v>55.000000001164153</c:v>
                </c:pt>
                <c:pt idx="661">
                  <c:v>55.083333333022892</c:v>
                </c:pt>
                <c:pt idx="662">
                  <c:v>55.166666664881632</c:v>
                </c:pt>
                <c:pt idx="663">
                  <c:v>55.249999996740371</c:v>
                </c:pt>
                <c:pt idx="664">
                  <c:v>55.333333339076489</c:v>
                </c:pt>
                <c:pt idx="665">
                  <c:v>55.416666670935228</c:v>
                </c:pt>
                <c:pt idx="666">
                  <c:v>55.500000002793968</c:v>
                </c:pt>
                <c:pt idx="667">
                  <c:v>55.583333334652707</c:v>
                </c:pt>
                <c:pt idx="668">
                  <c:v>55.666666666511446</c:v>
                </c:pt>
                <c:pt idx="669">
                  <c:v>55.749999998370185</c:v>
                </c:pt>
                <c:pt idx="670">
                  <c:v>55.833333330228925</c:v>
                </c:pt>
                <c:pt idx="671">
                  <c:v>55.916666672565043</c:v>
                </c:pt>
                <c:pt idx="672">
                  <c:v>56.000000004423782</c:v>
                </c:pt>
                <c:pt idx="673">
                  <c:v>56.083333336282521</c:v>
                </c:pt>
                <c:pt idx="674">
                  <c:v>56.166666668141261</c:v>
                </c:pt>
                <c:pt idx="675">
                  <c:v>56.25</c:v>
                </c:pt>
                <c:pt idx="676">
                  <c:v>56.333333331858739</c:v>
                </c:pt>
                <c:pt idx="677">
                  <c:v>56.416666663717479</c:v>
                </c:pt>
                <c:pt idx="678">
                  <c:v>56.500000006053597</c:v>
                </c:pt>
                <c:pt idx="679">
                  <c:v>56.583333337912336</c:v>
                </c:pt>
                <c:pt idx="680">
                  <c:v>56.666666669771075</c:v>
                </c:pt>
                <c:pt idx="681">
                  <c:v>56.750000001629815</c:v>
                </c:pt>
                <c:pt idx="682">
                  <c:v>56.833333333488554</c:v>
                </c:pt>
                <c:pt idx="683">
                  <c:v>56.916666665347293</c:v>
                </c:pt>
                <c:pt idx="684">
                  <c:v>56.999999997206032</c:v>
                </c:pt>
                <c:pt idx="685">
                  <c:v>57.08333333954215</c:v>
                </c:pt>
                <c:pt idx="686">
                  <c:v>57.16666667140089</c:v>
                </c:pt>
                <c:pt idx="687">
                  <c:v>57.250000003259629</c:v>
                </c:pt>
                <c:pt idx="688">
                  <c:v>57.333333335118368</c:v>
                </c:pt>
                <c:pt idx="689">
                  <c:v>57.416666666977108</c:v>
                </c:pt>
                <c:pt idx="690">
                  <c:v>57.499999998835847</c:v>
                </c:pt>
                <c:pt idx="691">
                  <c:v>57.583333330694586</c:v>
                </c:pt>
                <c:pt idx="692">
                  <c:v>57.666666662553325</c:v>
                </c:pt>
                <c:pt idx="693">
                  <c:v>57.750000004889444</c:v>
                </c:pt>
                <c:pt idx="694">
                  <c:v>57.833333336748183</c:v>
                </c:pt>
                <c:pt idx="695">
                  <c:v>57.916666668606922</c:v>
                </c:pt>
                <c:pt idx="696">
                  <c:v>58.000000000465661</c:v>
                </c:pt>
                <c:pt idx="697">
                  <c:v>58.083333332324401</c:v>
                </c:pt>
                <c:pt idx="698">
                  <c:v>58.16666666418314</c:v>
                </c:pt>
                <c:pt idx="699">
                  <c:v>58.249999996041879</c:v>
                </c:pt>
                <c:pt idx="700">
                  <c:v>58.333333338377997</c:v>
                </c:pt>
                <c:pt idx="701">
                  <c:v>58.416666670236737</c:v>
                </c:pt>
                <c:pt idx="702">
                  <c:v>58.500000002095476</c:v>
                </c:pt>
                <c:pt idx="703">
                  <c:v>58.583333333954215</c:v>
                </c:pt>
                <c:pt idx="704">
                  <c:v>58.666666665812954</c:v>
                </c:pt>
                <c:pt idx="705">
                  <c:v>58.749999997671694</c:v>
                </c:pt>
                <c:pt idx="706">
                  <c:v>58.833333329530433</c:v>
                </c:pt>
                <c:pt idx="707">
                  <c:v>58.916666671866551</c:v>
                </c:pt>
                <c:pt idx="708">
                  <c:v>59.00000000372529</c:v>
                </c:pt>
                <c:pt idx="709">
                  <c:v>59.08333333558403</c:v>
                </c:pt>
                <c:pt idx="710">
                  <c:v>59.166666667442769</c:v>
                </c:pt>
                <c:pt idx="711">
                  <c:v>59.249999999301508</c:v>
                </c:pt>
                <c:pt idx="712">
                  <c:v>59.333333331160247</c:v>
                </c:pt>
                <c:pt idx="713">
                  <c:v>59.416666663018987</c:v>
                </c:pt>
                <c:pt idx="714">
                  <c:v>59.500000005355105</c:v>
                </c:pt>
                <c:pt idx="715">
                  <c:v>59.583333337213844</c:v>
                </c:pt>
                <c:pt idx="716">
                  <c:v>59.666666669072583</c:v>
                </c:pt>
                <c:pt idx="717">
                  <c:v>59.750000000931323</c:v>
                </c:pt>
                <c:pt idx="718">
                  <c:v>59.833333332790062</c:v>
                </c:pt>
                <c:pt idx="719">
                  <c:v>59.916666664648801</c:v>
                </c:pt>
                <c:pt idx="720">
                  <c:v>59.99999999650754</c:v>
                </c:pt>
                <c:pt idx="721">
                  <c:v>60.083333338843659</c:v>
                </c:pt>
                <c:pt idx="722">
                  <c:v>60.166666670702398</c:v>
                </c:pt>
                <c:pt idx="723">
                  <c:v>60.250000002561137</c:v>
                </c:pt>
                <c:pt idx="724">
                  <c:v>60.333333334419876</c:v>
                </c:pt>
                <c:pt idx="725">
                  <c:v>60.416666666278616</c:v>
                </c:pt>
                <c:pt idx="726">
                  <c:v>60.499999998137355</c:v>
                </c:pt>
                <c:pt idx="727">
                  <c:v>60.583333329996094</c:v>
                </c:pt>
                <c:pt idx="728">
                  <c:v>60.666666672332212</c:v>
                </c:pt>
                <c:pt idx="729">
                  <c:v>60.750000004190952</c:v>
                </c:pt>
                <c:pt idx="730">
                  <c:v>60.833333336049691</c:v>
                </c:pt>
                <c:pt idx="731">
                  <c:v>60.91666666790843</c:v>
                </c:pt>
                <c:pt idx="732">
                  <c:v>60.999999999767169</c:v>
                </c:pt>
                <c:pt idx="733">
                  <c:v>61.083333331625909</c:v>
                </c:pt>
                <c:pt idx="734">
                  <c:v>61.166666663484648</c:v>
                </c:pt>
                <c:pt idx="735">
                  <c:v>61.250000005820766</c:v>
                </c:pt>
                <c:pt idx="736">
                  <c:v>61.333333337679505</c:v>
                </c:pt>
                <c:pt idx="737">
                  <c:v>61.416666669538245</c:v>
                </c:pt>
                <c:pt idx="738">
                  <c:v>61.500000001396984</c:v>
                </c:pt>
                <c:pt idx="739">
                  <c:v>61.583333333255723</c:v>
                </c:pt>
                <c:pt idx="740">
                  <c:v>61.666666665114462</c:v>
                </c:pt>
                <c:pt idx="741">
                  <c:v>61.749999996973202</c:v>
                </c:pt>
                <c:pt idx="742">
                  <c:v>61.83333333930932</c:v>
                </c:pt>
                <c:pt idx="743">
                  <c:v>61.916666671168059</c:v>
                </c:pt>
                <c:pt idx="744">
                  <c:v>62.000000003026798</c:v>
                </c:pt>
                <c:pt idx="745">
                  <c:v>62.083333334885538</c:v>
                </c:pt>
                <c:pt idx="746">
                  <c:v>62.166666666744277</c:v>
                </c:pt>
                <c:pt idx="747">
                  <c:v>62.249999998603016</c:v>
                </c:pt>
                <c:pt idx="748">
                  <c:v>62.333333330461755</c:v>
                </c:pt>
                <c:pt idx="749">
                  <c:v>62.416666672797874</c:v>
                </c:pt>
                <c:pt idx="750">
                  <c:v>62.500000004656613</c:v>
                </c:pt>
                <c:pt idx="751">
                  <c:v>62.583333336515352</c:v>
                </c:pt>
                <c:pt idx="752">
                  <c:v>62.666666668374091</c:v>
                </c:pt>
                <c:pt idx="753">
                  <c:v>62.750000000232831</c:v>
                </c:pt>
                <c:pt idx="754">
                  <c:v>62.83333333209157</c:v>
                </c:pt>
                <c:pt idx="755">
                  <c:v>62.916666663950309</c:v>
                </c:pt>
                <c:pt idx="756">
                  <c:v>63.000000006286427</c:v>
                </c:pt>
                <c:pt idx="757">
                  <c:v>63.083333338145167</c:v>
                </c:pt>
                <c:pt idx="758">
                  <c:v>63.166666670003906</c:v>
                </c:pt>
                <c:pt idx="759">
                  <c:v>63.250000001862645</c:v>
                </c:pt>
                <c:pt idx="760">
                  <c:v>63.333333333721384</c:v>
                </c:pt>
                <c:pt idx="761">
                  <c:v>63.416666665580124</c:v>
                </c:pt>
                <c:pt idx="762">
                  <c:v>63.499999997438863</c:v>
                </c:pt>
                <c:pt idx="763">
                  <c:v>63.583333329297602</c:v>
                </c:pt>
                <c:pt idx="764">
                  <c:v>63.66666667163372</c:v>
                </c:pt>
                <c:pt idx="765">
                  <c:v>63.75000000349246</c:v>
                </c:pt>
                <c:pt idx="766">
                  <c:v>63.833333335351199</c:v>
                </c:pt>
                <c:pt idx="767">
                  <c:v>63.916666667209938</c:v>
                </c:pt>
                <c:pt idx="768">
                  <c:v>63.999999999068677</c:v>
                </c:pt>
                <c:pt idx="769">
                  <c:v>64.083333330927417</c:v>
                </c:pt>
                <c:pt idx="770">
                  <c:v>64.166666662786156</c:v>
                </c:pt>
                <c:pt idx="771">
                  <c:v>64.250000005122274</c:v>
                </c:pt>
                <c:pt idx="772">
                  <c:v>64.333333336981013</c:v>
                </c:pt>
                <c:pt idx="773">
                  <c:v>64.416666668839753</c:v>
                </c:pt>
                <c:pt idx="774">
                  <c:v>64.500000000698492</c:v>
                </c:pt>
                <c:pt idx="775">
                  <c:v>64.583333332557231</c:v>
                </c:pt>
                <c:pt idx="776">
                  <c:v>64.66666666441597</c:v>
                </c:pt>
                <c:pt idx="777">
                  <c:v>64.74999999627471</c:v>
                </c:pt>
                <c:pt idx="778">
                  <c:v>64.833333338610828</c:v>
                </c:pt>
                <c:pt idx="779">
                  <c:v>64.916666670469567</c:v>
                </c:pt>
                <c:pt idx="780">
                  <c:v>65.000000002328306</c:v>
                </c:pt>
                <c:pt idx="781">
                  <c:v>65.083333334187046</c:v>
                </c:pt>
                <c:pt idx="782">
                  <c:v>65.166666666045785</c:v>
                </c:pt>
                <c:pt idx="783">
                  <c:v>65.249999997904524</c:v>
                </c:pt>
                <c:pt idx="784">
                  <c:v>65.333333329763263</c:v>
                </c:pt>
                <c:pt idx="785">
                  <c:v>65.416666672099382</c:v>
                </c:pt>
                <c:pt idx="786">
                  <c:v>65.500000003958121</c:v>
                </c:pt>
                <c:pt idx="787">
                  <c:v>65.58333333581686</c:v>
                </c:pt>
                <c:pt idx="788">
                  <c:v>65.666666667675599</c:v>
                </c:pt>
                <c:pt idx="789">
                  <c:v>65.749999999534339</c:v>
                </c:pt>
                <c:pt idx="790">
                  <c:v>65.833333331393078</c:v>
                </c:pt>
                <c:pt idx="791">
                  <c:v>65.916666663251817</c:v>
                </c:pt>
                <c:pt idx="792">
                  <c:v>66.000000005587935</c:v>
                </c:pt>
                <c:pt idx="793">
                  <c:v>66.083333337446675</c:v>
                </c:pt>
                <c:pt idx="794">
                  <c:v>66.166666669305414</c:v>
                </c:pt>
                <c:pt idx="795">
                  <c:v>66.250000001164153</c:v>
                </c:pt>
                <c:pt idx="796">
                  <c:v>66.333333333022892</c:v>
                </c:pt>
              </c:numCache>
            </c:numRef>
          </c:xVal>
          <c:yVal>
            <c:numRef>
              <c:f>'CEEMs-2'!$F$34:$F$830</c:f>
              <c:numCache>
                <c:formatCode>General</c:formatCode>
                <c:ptCount val="797"/>
                <c:pt idx="0">
                  <c:v>7930</c:v>
                </c:pt>
                <c:pt idx="1">
                  <c:v>7930</c:v>
                </c:pt>
                <c:pt idx="2">
                  <c:v>7930</c:v>
                </c:pt>
                <c:pt idx="3">
                  <c:v>7930</c:v>
                </c:pt>
                <c:pt idx="4">
                  <c:v>7940</c:v>
                </c:pt>
                <c:pt idx="5">
                  <c:v>7940</c:v>
                </c:pt>
                <c:pt idx="6">
                  <c:v>7970</c:v>
                </c:pt>
                <c:pt idx="7">
                  <c:v>8000</c:v>
                </c:pt>
                <c:pt idx="8">
                  <c:v>8020</c:v>
                </c:pt>
                <c:pt idx="9">
                  <c:v>8030</c:v>
                </c:pt>
                <c:pt idx="10">
                  <c:v>8060</c:v>
                </c:pt>
                <c:pt idx="11">
                  <c:v>8070</c:v>
                </c:pt>
                <c:pt idx="12">
                  <c:v>8090</c:v>
                </c:pt>
                <c:pt idx="13">
                  <c:v>8100</c:v>
                </c:pt>
                <c:pt idx="14">
                  <c:v>8110</c:v>
                </c:pt>
                <c:pt idx="15">
                  <c:v>8120</c:v>
                </c:pt>
                <c:pt idx="16">
                  <c:v>8130</c:v>
                </c:pt>
                <c:pt idx="17">
                  <c:v>8140</c:v>
                </c:pt>
                <c:pt idx="18">
                  <c:v>8140</c:v>
                </c:pt>
                <c:pt idx="19">
                  <c:v>8160</c:v>
                </c:pt>
                <c:pt idx="20">
                  <c:v>8170</c:v>
                </c:pt>
                <c:pt idx="21">
                  <c:v>8170</c:v>
                </c:pt>
                <c:pt idx="22">
                  <c:v>8180</c:v>
                </c:pt>
                <c:pt idx="23">
                  <c:v>8180</c:v>
                </c:pt>
                <c:pt idx="24">
                  <c:v>8200</c:v>
                </c:pt>
                <c:pt idx="25">
                  <c:v>8210</c:v>
                </c:pt>
                <c:pt idx="26">
                  <c:v>8220</c:v>
                </c:pt>
                <c:pt idx="27">
                  <c:v>8220</c:v>
                </c:pt>
                <c:pt idx="28">
                  <c:v>8230</c:v>
                </c:pt>
                <c:pt idx="29">
                  <c:v>8240</c:v>
                </c:pt>
                <c:pt idx="30">
                  <c:v>8250</c:v>
                </c:pt>
                <c:pt idx="31">
                  <c:v>8250</c:v>
                </c:pt>
                <c:pt idx="32">
                  <c:v>8260</c:v>
                </c:pt>
                <c:pt idx="33">
                  <c:v>8270</c:v>
                </c:pt>
                <c:pt idx="34">
                  <c:v>8270</c:v>
                </c:pt>
                <c:pt idx="35">
                  <c:v>8280</c:v>
                </c:pt>
                <c:pt idx="36">
                  <c:v>8290</c:v>
                </c:pt>
                <c:pt idx="37">
                  <c:v>8290</c:v>
                </c:pt>
                <c:pt idx="38">
                  <c:v>8300</c:v>
                </c:pt>
                <c:pt idx="39">
                  <c:v>8300</c:v>
                </c:pt>
                <c:pt idx="40">
                  <c:v>8310</c:v>
                </c:pt>
                <c:pt idx="41">
                  <c:v>8310</c:v>
                </c:pt>
                <c:pt idx="42">
                  <c:v>8320</c:v>
                </c:pt>
                <c:pt idx="43">
                  <c:v>8320</c:v>
                </c:pt>
                <c:pt idx="44">
                  <c:v>8330</c:v>
                </c:pt>
                <c:pt idx="45">
                  <c:v>8340</c:v>
                </c:pt>
                <c:pt idx="46">
                  <c:v>8340</c:v>
                </c:pt>
                <c:pt idx="47">
                  <c:v>8340</c:v>
                </c:pt>
                <c:pt idx="48">
                  <c:v>8350</c:v>
                </c:pt>
                <c:pt idx="49">
                  <c:v>8360</c:v>
                </c:pt>
                <c:pt idx="50">
                  <c:v>8360</c:v>
                </c:pt>
                <c:pt idx="51">
                  <c:v>8360</c:v>
                </c:pt>
                <c:pt idx="52">
                  <c:v>8370</c:v>
                </c:pt>
                <c:pt idx="53">
                  <c:v>8380</c:v>
                </c:pt>
                <c:pt idx="54">
                  <c:v>8380</c:v>
                </c:pt>
                <c:pt idx="55">
                  <c:v>8390</c:v>
                </c:pt>
                <c:pt idx="56">
                  <c:v>8390</c:v>
                </c:pt>
                <c:pt idx="57">
                  <c:v>8400</c:v>
                </c:pt>
                <c:pt idx="58">
                  <c:v>8410</c:v>
                </c:pt>
                <c:pt idx="59">
                  <c:v>8410</c:v>
                </c:pt>
                <c:pt idx="60">
                  <c:v>8410</c:v>
                </c:pt>
                <c:pt idx="61">
                  <c:v>8410</c:v>
                </c:pt>
                <c:pt idx="62">
                  <c:v>8420</c:v>
                </c:pt>
                <c:pt idx="63">
                  <c:v>8420</c:v>
                </c:pt>
                <c:pt idx="64">
                  <c:v>8430</c:v>
                </c:pt>
                <c:pt idx="65">
                  <c:v>8430</c:v>
                </c:pt>
                <c:pt idx="66">
                  <c:v>8440</c:v>
                </c:pt>
                <c:pt idx="67">
                  <c:v>8440</c:v>
                </c:pt>
                <c:pt idx="68">
                  <c:v>8450</c:v>
                </c:pt>
                <c:pt idx="69">
                  <c:v>8450</c:v>
                </c:pt>
                <c:pt idx="70">
                  <c:v>8450</c:v>
                </c:pt>
                <c:pt idx="71">
                  <c:v>8460</c:v>
                </c:pt>
                <c:pt idx="72">
                  <c:v>8460</c:v>
                </c:pt>
                <c:pt idx="73">
                  <c:v>8470</c:v>
                </c:pt>
                <c:pt idx="74">
                  <c:v>8470</c:v>
                </c:pt>
                <c:pt idx="75">
                  <c:v>8480</c:v>
                </c:pt>
                <c:pt idx="76">
                  <c:v>8480</c:v>
                </c:pt>
                <c:pt idx="77">
                  <c:v>8490</c:v>
                </c:pt>
                <c:pt idx="78">
                  <c:v>8490</c:v>
                </c:pt>
                <c:pt idx="79">
                  <c:v>8490</c:v>
                </c:pt>
                <c:pt idx="80">
                  <c:v>8500</c:v>
                </c:pt>
                <c:pt idx="81">
                  <c:v>8500</c:v>
                </c:pt>
                <c:pt idx="82">
                  <c:v>8500</c:v>
                </c:pt>
                <c:pt idx="83">
                  <c:v>8510</c:v>
                </c:pt>
                <c:pt idx="84">
                  <c:v>8520</c:v>
                </c:pt>
                <c:pt idx="85">
                  <c:v>8510</c:v>
                </c:pt>
                <c:pt idx="86">
                  <c:v>8510</c:v>
                </c:pt>
                <c:pt idx="87">
                  <c:v>8520</c:v>
                </c:pt>
                <c:pt idx="88">
                  <c:v>8530</c:v>
                </c:pt>
                <c:pt idx="89">
                  <c:v>8530</c:v>
                </c:pt>
                <c:pt idx="90">
                  <c:v>8530</c:v>
                </c:pt>
                <c:pt idx="91">
                  <c:v>8540</c:v>
                </c:pt>
                <c:pt idx="92">
                  <c:v>8540</c:v>
                </c:pt>
                <c:pt idx="93">
                  <c:v>8540</c:v>
                </c:pt>
                <c:pt idx="94">
                  <c:v>8550</c:v>
                </c:pt>
                <c:pt idx="95">
                  <c:v>8550</c:v>
                </c:pt>
                <c:pt idx="96">
                  <c:v>8550</c:v>
                </c:pt>
                <c:pt idx="97">
                  <c:v>8560</c:v>
                </c:pt>
                <c:pt idx="98">
                  <c:v>8560</c:v>
                </c:pt>
                <c:pt idx="99">
                  <c:v>8560</c:v>
                </c:pt>
                <c:pt idx="100">
                  <c:v>8570</c:v>
                </c:pt>
                <c:pt idx="101">
                  <c:v>8570</c:v>
                </c:pt>
                <c:pt idx="102">
                  <c:v>8580</c:v>
                </c:pt>
                <c:pt idx="103">
                  <c:v>8580</c:v>
                </c:pt>
                <c:pt idx="104">
                  <c:v>8590</c:v>
                </c:pt>
                <c:pt idx="105">
                  <c:v>8590</c:v>
                </c:pt>
                <c:pt idx="106">
                  <c:v>8590</c:v>
                </c:pt>
                <c:pt idx="107">
                  <c:v>8590</c:v>
                </c:pt>
                <c:pt idx="108">
                  <c:v>8600</c:v>
                </c:pt>
                <c:pt idx="109">
                  <c:v>8610</c:v>
                </c:pt>
                <c:pt idx="110">
                  <c:v>8610</c:v>
                </c:pt>
                <c:pt idx="111">
                  <c:v>8610</c:v>
                </c:pt>
                <c:pt idx="112">
                  <c:v>8620</c:v>
                </c:pt>
                <c:pt idx="113">
                  <c:v>8620</c:v>
                </c:pt>
                <c:pt idx="114">
                  <c:v>8620</c:v>
                </c:pt>
                <c:pt idx="115">
                  <c:v>8620</c:v>
                </c:pt>
                <c:pt idx="116">
                  <c:v>8620</c:v>
                </c:pt>
                <c:pt idx="117">
                  <c:v>8630</c:v>
                </c:pt>
                <c:pt idx="118">
                  <c:v>8640</c:v>
                </c:pt>
                <c:pt idx="119">
                  <c:v>8640</c:v>
                </c:pt>
                <c:pt idx="120">
                  <c:v>8630</c:v>
                </c:pt>
                <c:pt idx="121">
                  <c:v>8630</c:v>
                </c:pt>
                <c:pt idx="122">
                  <c:v>8620</c:v>
                </c:pt>
                <c:pt idx="123">
                  <c:v>8600</c:v>
                </c:pt>
                <c:pt idx="124">
                  <c:v>8600</c:v>
                </c:pt>
                <c:pt idx="125">
                  <c:v>8600</c:v>
                </c:pt>
                <c:pt idx="126">
                  <c:v>8590</c:v>
                </c:pt>
                <c:pt idx="127">
                  <c:v>8590</c:v>
                </c:pt>
                <c:pt idx="128">
                  <c:v>8580</c:v>
                </c:pt>
                <c:pt idx="129">
                  <c:v>8580</c:v>
                </c:pt>
                <c:pt idx="130">
                  <c:v>8570</c:v>
                </c:pt>
                <c:pt idx="131">
                  <c:v>8570</c:v>
                </c:pt>
                <c:pt idx="132">
                  <c:v>8570</c:v>
                </c:pt>
                <c:pt idx="133">
                  <c:v>8560</c:v>
                </c:pt>
                <c:pt idx="134">
                  <c:v>8560</c:v>
                </c:pt>
                <c:pt idx="135">
                  <c:v>8550</c:v>
                </c:pt>
                <c:pt idx="136">
                  <c:v>8560</c:v>
                </c:pt>
                <c:pt idx="137">
                  <c:v>8550</c:v>
                </c:pt>
                <c:pt idx="138">
                  <c:v>8550</c:v>
                </c:pt>
                <c:pt idx="139">
                  <c:v>8550</c:v>
                </c:pt>
                <c:pt idx="140">
                  <c:v>8540</c:v>
                </c:pt>
                <c:pt idx="141">
                  <c:v>8540</c:v>
                </c:pt>
                <c:pt idx="142">
                  <c:v>8550</c:v>
                </c:pt>
                <c:pt idx="143">
                  <c:v>8540</c:v>
                </c:pt>
                <c:pt idx="144">
                  <c:v>8540</c:v>
                </c:pt>
                <c:pt idx="145">
                  <c:v>8540</c:v>
                </c:pt>
                <c:pt idx="146">
                  <c:v>8530</c:v>
                </c:pt>
                <c:pt idx="147">
                  <c:v>8530</c:v>
                </c:pt>
                <c:pt idx="148">
                  <c:v>8530</c:v>
                </c:pt>
                <c:pt idx="149">
                  <c:v>8530</c:v>
                </c:pt>
                <c:pt idx="150">
                  <c:v>8530</c:v>
                </c:pt>
                <c:pt idx="151">
                  <c:v>8520</c:v>
                </c:pt>
                <c:pt idx="152">
                  <c:v>8520</c:v>
                </c:pt>
                <c:pt idx="153">
                  <c:v>8540</c:v>
                </c:pt>
                <c:pt idx="154">
                  <c:v>8520</c:v>
                </c:pt>
                <c:pt idx="155">
                  <c:v>8510</c:v>
                </c:pt>
                <c:pt idx="156">
                  <c:v>8510</c:v>
                </c:pt>
                <c:pt idx="157">
                  <c:v>8520</c:v>
                </c:pt>
                <c:pt idx="158">
                  <c:v>8520</c:v>
                </c:pt>
                <c:pt idx="159">
                  <c:v>8510</c:v>
                </c:pt>
                <c:pt idx="160">
                  <c:v>8510</c:v>
                </c:pt>
                <c:pt idx="161">
                  <c:v>8510</c:v>
                </c:pt>
                <c:pt idx="162">
                  <c:v>8510</c:v>
                </c:pt>
                <c:pt idx="163">
                  <c:v>8510</c:v>
                </c:pt>
                <c:pt idx="164">
                  <c:v>8500</c:v>
                </c:pt>
                <c:pt idx="165">
                  <c:v>8500</c:v>
                </c:pt>
                <c:pt idx="166">
                  <c:v>8510</c:v>
                </c:pt>
                <c:pt idx="167">
                  <c:v>8510</c:v>
                </c:pt>
                <c:pt idx="168">
                  <c:v>8510</c:v>
                </c:pt>
                <c:pt idx="169">
                  <c:v>8500</c:v>
                </c:pt>
                <c:pt idx="170">
                  <c:v>8510</c:v>
                </c:pt>
                <c:pt idx="171">
                  <c:v>8500</c:v>
                </c:pt>
                <c:pt idx="172">
                  <c:v>8500</c:v>
                </c:pt>
                <c:pt idx="173">
                  <c:v>8500</c:v>
                </c:pt>
                <c:pt idx="174">
                  <c:v>8500</c:v>
                </c:pt>
                <c:pt idx="175">
                  <c:v>8500</c:v>
                </c:pt>
                <c:pt idx="176">
                  <c:v>8500</c:v>
                </c:pt>
                <c:pt idx="177">
                  <c:v>8500</c:v>
                </c:pt>
                <c:pt idx="178">
                  <c:v>8490</c:v>
                </c:pt>
                <c:pt idx="179">
                  <c:v>8490</c:v>
                </c:pt>
                <c:pt idx="180">
                  <c:v>8500</c:v>
                </c:pt>
                <c:pt idx="181">
                  <c:v>8500</c:v>
                </c:pt>
                <c:pt idx="182">
                  <c:v>8490</c:v>
                </c:pt>
                <c:pt idx="183">
                  <c:v>8490</c:v>
                </c:pt>
                <c:pt idx="184">
                  <c:v>8490</c:v>
                </c:pt>
                <c:pt idx="185">
                  <c:v>8500</c:v>
                </c:pt>
                <c:pt idx="186">
                  <c:v>8490</c:v>
                </c:pt>
                <c:pt idx="187">
                  <c:v>8490</c:v>
                </c:pt>
                <c:pt idx="188">
                  <c:v>8490</c:v>
                </c:pt>
                <c:pt idx="189">
                  <c:v>8490</c:v>
                </c:pt>
                <c:pt idx="190">
                  <c:v>8490</c:v>
                </c:pt>
                <c:pt idx="191">
                  <c:v>8490</c:v>
                </c:pt>
                <c:pt idx="192">
                  <c:v>8490</c:v>
                </c:pt>
                <c:pt idx="193">
                  <c:v>8480</c:v>
                </c:pt>
                <c:pt idx="194">
                  <c:v>8490</c:v>
                </c:pt>
                <c:pt idx="195">
                  <c:v>8490</c:v>
                </c:pt>
                <c:pt idx="196">
                  <c:v>8490</c:v>
                </c:pt>
                <c:pt idx="197">
                  <c:v>8500</c:v>
                </c:pt>
                <c:pt idx="198">
                  <c:v>8520</c:v>
                </c:pt>
                <c:pt idx="199">
                  <c:v>8530</c:v>
                </c:pt>
                <c:pt idx="200">
                  <c:v>8550</c:v>
                </c:pt>
                <c:pt idx="201">
                  <c:v>8570</c:v>
                </c:pt>
                <c:pt idx="202">
                  <c:v>8570</c:v>
                </c:pt>
                <c:pt idx="203">
                  <c:v>8590</c:v>
                </c:pt>
                <c:pt idx="204">
                  <c:v>8590</c:v>
                </c:pt>
                <c:pt idx="205">
                  <c:v>8600</c:v>
                </c:pt>
                <c:pt idx="206">
                  <c:v>8610</c:v>
                </c:pt>
                <c:pt idx="207">
                  <c:v>8610</c:v>
                </c:pt>
                <c:pt idx="208">
                  <c:v>8620</c:v>
                </c:pt>
                <c:pt idx="209">
                  <c:v>8630</c:v>
                </c:pt>
                <c:pt idx="210">
                  <c:v>8630</c:v>
                </c:pt>
                <c:pt idx="211">
                  <c:v>8640</c:v>
                </c:pt>
                <c:pt idx="212">
                  <c:v>8640</c:v>
                </c:pt>
                <c:pt idx="213">
                  <c:v>8640</c:v>
                </c:pt>
                <c:pt idx="214">
                  <c:v>8650</c:v>
                </c:pt>
                <c:pt idx="215">
                  <c:v>8650</c:v>
                </c:pt>
                <c:pt idx="216">
                  <c:v>8650</c:v>
                </c:pt>
                <c:pt idx="217">
                  <c:v>8660</c:v>
                </c:pt>
                <c:pt idx="218">
                  <c:v>8660</c:v>
                </c:pt>
                <c:pt idx="219">
                  <c:v>8660</c:v>
                </c:pt>
                <c:pt idx="220">
                  <c:v>8660</c:v>
                </c:pt>
                <c:pt idx="221">
                  <c:v>8680</c:v>
                </c:pt>
                <c:pt idx="222">
                  <c:v>8670</c:v>
                </c:pt>
                <c:pt idx="223">
                  <c:v>8680</c:v>
                </c:pt>
                <c:pt idx="224">
                  <c:v>8680</c:v>
                </c:pt>
                <c:pt idx="225">
                  <c:v>8690</c:v>
                </c:pt>
                <c:pt idx="226">
                  <c:v>8690</c:v>
                </c:pt>
                <c:pt idx="227">
                  <c:v>8690</c:v>
                </c:pt>
                <c:pt idx="228">
                  <c:v>8700</c:v>
                </c:pt>
                <c:pt idx="229">
                  <c:v>8700</c:v>
                </c:pt>
                <c:pt idx="230">
                  <c:v>8700</c:v>
                </c:pt>
                <c:pt idx="231">
                  <c:v>8700</c:v>
                </c:pt>
                <c:pt idx="232">
                  <c:v>8700</c:v>
                </c:pt>
                <c:pt idx="233">
                  <c:v>8710</c:v>
                </c:pt>
                <c:pt idx="234">
                  <c:v>8710</c:v>
                </c:pt>
                <c:pt idx="235">
                  <c:v>8710</c:v>
                </c:pt>
                <c:pt idx="236">
                  <c:v>8720</c:v>
                </c:pt>
                <c:pt idx="237">
                  <c:v>8720</c:v>
                </c:pt>
                <c:pt idx="238">
                  <c:v>8720</c:v>
                </c:pt>
                <c:pt idx="239">
                  <c:v>8720</c:v>
                </c:pt>
                <c:pt idx="240">
                  <c:v>8730</c:v>
                </c:pt>
                <c:pt idx="241">
                  <c:v>8730</c:v>
                </c:pt>
                <c:pt idx="242">
                  <c:v>8730</c:v>
                </c:pt>
                <c:pt idx="243">
                  <c:v>8740</c:v>
                </c:pt>
                <c:pt idx="244">
                  <c:v>8740</c:v>
                </c:pt>
                <c:pt idx="245">
                  <c:v>8750</c:v>
                </c:pt>
                <c:pt idx="246">
                  <c:v>8740</c:v>
                </c:pt>
                <c:pt idx="247">
                  <c:v>8750</c:v>
                </c:pt>
                <c:pt idx="248">
                  <c:v>8750</c:v>
                </c:pt>
                <c:pt idx="249">
                  <c:v>8760</c:v>
                </c:pt>
                <c:pt idx="250">
                  <c:v>8750</c:v>
                </c:pt>
                <c:pt idx="251">
                  <c:v>8750</c:v>
                </c:pt>
                <c:pt idx="252">
                  <c:v>8750</c:v>
                </c:pt>
                <c:pt idx="253">
                  <c:v>8760</c:v>
                </c:pt>
                <c:pt idx="254">
                  <c:v>8760</c:v>
                </c:pt>
                <c:pt idx="255">
                  <c:v>8760</c:v>
                </c:pt>
                <c:pt idx="256">
                  <c:v>8760</c:v>
                </c:pt>
                <c:pt idx="257">
                  <c:v>8760</c:v>
                </c:pt>
                <c:pt idx="258">
                  <c:v>8770</c:v>
                </c:pt>
                <c:pt idx="259">
                  <c:v>8780</c:v>
                </c:pt>
                <c:pt idx="260">
                  <c:v>8770</c:v>
                </c:pt>
                <c:pt idx="261">
                  <c:v>8780</c:v>
                </c:pt>
                <c:pt idx="262">
                  <c:v>8770</c:v>
                </c:pt>
                <c:pt idx="263">
                  <c:v>8780</c:v>
                </c:pt>
                <c:pt idx="264">
                  <c:v>8770</c:v>
                </c:pt>
                <c:pt idx="265">
                  <c:v>8780</c:v>
                </c:pt>
                <c:pt idx="266">
                  <c:v>8790</c:v>
                </c:pt>
                <c:pt idx="267">
                  <c:v>8790</c:v>
                </c:pt>
                <c:pt idx="268">
                  <c:v>8780</c:v>
                </c:pt>
                <c:pt idx="269">
                  <c:v>8790</c:v>
                </c:pt>
                <c:pt idx="270">
                  <c:v>8790</c:v>
                </c:pt>
                <c:pt idx="271">
                  <c:v>8790</c:v>
                </c:pt>
                <c:pt idx="272">
                  <c:v>8800</c:v>
                </c:pt>
                <c:pt idx="273">
                  <c:v>8800</c:v>
                </c:pt>
                <c:pt idx="274">
                  <c:v>8800</c:v>
                </c:pt>
                <c:pt idx="275">
                  <c:v>8810</c:v>
                </c:pt>
                <c:pt idx="276">
                  <c:v>8810</c:v>
                </c:pt>
                <c:pt idx="277">
                  <c:v>8800</c:v>
                </c:pt>
                <c:pt idx="278">
                  <c:v>8810</c:v>
                </c:pt>
                <c:pt idx="279">
                  <c:v>8810</c:v>
                </c:pt>
                <c:pt idx="280">
                  <c:v>8810</c:v>
                </c:pt>
                <c:pt idx="281">
                  <c:v>8810</c:v>
                </c:pt>
                <c:pt idx="282">
                  <c:v>8820</c:v>
                </c:pt>
                <c:pt idx="283">
                  <c:v>8820</c:v>
                </c:pt>
                <c:pt idx="284">
                  <c:v>8830</c:v>
                </c:pt>
                <c:pt idx="285">
                  <c:v>8820</c:v>
                </c:pt>
                <c:pt idx="286">
                  <c:v>8820</c:v>
                </c:pt>
                <c:pt idx="287">
                  <c:v>8830</c:v>
                </c:pt>
                <c:pt idx="288">
                  <c:v>8830</c:v>
                </c:pt>
                <c:pt idx="289">
                  <c:v>8840</c:v>
                </c:pt>
                <c:pt idx="290">
                  <c:v>8830</c:v>
                </c:pt>
                <c:pt idx="291">
                  <c:v>8830</c:v>
                </c:pt>
                <c:pt idx="292">
                  <c:v>8840</c:v>
                </c:pt>
                <c:pt idx="293">
                  <c:v>8840</c:v>
                </c:pt>
                <c:pt idx="294">
                  <c:v>8840</c:v>
                </c:pt>
                <c:pt idx="295">
                  <c:v>8840</c:v>
                </c:pt>
                <c:pt idx="296">
                  <c:v>8850</c:v>
                </c:pt>
                <c:pt idx="297">
                  <c:v>8850</c:v>
                </c:pt>
                <c:pt idx="298">
                  <c:v>8860</c:v>
                </c:pt>
                <c:pt idx="299">
                  <c:v>8860</c:v>
                </c:pt>
                <c:pt idx="300">
                  <c:v>8860</c:v>
                </c:pt>
                <c:pt idx="301">
                  <c:v>8860</c:v>
                </c:pt>
                <c:pt idx="302">
                  <c:v>8860</c:v>
                </c:pt>
                <c:pt idx="303">
                  <c:v>8860</c:v>
                </c:pt>
                <c:pt idx="304">
                  <c:v>8870</c:v>
                </c:pt>
                <c:pt idx="305">
                  <c:v>8860</c:v>
                </c:pt>
                <c:pt idx="306">
                  <c:v>8870</c:v>
                </c:pt>
                <c:pt idx="307">
                  <c:v>8870</c:v>
                </c:pt>
                <c:pt idx="308">
                  <c:v>8880</c:v>
                </c:pt>
                <c:pt idx="309">
                  <c:v>8870</c:v>
                </c:pt>
                <c:pt idx="310">
                  <c:v>8880</c:v>
                </c:pt>
                <c:pt idx="311">
                  <c:v>8880</c:v>
                </c:pt>
                <c:pt idx="312">
                  <c:v>8880</c:v>
                </c:pt>
                <c:pt idx="313">
                  <c:v>8880</c:v>
                </c:pt>
                <c:pt idx="314">
                  <c:v>8880</c:v>
                </c:pt>
                <c:pt idx="315">
                  <c:v>8880</c:v>
                </c:pt>
                <c:pt idx="316">
                  <c:v>8890</c:v>
                </c:pt>
                <c:pt idx="317">
                  <c:v>8890</c:v>
                </c:pt>
                <c:pt idx="318">
                  <c:v>8880</c:v>
                </c:pt>
                <c:pt idx="319">
                  <c:v>8900</c:v>
                </c:pt>
                <c:pt idx="320">
                  <c:v>8900</c:v>
                </c:pt>
                <c:pt idx="321">
                  <c:v>8900</c:v>
                </c:pt>
                <c:pt idx="322">
                  <c:v>8910</c:v>
                </c:pt>
                <c:pt idx="323">
                  <c:v>8910</c:v>
                </c:pt>
                <c:pt idx="324">
                  <c:v>8910</c:v>
                </c:pt>
                <c:pt idx="325">
                  <c:v>8910</c:v>
                </c:pt>
                <c:pt idx="326">
                  <c:v>8910</c:v>
                </c:pt>
                <c:pt idx="327">
                  <c:v>8910</c:v>
                </c:pt>
                <c:pt idx="328">
                  <c:v>8920</c:v>
                </c:pt>
                <c:pt idx="329">
                  <c:v>8920</c:v>
                </c:pt>
                <c:pt idx="330">
                  <c:v>8920</c:v>
                </c:pt>
                <c:pt idx="331">
                  <c:v>8920</c:v>
                </c:pt>
                <c:pt idx="332">
                  <c:v>8910</c:v>
                </c:pt>
                <c:pt idx="333">
                  <c:v>8910</c:v>
                </c:pt>
                <c:pt idx="334">
                  <c:v>8920</c:v>
                </c:pt>
                <c:pt idx="335">
                  <c:v>8930</c:v>
                </c:pt>
                <c:pt idx="336">
                  <c:v>8920</c:v>
                </c:pt>
                <c:pt idx="337">
                  <c:v>8930</c:v>
                </c:pt>
                <c:pt idx="338">
                  <c:v>8930</c:v>
                </c:pt>
                <c:pt idx="339">
                  <c:v>8930</c:v>
                </c:pt>
                <c:pt idx="340">
                  <c:v>8940</c:v>
                </c:pt>
                <c:pt idx="341">
                  <c:v>8930</c:v>
                </c:pt>
                <c:pt idx="342">
                  <c:v>8930</c:v>
                </c:pt>
                <c:pt idx="343">
                  <c:v>8930</c:v>
                </c:pt>
                <c:pt idx="344">
                  <c:v>8930</c:v>
                </c:pt>
                <c:pt idx="345">
                  <c:v>8950</c:v>
                </c:pt>
                <c:pt idx="346">
                  <c:v>8930</c:v>
                </c:pt>
                <c:pt idx="347">
                  <c:v>8950</c:v>
                </c:pt>
                <c:pt idx="348">
                  <c:v>8950</c:v>
                </c:pt>
                <c:pt idx="349">
                  <c:v>8940</c:v>
                </c:pt>
                <c:pt idx="350">
                  <c:v>8950</c:v>
                </c:pt>
                <c:pt idx="351">
                  <c:v>8950</c:v>
                </c:pt>
                <c:pt idx="352">
                  <c:v>8960</c:v>
                </c:pt>
                <c:pt idx="353">
                  <c:v>8960</c:v>
                </c:pt>
                <c:pt idx="354">
                  <c:v>8960</c:v>
                </c:pt>
                <c:pt idx="355">
                  <c:v>8960</c:v>
                </c:pt>
                <c:pt idx="356">
                  <c:v>8960</c:v>
                </c:pt>
                <c:pt idx="357">
                  <c:v>8970</c:v>
                </c:pt>
                <c:pt idx="358">
                  <c:v>8960</c:v>
                </c:pt>
                <c:pt idx="359">
                  <c:v>8970</c:v>
                </c:pt>
                <c:pt idx="360">
                  <c:v>8970</c:v>
                </c:pt>
                <c:pt idx="361">
                  <c:v>8980</c:v>
                </c:pt>
                <c:pt idx="362">
                  <c:v>8980</c:v>
                </c:pt>
                <c:pt idx="363">
                  <c:v>8970</c:v>
                </c:pt>
                <c:pt idx="364">
                  <c:v>8980</c:v>
                </c:pt>
                <c:pt idx="365">
                  <c:v>8980</c:v>
                </c:pt>
                <c:pt idx="366">
                  <c:v>8980</c:v>
                </c:pt>
                <c:pt idx="367">
                  <c:v>8990</c:v>
                </c:pt>
                <c:pt idx="368">
                  <c:v>8990</c:v>
                </c:pt>
                <c:pt idx="369">
                  <c:v>8980</c:v>
                </c:pt>
                <c:pt idx="370">
                  <c:v>8980</c:v>
                </c:pt>
                <c:pt idx="371">
                  <c:v>8980</c:v>
                </c:pt>
                <c:pt idx="372">
                  <c:v>8990</c:v>
                </c:pt>
                <c:pt idx="373">
                  <c:v>8990</c:v>
                </c:pt>
                <c:pt idx="374">
                  <c:v>8990</c:v>
                </c:pt>
                <c:pt idx="375">
                  <c:v>9000</c:v>
                </c:pt>
                <c:pt idx="376">
                  <c:v>9000</c:v>
                </c:pt>
                <c:pt idx="377">
                  <c:v>9000</c:v>
                </c:pt>
                <c:pt idx="378">
                  <c:v>8990</c:v>
                </c:pt>
                <c:pt idx="379">
                  <c:v>9000</c:v>
                </c:pt>
                <c:pt idx="380">
                  <c:v>9000</c:v>
                </c:pt>
                <c:pt idx="381">
                  <c:v>9000</c:v>
                </c:pt>
                <c:pt idx="382">
                  <c:v>9000</c:v>
                </c:pt>
                <c:pt idx="383">
                  <c:v>9010</c:v>
                </c:pt>
                <c:pt idx="384">
                  <c:v>9010</c:v>
                </c:pt>
                <c:pt idx="385">
                  <c:v>9000</c:v>
                </c:pt>
                <c:pt idx="386">
                  <c:v>9020</c:v>
                </c:pt>
                <c:pt idx="387">
                  <c:v>9010</c:v>
                </c:pt>
                <c:pt idx="388">
                  <c:v>9010</c:v>
                </c:pt>
                <c:pt idx="389">
                  <c:v>9020</c:v>
                </c:pt>
                <c:pt idx="390">
                  <c:v>9020</c:v>
                </c:pt>
                <c:pt idx="391">
                  <c:v>9020</c:v>
                </c:pt>
                <c:pt idx="392">
                  <c:v>9010</c:v>
                </c:pt>
                <c:pt idx="393">
                  <c:v>9020</c:v>
                </c:pt>
                <c:pt idx="394">
                  <c:v>9020</c:v>
                </c:pt>
                <c:pt idx="395">
                  <c:v>9020</c:v>
                </c:pt>
                <c:pt idx="396">
                  <c:v>9030</c:v>
                </c:pt>
                <c:pt idx="397">
                  <c:v>9030</c:v>
                </c:pt>
                <c:pt idx="398">
                  <c:v>9020</c:v>
                </c:pt>
                <c:pt idx="399">
                  <c:v>9020</c:v>
                </c:pt>
                <c:pt idx="400">
                  <c:v>9030</c:v>
                </c:pt>
                <c:pt idx="401">
                  <c:v>9020</c:v>
                </c:pt>
                <c:pt idx="402">
                  <c:v>9030</c:v>
                </c:pt>
                <c:pt idx="403">
                  <c:v>9040</c:v>
                </c:pt>
                <c:pt idx="404">
                  <c:v>9050</c:v>
                </c:pt>
                <c:pt idx="405">
                  <c:v>9030</c:v>
                </c:pt>
                <c:pt idx="406">
                  <c:v>9020</c:v>
                </c:pt>
                <c:pt idx="407">
                  <c:v>9030</c:v>
                </c:pt>
                <c:pt idx="408">
                  <c:v>9050</c:v>
                </c:pt>
                <c:pt idx="409">
                  <c:v>9020</c:v>
                </c:pt>
                <c:pt idx="410">
                  <c:v>9050</c:v>
                </c:pt>
                <c:pt idx="411">
                  <c:v>9050</c:v>
                </c:pt>
                <c:pt idx="412">
                  <c:v>9040</c:v>
                </c:pt>
                <c:pt idx="413">
                  <c:v>9040</c:v>
                </c:pt>
                <c:pt idx="414">
                  <c:v>9050</c:v>
                </c:pt>
                <c:pt idx="415">
                  <c:v>9040</c:v>
                </c:pt>
                <c:pt idx="416">
                  <c:v>9040</c:v>
                </c:pt>
                <c:pt idx="417">
                  <c:v>9060</c:v>
                </c:pt>
                <c:pt idx="418">
                  <c:v>9050</c:v>
                </c:pt>
                <c:pt idx="419">
                  <c:v>9060</c:v>
                </c:pt>
                <c:pt idx="420">
                  <c:v>9050</c:v>
                </c:pt>
                <c:pt idx="421">
                  <c:v>9060</c:v>
                </c:pt>
                <c:pt idx="422">
                  <c:v>9070</c:v>
                </c:pt>
                <c:pt idx="423">
                  <c:v>9060</c:v>
                </c:pt>
                <c:pt idx="424">
                  <c:v>9060</c:v>
                </c:pt>
                <c:pt idx="425">
                  <c:v>9060</c:v>
                </c:pt>
                <c:pt idx="426">
                  <c:v>9060</c:v>
                </c:pt>
                <c:pt idx="427">
                  <c:v>9050</c:v>
                </c:pt>
                <c:pt idx="428">
                  <c:v>9060</c:v>
                </c:pt>
                <c:pt idx="429">
                  <c:v>9070</c:v>
                </c:pt>
                <c:pt idx="430">
                  <c:v>9060</c:v>
                </c:pt>
                <c:pt idx="431">
                  <c:v>9060</c:v>
                </c:pt>
                <c:pt idx="432">
                  <c:v>9080</c:v>
                </c:pt>
                <c:pt idx="433">
                  <c:v>9060</c:v>
                </c:pt>
                <c:pt idx="434">
                  <c:v>9070</c:v>
                </c:pt>
                <c:pt idx="435">
                  <c:v>9070</c:v>
                </c:pt>
                <c:pt idx="436">
                  <c:v>9080</c:v>
                </c:pt>
                <c:pt idx="437">
                  <c:v>9080</c:v>
                </c:pt>
                <c:pt idx="438">
                  <c:v>9090</c:v>
                </c:pt>
                <c:pt idx="439">
                  <c:v>9070</c:v>
                </c:pt>
                <c:pt idx="440">
                  <c:v>9080</c:v>
                </c:pt>
                <c:pt idx="441">
                  <c:v>9070</c:v>
                </c:pt>
                <c:pt idx="442">
                  <c:v>9080</c:v>
                </c:pt>
                <c:pt idx="443">
                  <c:v>9050</c:v>
                </c:pt>
                <c:pt idx="444">
                  <c:v>9090</c:v>
                </c:pt>
                <c:pt idx="445">
                  <c:v>9090</c:v>
                </c:pt>
                <c:pt idx="446">
                  <c:v>9090</c:v>
                </c:pt>
                <c:pt idx="447">
                  <c:v>9080</c:v>
                </c:pt>
                <c:pt idx="448">
                  <c:v>9080</c:v>
                </c:pt>
                <c:pt idx="449">
                  <c:v>9080</c:v>
                </c:pt>
                <c:pt idx="450">
                  <c:v>9090</c:v>
                </c:pt>
                <c:pt idx="451">
                  <c:v>9090</c:v>
                </c:pt>
                <c:pt idx="452">
                  <c:v>9080</c:v>
                </c:pt>
                <c:pt idx="453">
                  <c:v>9090</c:v>
                </c:pt>
                <c:pt idx="454">
                  <c:v>9080</c:v>
                </c:pt>
                <c:pt idx="455">
                  <c:v>9070</c:v>
                </c:pt>
                <c:pt idx="456">
                  <c:v>9090</c:v>
                </c:pt>
                <c:pt idx="457">
                  <c:v>9080</c:v>
                </c:pt>
                <c:pt idx="458">
                  <c:v>9100</c:v>
                </c:pt>
                <c:pt idx="459">
                  <c:v>9110</c:v>
                </c:pt>
                <c:pt idx="460">
                  <c:v>9100</c:v>
                </c:pt>
                <c:pt idx="461">
                  <c:v>9080</c:v>
                </c:pt>
                <c:pt idx="462">
                  <c:v>9110</c:v>
                </c:pt>
                <c:pt idx="463">
                  <c:v>9100</c:v>
                </c:pt>
                <c:pt idx="464">
                  <c:v>9090</c:v>
                </c:pt>
                <c:pt idx="465">
                  <c:v>9080</c:v>
                </c:pt>
                <c:pt idx="466">
                  <c:v>9110</c:v>
                </c:pt>
                <c:pt idx="467">
                  <c:v>9110</c:v>
                </c:pt>
                <c:pt idx="468">
                  <c:v>9110</c:v>
                </c:pt>
                <c:pt idx="469">
                  <c:v>9110</c:v>
                </c:pt>
                <c:pt idx="470">
                  <c:v>9100</c:v>
                </c:pt>
                <c:pt idx="471">
                  <c:v>9110</c:v>
                </c:pt>
                <c:pt idx="472">
                  <c:v>9100</c:v>
                </c:pt>
                <c:pt idx="473">
                  <c:v>9100</c:v>
                </c:pt>
                <c:pt idx="474">
                  <c:v>9110</c:v>
                </c:pt>
                <c:pt idx="475">
                  <c:v>9120</c:v>
                </c:pt>
                <c:pt idx="476">
                  <c:v>9120</c:v>
                </c:pt>
                <c:pt idx="477">
                  <c:v>9130</c:v>
                </c:pt>
                <c:pt idx="478">
                  <c:v>9100</c:v>
                </c:pt>
                <c:pt idx="479">
                  <c:v>9120</c:v>
                </c:pt>
                <c:pt idx="480">
                  <c:v>9110</c:v>
                </c:pt>
                <c:pt idx="481">
                  <c:v>9120</c:v>
                </c:pt>
                <c:pt idx="482">
                  <c:v>9100</c:v>
                </c:pt>
                <c:pt idx="483">
                  <c:v>9110</c:v>
                </c:pt>
                <c:pt idx="484">
                  <c:v>9130</c:v>
                </c:pt>
                <c:pt idx="485">
                  <c:v>9150</c:v>
                </c:pt>
                <c:pt idx="486">
                  <c:v>9100</c:v>
                </c:pt>
                <c:pt idx="487">
                  <c:v>9120</c:v>
                </c:pt>
                <c:pt idx="488">
                  <c:v>9110</c:v>
                </c:pt>
                <c:pt idx="489">
                  <c:v>9130</c:v>
                </c:pt>
                <c:pt idx="490">
                  <c:v>9130</c:v>
                </c:pt>
                <c:pt idx="491">
                  <c:v>9110</c:v>
                </c:pt>
                <c:pt idx="492">
                  <c:v>9120</c:v>
                </c:pt>
                <c:pt idx="493">
                  <c:v>9120</c:v>
                </c:pt>
                <c:pt idx="494">
                  <c:v>9130</c:v>
                </c:pt>
                <c:pt idx="495">
                  <c:v>9130</c:v>
                </c:pt>
                <c:pt idx="496">
                  <c:v>9140</c:v>
                </c:pt>
                <c:pt idx="497">
                  <c:v>9130</c:v>
                </c:pt>
                <c:pt idx="498">
                  <c:v>9120</c:v>
                </c:pt>
                <c:pt idx="499">
                  <c:v>9130</c:v>
                </c:pt>
                <c:pt idx="500">
                  <c:v>9150</c:v>
                </c:pt>
                <c:pt idx="501">
                  <c:v>9140</c:v>
                </c:pt>
                <c:pt idx="502">
                  <c:v>9140</c:v>
                </c:pt>
                <c:pt idx="503">
                  <c:v>9150</c:v>
                </c:pt>
                <c:pt idx="504">
                  <c:v>9140</c:v>
                </c:pt>
                <c:pt idx="505">
                  <c:v>9140</c:v>
                </c:pt>
                <c:pt idx="506">
                  <c:v>9150</c:v>
                </c:pt>
                <c:pt idx="507">
                  <c:v>9140</c:v>
                </c:pt>
                <c:pt idx="508">
                  <c:v>9150</c:v>
                </c:pt>
                <c:pt idx="509">
                  <c:v>9140</c:v>
                </c:pt>
                <c:pt idx="510">
                  <c:v>9160</c:v>
                </c:pt>
                <c:pt idx="511">
                  <c:v>9120</c:v>
                </c:pt>
                <c:pt idx="512">
                  <c:v>9140</c:v>
                </c:pt>
                <c:pt idx="513">
                  <c:v>9130</c:v>
                </c:pt>
                <c:pt idx="514">
                  <c:v>9150</c:v>
                </c:pt>
                <c:pt idx="515">
                  <c:v>9140</c:v>
                </c:pt>
                <c:pt idx="516">
                  <c:v>9150</c:v>
                </c:pt>
                <c:pt idx="517">
                  <c:v>9140</c:v>
                </c:pt>
                <c:pt idx="518">
                  <c:v>9130</c:v>
                </c:pt>
                <c:pt idx="519">
                  <c:v>9150</c:v>
                </c:pt>
                <c:pt idx="520">
                  <c:v>9160</c:v>
                </c:pt>
                <c:pt idx="521">
                  <c:v>9130</c:v>
                </c:pt>
                <c:pt idx="522">
                  <c:v>9150</c:v>
                </c:pt>
                <c:pt idx="523">
                  <c:v>9150</c:v>
                </c:pt>
                <c:pt idx="524">
                  <c:v>9160</c:v>
                </c:pt>
                <c:pt idx="525">
                  <c:v>9160</c:v>
                </c:pt>
                <c:pt idx="526">
                  <c:v>9160</c:v>
                </c:pt>
                <c:pt idx="527">
                  <c:v>9160</c:v>
                </c:pt>
                <c:pt idx="528">
                  <c:v>9160</c:v>
                </c:pt>
                <c:pt idx="529">
                  <c:v>9150</c:v>
                </c:pt>
                <c:pt idx="530">
                  <c:v>9160</c:v>
                </c:pt>
                <c:pt idx="531">
                  <c:v>9170</c:v>
                </c:pt>
                <c:pt idx="532">
                  <c:v>9160</c:v>
                </c:pt>
                <c:pt idx="533">
                  <c:v>9170</c:v>
                </c:pt>
                <c:pt idx="534">
                  <c:v>9160</c:v>
                </c:pt>
                <c:pt idx="535">
                  <c:v>9180</c:v>
                </c:pt>
                <c:pt idx="536">
                  <c:v>9170</c:v>
                </c:pt>
                <c:pt idx="537">
                  <c:v>9180</c:v>
                </c:pt>
                <c:pt idx="538">
                  <c:v>9160</c:v>
                </c:pt>
                <c:pt idx="539">
                  <c:v>9160</c:v>
                </c:pt>
                <c:pt idx="540">
                  <c:v>9170</c:v>
                </c:pt>
                <c:pt idx="541">
                  <c:v>9170</c:v>
                </c:pt>
                <c:pt idx="542">
                  <c:v>9180</c:v>
                </c:pt>
                <c:pt idx="543">
                  <c:v>9180</c:v>
                </c:pt>
                <c:pt idx="544">
                  <c:v>9180</c:v>
                </c:pt>
                <c:pt idx="545">
                  <c:v>9180</c:v>
                </c:pt>
                <c:pt idx="546">
                  <c:v>9180</c:v>
                </c:pt>
                <c:pt idx="547">
                  <c:v>9190</c:v>
                </c:pt>
                <c:pt idx="548">
                  <c:v>9180</c:v>
                </c:pt>
                <c:pt idx="549">
                  <c:v>9180</c:v>
                </c:pt>
                <c:pt idx="550">
                  <c:v>9180</c:v>
                </c:pt>
                <c:pt idx="551">
                  <c:v>9190</c:v>
                </c:pt>
                <c:pt idx="552">
                  <c:v>9190</c:v>
                </c:pt>
                <c:pt idx="553">
                  <c:v>9180</c:v>
                </c:pt>
                <c:pt idx="554">
                  <c:v>9190</c:v>
                </c:pt>
                <c:pt idx="555">
                  <c:v>9190</c:v>
                </c:pt>
                <c:pt idx="556">
                  <c:v>9190</c:v>
                </c:pt>
                <c:pt idx="557">
                  <c:v>9190</c:v>
                </c:pt>
                <c:pt idx="558">
                  <c:v>9190</c:v>
                </c:pt>
                <c:pt idx="559">
                  <c:v>9180</c:v>
                </c:pt>
                <c:pt idx="560">
                  <c:v>9200</c:v>
                </c:pt>
                <c:pt idx="561">
                  <c:v>9200</c:v>
                </c:pt>
                <c:pt idx="562">
                  <c:v>9200</c:v>
                </c:pt>
                <c:pt idx="563">
                  <c:v>9200</c:v>
                </c:pt>
                <c:pt idx="564">
                  <c:v>9190</c:v>
                </c:pt>
                <c:pt idx="565">
                  <c:v>9200</c:v>
                </c:pt>
                <c:pt idx="566">
                  <c:v>9190</c:v>
                </c:pt>
                <c:pt idx="567">
                  <c:v>9190</c:v>
                </c:pt>
                <c:pt idx="568">
                  <c:v>9180</c:v>
                </c:pt>
                <c:pt idx="569">
                  <c:v>9200</c:v>
                </c:pt>
                <c:pt idx="570">
                  <c:v>9190</c:v>
                </c:pt>
                <c:pt idx="571">
                  <c:v>9180</c:v>
                </c:pt>
                <c:pt idx="572">
                  <c:v>9200</c:v>
                </c:pt>
                <c:pt idx="573">
                  <c:v>9210</c:v>
                </c:pt>
                <c:pt idx="574">
                  <c:v>9210</c:v>
                </c:pt>
                <c:pt idx="575">
                  <c:v>9200</c:v>
                </c:pt>
                <c:pt idx="576">
                  <c:v>9210</c:v>
                </c:pt>
                <c:pt idx="577">
                  <c:v>9210</c:v>
                </c:pt>
                <c:pt idx="578">
                  <c:v>9230</c:v>
                </c:pt>
                <c:pt idx="579">
                  <c:v>9200</c:v>
                </c:pt>
                <c:pt idx="580">
                  <c:v>9210</c:v>
                </c:pt>
                <c:pt idx="581">
                  <c:v>9190</c:v>
                </c:pt>
                <c:pt idx="582">
                  <c:v>9200</c:v>
                </c:pt>
                <c:pt idx="583">
                  <c:v>9210</c:v>
                </c:pt>
                <c:pt idx="584">
                  <c:v>9210</c:v>
                </c:pt>
                <c:pt idx="585">
                  <c:v>9230</c:v>
                </c:pt>
                <c:pt idx="586">
                  <c:v>9200</c:v>
                </c:pt>
                <c:pt idx="587">
                  <c:v>9220</c:v>
                </c:pt>
                <c:pt idx="588">
                  <c:v>9230</c:v>
                </c:pt>
                <c:pt idx="589">
                  <c:v>9200</c:v>
                </c:pt>
                <c:pt idx="590">
                  <c:v>9230</c:v>
                </c:pt>
                <c:pt idx="591">
                  <c:v>9240</c:v>
                </c:pt>
                <c:pt idx="592" formatCode="0">
                  <c:v>9260</c:v>
                </c:pt>
                <c:pt idx="593" formatCode="0">
                  <c:v>9220</c:v>
                </c:pt>
                <c:pt idx="594" formatCode="0">
                  <c:v>9210</c:v>
                </c:pt>
                <c:pt idx="595" formatCode="0">
                  <c:v>9230</c:v>
                </c:pt>
                <c:pt idx="596" formatCode="0">
                  <c:v>9230</c:v>
                </c:pt>
                <c:pt idx="597" formatCode="0">
                  <c:v>9220</c:v>
                </c:pt>
                <c:pt idx="598" formatCode="0">
                  <c:v>9230</c:v>
                </c:pt>
                <c:pt idx="599" formatCode="0">
                  <c:v>9250</c:v>
                </c:pt>
                <c:pt idx="600" formatCode="0">
                  <c:v>9240</c:v>
                </c:pt>
                <c:pt idx="601" formatCode="0">
                  <c:v>9240</c:v>
                </c:pt>
                <c:pt idx="602" formatCode="0">
                  <c:v>9240</c:v>
                </c:pt>
                <c:pt idx="603" formatCode="0">
                  <c:v>9230</c:v>
                </c:pt>
                <c:pt idx="604" formatCode="0">
                  <c:v>9230</c:v>
                </c:pt>
                <c:pt idx="605" formatCode="0">
                  <c:v>9240</c:v>
                </c:pt>
                <c:pt idx="606" formatCode="0">
                  <c:v>9220</c:v>
                </c:pt>
                <c:pt idx="607" formatCode="0">
                  <c:v>9250</c:v>
                </c:pt>
                <c:pt idx="608" formatCode="0">
                  <c:v>9240</c:v>
                </c:pt>
                <c:pt idx="609" formatCode="0">
                  <c:v>9240</c:v>
                </c:pt>
                <c:pt idx="610" formatCode="0">
                  <c:v>9230</c:v>
                </c:pt>
                <c:pt idx="611" formatCode="0">
                  <c:v>9240</c:v>
                </c:pt>
                <c:pt idx="612" formatCode="0">
                  <c:v>9230</c:v>
                </c:pt>
                <c:pt idx="613" formatCode="0">
                  <c:v>9250</c:v>
                </c:pt>
                <c:pt idx="614" formatCode="0">
                  <c:v>9250</c:v>
                </c:pt>
                <c:pt idx="615" formatCode="0">
                  <c:v>9240</c:v>
                </c:pt>
                <c:pt idx="616" formatCode="0">
                  <c:v>9240</c:v>
                </c:pt>
                <c:pt idx="617" formatCode="0">
                  <c:v>9240</c:v>
                </c:pt>
                <c:pt idx="618" formatCode="0">
                  <c:v>9220</c:v>
                </c:pt>
                <c:pt idx="619" formatCode="0">
                  <c:v>9240</c:v>
                </c:pt>
                <c:pt idx="620" formatCode="0">
                  <c:v>9240</c:v>
                </c:pt>
                <c:pt idx="621" formatCode="0">
                  <c:v>9260</c:v>
                </c:pt>
                <c:pt idx="622" formatCode="0">
                  <c:v>9230</c:v>
                </c:pt>
                <c:pt idx="623" formatCode="0">
                  <c:v>9230</c:v>
                </c:pt>
                <c:pt idx="624" formatCode="0">
                  <c:v>9250</c:v>
                </c:pt>
                <c:pt idx="625" formatCode="0">
                  <c:v>9250</c:v>
                </c:pt>
                <c:pt idx="626" formatCode="0">
                  <c:v>9260</c:v>
                </c:pt>
                <c:pt idx="627" formatCode="0">
                  <c:v>9240</c:v>
                </c:pt>
                <c:pt idx="628" formatCode="0">
                  <c:v>9270</c:v>
                </c:pt>
                <c:pt idx="629" formatCode="0">
                  <c:v>9230</c:v>
                </c:pt>
                <c:pt idx="630" formatCode="0">
                  <c:v>9270</c:v>
                </c:pt>
                <c:pt idx="631" formatCode="0">
                  <c:v>9270</c:v>
                </c:pt>
                <c:pt idx="632" formatCode="0">
                  <c:v>9240</c:v>
                </c:pt>
                <c:pt idx="633" formatCode="0">
                  <c:v>9260</c:v>
                </c:pt>
                <c:pt idx="634" formatCode="0">
                  <c:v>9260</c:v>
                </c:pt>
                <c:pt idx="635" formatCode="0">
                  <c:v>9250</c:v>
                </c:pt>
                <c:pt idx="636" formatCode="0">
                  <c:v>9240</c:v>
                </c:pt>
                <c:pt idx="637" formatCode="0">
                  <c:v>9260</c:v>
                </c:pt>
                <c:pt idx="638" formatCode="0">
                  <c:v>9230</c:v>
                </c:pt>
                <c:pt idx="639" formatCode="0">
                  <c:v>9260</c:v>
                </c:pt>
                <c:pt idx="640" formatCode="0">
                  <c:v>9240</c:v>
                </c:pt>
                <c:pt idx="641" formatCode="0">
                  <c:v>9270</c:v>
                </c:pt>
                <c:pt idx="642" formatCode="0">
                  <c:v>9240</c:v>
                </c:pt>
                <c:pt idx="643" formatCode="0">
                  <c:v>9270</c:v>
                </c:pt>
                <c:pt idx="644" formatCode="0">
                  <c:v>9240</c:v>
                </c:pt>
                <c:pt idx="645" formatCode="0">
                  <c:v>9260</c:v>
                </c:pt>
                <c:pt idx="646" formatCode="0">
                  <c:v>9270</c:v>
                </c:pt>
                <c:pt idx="647" formatCode="0">
                  <c:v>9290</c:v>
                </c:pt>
                <c:pt idx="648" formatCode="0">
                  <c:v>9250</c:v>
                </c:pt>
                <c:pt idx="649" formatCode="0">
                  <c:v>9260</c:v>
                </c:pt>
                <c:pt idx="650" formatCode="0">
                  <c:v>9260</c:v>
                </c:pt>
                <c:pt idx="651" formatCode="0">
                  <c:v>9290</c:v>
                </c:pt>
                <c:pt idx="652" formatCode="0">
                  <c:v>9280</c:v>
                </c:pt>
                <c:pt idx="653" formatCode="0">
                  <c:v>9280</c:v>
                </c:pt>
                <c:pt idx="654" formatCode="0">
                  <c:v>9280</c:v>
                </c:pt>
                <c:pt idx="655" formatCode="0">
                  <c:v>9280</c:v>
                </c:pt>
                <c:pt idx="656" formatCode="0">
                  <c:v>9280</c:v>
                </c:pt>
                <c:pt idx="657" formatCode="0">
                  <c:v>9270</c:v>
                </c:pt>
                <c:pt idx="658" formatCode="0">
                  <c:v>9290</c:v>
                </c:pt>
                <c:pt idx="659" formatCode="0">
                  <c:v>9290</c:v>
                </c:pt>
                <c:pt idx="660" formatCode="0">
                  <c:v>9250</c:v>
                </c:pt>
                <c:pt idx="661" formatCode="0">
                  <c:v>9290</c:v>
                </c:pt>
                <c:pt idx="662" formatCode="0">
                  <c:v>9290</c:v>
                </c:pt>
                <c:pt idx="663" formatCode="0">
                  <c:v>9280</c:v>
                </c:pt>
                <c:pt idx="664" formatCode="0">
                  <c:v>9280</c:v>
                </c:pt>
                <c:pt idx="665" formatCode="0">
                  <c:v>9280</c:v>
                </c:pt>
                <c:pt idx="666" formatCode="0">
                  <c:v>9280</c:v>
                </c:pt>
                <c:pt idx="667" formatCode="0">
                  <c:v>9290</c:v>
                </c:pt>
                <c:pt idx="668" formatCode="0">
                  <c:v>9270</c:v>
                </c:pt>
                <c:pt idx="669" formatCode="0">
                  <c:v>9290</c:v>
                </c:pt>
                <c:pt idx="670" formatCode="0">
                  <c:v>9300</c:v>
                </c:pt>
                <c:pt idx="671" formatCode="0">
                  <c:v>9310</c:v>
                </c:pt>
                <c:pt idx="672" formatCode="0">
                  <c:v>9280</c:v>
                </c:pt>
                <c:pt idx="673" formatCode="0">
                  <c:v>9290</c:v>
                </c:pt>
                <c:pt idx="674" formatCode="0">
                  <c:v>9290</c:v>
                </c:pt>
                <c:pt idx="675" formatCode="0">
                  <c:v>9310</c:v>
                </c:pt>
                <c:pt idx="676" formatCode="0">
                  <c:v>9270</c:v>
                </c:pt>
                <c:pt idx="677" formatCode="0">
                  <c:v>9310</c:v>
                </c:pt>
                <c:pt idx="678" formatCode="0">
                  <c:v>9310</c:v>
                </c:pt>
                <c:pt idx="679" formatCode="0">
                  <c:v>9290</c:v>
                </c:pt>
                <c:pt idx="680" formatCode="0">
                  <c:v>9310</c:v>
                </c:pt>
                <c:pt idx="681" formatCode="0">
                  <c:v>9310</c:v>
                </c:pt>
                <c:pt idx="682" formatCode="0">
                  <c:v>9300</c:v>
                </c:pt>
                <c:pt idx="683" formatCode="0">
                  <c:v>9300</c:v>
                </c:pt>
                <c:pt idx="684" formatCode="0">
                  <c:v>9290</c:v>
                </c:pt>
                <c:pt idx="685" formatCode="0">
                  <c:v>9300</c:v>
                </c:pt>
                <c:pt idx="686" formatCode="0">
                  <c:v>9290</c:v>
                </c:pt>
                <c:pt idx="687" formatCode="0">
                  <c:v>9310</c:v>
                </c:pt>
                <c:pt idx="688" formatCode="0">
                  <c:v>9310</c:v>
                </c:pt>
                <c:pt idx="689" formatCode="0">
                  <c:v>9310</c:v>
                </c:pt>
                <c:pt idx="690" formatCode="0">
                  <c:v>9280</c:v>
                </c:pt>
                <c:pt idx="691" formatCode="0">
                  <c:v>9300</c:v>
                </c:pt>
                <c:pt idx="692" formatCode="0">
                  <c:v>9310</c:v>
                </c:pt>
                <c:pt idx="693" formatCode="0">
                  <c:v>9290</c:v>
                </c:pt>
                <c:pt idx="694" formatCode="0">
                  <c:v>9290</c:v>
                </c:pt>
                <c:pt idx="695" formatCode="0">
                  <c:v>9300</c:v>
                </c:pt>
                <c:pt idx="696" formatCode="0">
                  <c:v>9310</c:v>
                </c:pt>
                <c:pt idx="697" formatCode="0">
                  <c:v>9290</c:v>
                </c:pt>
                <c:pt idx="698" formatCode="0">
                  <c:v>9300</c:v>
                </c:pt>
                <c:pt idx="699" formatCode="0">
                  <c:v>9320</c:v>
                </c:pt>
                <c:pt idx="700" formatCode="0">
                  <c:v>9280</c:v>
                </c:pt>
                <c:pt idx="701" formatCode="0">
                  <c:v>9290</c:v>
                </c:pt>
                <c:pt idx="702" formatCode="0">
                  <c:v>9280</c:v>
                </c:pt>
                <c:pt idx="703" formatCode="0">
                  <c:v>9310</c:v>
                </c:pt>
                <c:pt idx="704" formatCode="0">
                  <c:v>9330</c:v>
                </c:pt>
                <c:pt idx="705" formatCode="0">
                  <c:v>9290</c:v>
                </c:pt>
                <c:pt idx="706" formatCode="0">
                  <c:v>9290</c:v>
                </c:pt>
                <c:pt idx="707" formatCode="0">
                  <c:v>9290</c:v>
                </c:pt>
                <c:pt idx="708" formatCode="0">
                  <c:v>9320</c:v>
                </c:pt>
                <c:pt idx="709" formatCode="0">
                  <c:v>9330</c:v>
                </c:pt>
                <c:pt idx="710" formatCode="0">
                  <c:v>9300</c:v>
                </c:pt>
                <c:pt idx="711" formatCode="0">
                  <c:v>9310</c:v>
                </c:pt>
                <c:pt idx="712" formatCode="0">
                  <c:v>9290</c:v>
                </c:pt>
                <c:pt idx="713" formatCode="0">
                  <c:v>9330</c:v>
                </c:pt>
                <c:pt idx="714" formatCode="0">
                  <c:v>9310</c:v>
                </c:pt>
                <c:pt idx="715" formatCode="0">
                  <c:v>9290</c:v>
                </c:pt>
                <c:pt idx="716" formatCode="0">
                  <c:v>9320</c:v>
                </c:pt>
                <c:pt idx="717" formatCode="0">
                  <c:v>9300</c:v>
                </c:pt>
                <c:pt idx="718" formatCode="0">
                  <c:v>9290</c:v>
                </c:pt>
                <c:pt idx="719" formatCode="0">
                  <c:v>9310</c:v>
                </c:pt>
                <c:pt idx="720" formatCode="0">
                  <c:v>9330</c:v>
                </c:pt>
                <c:pt idx="721" formatCode="0">
                  <c:v>9310</c:v>
                </c:pt>
                <c:pt idx="722" formatCode="0">
                  <c:v>9300</c:v>
                </c:pt>
                <c:pt idx="723" formatCode="0">
                  <c:v>9290</c:v>
                </c:pt>
                <c:pt idx="724" formatCode="0">
                  <c:v>9320</c:v>
                </c:pt>
                <c:pt idx="725" formatCode="0">
                  <c:v>9350</c:v>
                </c:pt>
                <c:pt idx="726" formatCode="0">
                  <c:v>9330</c:v>
                </c:pt>
                <c:pt idx="727" formatCode="0">
                  <c:v>9340</c:v>
                </c:pt>
                <c:pt idx="728" formatCode="0">
                  <c:v>9320</c:v>
                </c:pt>
                <c:pt idx="729" formatCode="0">
                  <c:v>9320</c:v>
                </c:pt>
                <c:pt idx="730" formatCode="0">
                  <c:v>9290</c:v>
                </c:pt>
                <c:pt idx="731" formatCode="0">
                  <c:v>9340</c:v>
                </c:pt>
                <c:pt idx="732" formatCode="0">
                  <c:v>9340</c:v>
                </c:pt>
                <c:pt idx="733" formatCode="0">
                  <c:v>9320</c:v>
                </c:pt>
                <c:pt idx="734" formatCode="0">
                  <c:v>9310</c:v>
                </c:pt>
                <c:pt idx="735" formatCode="0">
                  <c:v>9340</c:v>
                </c:pt>
                <c:pt idx="736" formatCode="0">
                  <c:v>9340</c:v>
                </c:pt>
                <c:pt idx="737" formatCode="0">
                  <c:v>9350</c:v>
                </c:pt>
                <c:pt idx="738" formatCode="0">
                  <c:v>9310</c:v>
                </c:pt>
                <c:pt idx="739" formatCode="0">
                  <c:v>9330</c:v>
                </c:pt>
                <c:pt idx="740" formatCode="0">
                  <c:v>9360</c:v>
                </c:pt>
                <c:pt idx="741" formatCode="0">
                  <c:v>9320</c:v>
                </c:pt>
                <c:pt idx="742" formatCode="0">
                  <c:v>9320</c:v>
                </c:pt>
                <c:pt idx="743" formatCode="0">
                  <c:v>9350</c:v>
                </c:pt>
                <c:pt idx="744">
                  <c:v>9320</c:v>
                </c:pt>
                <c:pt idx="745">
                  <c:v>9310</c:v>
                </c:pt>
                <c:pt idx="746">
                  <c:v>9320</c:v>
                </c:pt>
                <c:pt idx="747">
                  <c:v>9310</c:v>
                </c:pt>
                <c:pt idx="748">
                  <c:v>9330</c:v>
                </c:pt>
                <c:pt idx="749">
                  <c:v>9330</c:v>
                </c:pt>
                <c:pt idx="750">
                  <c:v>9330</c:v>
                </c:pt>
                <c:pt idx="751">
                  <c:v>9340</c:v>
                </c:pt>
                <c:pt idx="752">
                  <c:v>9330</c:v>
                </c:pt>
                <c:pt idx="753">
                  <c:v>9360</c:v>
                </c:pt>
                <c:pt idx="754">
                  <c:v>9360</c:v>
                </c:pt>
                <c:pt idx="755">
                  <c:v>9320</c:v>
                </c:pt>
                <c:pt idx="756">
                  <c:v>9310</c:v>
                </c:pt>
                <c:pt idx="757">
                  <c:v>9340</c:v>
                </c:pt>
                <c:pt idx="758">
                  <c:v>9340</c:v>
                </c:pt>
                <c:pt idx="759">
                  <c:v>9330</c:v>
                </c:pt>
                <c:pt idx="760">
                  <c:v>9320</c:v>
                </c:pt>
                <c:pt idx="761">
                  <c:v>9370</c:v>
                </c:pt>
                <c:pt idx="762">
                  <c:v>9340</c:v>
                </c:pt>
                <c:pt idx="763">
                  <c:v>9330</c:v>
                </c:pt>
                <c:pt idx="764">
                  <c:v>9340</c:v>
                </c:pt>
                <c:pt idx="765">
                  <c:v>9340</c:v>
                </c:pt>
                <c:pt idx="766">
                  <c:v>9330</c:v>
                </c:pt>
                <c:pt idx="767">
                  <c:v>9350</c:v>
                </c:pt>
                <c:pt idx="768">
                  <c:v>9320</c:v>
                </c:pt>
                <c:pt idx="769">
                  <c:v>9330</c:v>
                </c:pt>
                <c:pt idx="770">
                  <c:v>9350</c:v>
                </c:pt>
                <c:pt idx="771">
                  <c:v>9340</c:v>
                </c:pt>
                <c:pt idx="772">
                  <c:v>9360</c:v>
                </c:pt>
                <c:pt idx="773">
                  <c:v>9350</c:v>
                </c:pt>
                <c:pt idx="774">
                  <c:v>9340</c:v>
                </c:pt>
                <c:pt idx="775">
                  <c:v>9370</c:v>
                </c:pt>
                <c:pt idx="776">
                  <c:v>9360</c:v>
                </c:pt>
                <c:pt idx="777">
                  <c:v>9350</c:v>
                </c:pt>
                <c:pt idx="778">
                  <c:v>9330</c:v>
                </c:pt>
                <c:pt idx="779">
                  <c:v>9320</c:v>
                </c:pt>
                <c:pt idx="780">
                  <c:v>9350</c:v>
                </c:pt>
                <c:pt idx="781">
                  <c:v>9340</c:v>
                </c:pt>
                <c:pt idx="782">
                  <c:v>9350</c:v>
                </c:pt>
                <c:pt idx="783">
                  <c:v>9350</c:v>
                </c:pt>
                <c:pt idx="784">
                  <c:v>9360</c:v>
                </c:pt>
                <c:pt idx="785">
                  <c:v>9350</c:v>
                </c:pt>
                <c:pt idx="786">
                  <c:v>9340</c:v>
                </c:pt>
                <c:pt idx="787">
                  <c:v>9340</c:v>
                </c:pt>
                <c:pt idx="788">
                  <c:v>9350</c:v>
                </c:pt>
                <c:pt idx="789">
                  <c:v>9370</c:v>
                </c:pt>
                <c:pt idx="790">
                  <c:v>9370</c:v>
                </c:pt>
                <c:pt idx="791">
                  <c:v>9350</c:v>
                </c:pt>
                <c:pt idx="792">
                  <c:v>9340</c:v>
                </c:pt>
                <c:pt idx="793">
                  <c:v>9380</c:v>
                </c:pt>
                <c:pt idx="794">
                  <c:v>9350</c:v>
                </c:pt>
                <c:pt idx="795">
                  <c:v>9370</c:v>
                </c:pt>
                <c:pt idx="796">
                  <c:v>9370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AE8-40FA-AA75-867026CC1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5218304"/>
        <c:axId val="455220608"/>
      </c:scatterChart>
      <c:valAx>
        <c:axId val="455218304"/>
        <c:scaling>
          <c:orientation val="minMax"/>
          <c:max val="9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Run time [min]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55220608"/>
        <c:crosses val="autoZero"/>
        <c:crossBetween val="midCat"/>
        <c:majorUnit val="10"/>
      </c:valAx>
      <c:valAx>
        <c:axId val="455220608"/>
        <c:scaling>
          <c:orientation val="minMax"/>
          <c:max val="300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EC [</a:t>
                </a:r>
                <a:r>
                  <a:rPr lang="el-GR">
                    <a:latin typeface="Tahoma"/>
                    <a:ea typeface="Tahoma"/>
                    <a:cs typeface="Tahoma"/>
                  </a:rPr>
                  <a:t>μ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S/cm</a:t>
                </a:r>
                <a:r>
                  <a:rPr lang="nl-NL"/>
                  <a:t>]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55218304"/>
        <c:crosses val="autoZero"/>
        <c:crossBetween val="midCat"/>
        <c:majorUnit val="500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Dil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'CEEMs-2'!$C$34:$C$830</c:f>
              <c:numCache>
                <c:formatCode>0.00</c:formatCode>
                <c:ptCount val="797"/>
                <c:pt idx="0">
                  <c:v>0</c:v>
                </c:pt>
                <c:pt idx="1">
                  <c:v>8.3333331858739257E-2</c:v>
                </c:pt>
                <c:pt idx="2">
                  <c:v>0.16666666371747851</c:v>
                </c:pt>
                <c:pt idx="3">
                  <c:v>0.25000000605359674</c:v>
                </c:pt>
                <c:pt idx="4">
                  <c:v>0.33333333791233599</c:v>
                </c:pt>
                <c:pt idx="5">
                  <c:v>0.41666666977107525</c:v>
                </c:pt>
                <c:pt idx="6">
                  <c:v>0.50000000162981451</c:v>
                </c:pt>
                <c:pt idx="7">
                  <c:v>0.58333333348855376</c:v>
                </c:pt>
                <c:pt idx="8">
                  <c:v>0.66666666534729302</c:v>
                </c:pt>
                <c:pt idx="9">
                  <c:v>0.74999999720603228</c:v>
                </c:pt>
                <c:pt idx="10">
                  <c:v>0.8333333395421505</c:v>
                </c:pt>
                <c:pt idx="11">
                  <c:v>0.91666667140088975</c:v>
                </c:pt>
                <c:pt idx="12">
                  <c:v>1.000000003259629</c:v>
                </c:pt>
                <c:pt idx="13">
                  <c:v>1.0833333351183683</c:v>
                </c:pt>
                <c:pt idx="14">
                  <c:v>1.1666666669771075</c:v>
                </c:pt>
                <c:pt idx="15">
                  <c:v>1.2499999988358468</c:v>
                </c:pt>
                <c:pt idx="16">
                  <c:v>1.333333330694586</c:v>
                </c:pt>
                <c:pt idx="17">
                  <c:v>1.4166666625533253</c:v>
                </c:pt>
                <c:pt idx="18">
                  <c:v>1.5000000048894435</c:v>
                </c:pt>
                <c:pt idx="19">
                  <c:v>1.5833333367481828</c:v>
                </c:pt>
                <c:pt idx="20">
                  <c:v>1.666666668606922</c:v>
                </c:pt>
                <c:pt idx="21">
                  <c:v>1.7500000004656613</c:v>
                </c:pt>
                <c:pt idx="22">
                  <c:v>1.8333333323244005</c:v>
                </c:pt>
                <c:pt idx="23">
                  <c:v>1.9166666641831398</c:v>
                </c:pt>
                <c:pt idx="24">
                  <c:v>1.9999999960418791</c:v>
                </c:pt>
                <c:pt idx="25">
                  <c:v>2.0833333383779973</c:v>
                </c:pt>
                <c:pt idx="26">
                  <c:v>2.1666666702367365</c:v>
                </c:pt>
                <c:pt idx="27">
                  <c:v>2.2500000020954758</c:v>
                </c:pt>
                <c:pt idx="28">
                  <c:v>2.333333333954215</c:v>
                </c:pt>
                <c:pt idx="29">
                  <c:v>2.4166666658129543</c:v>
                </c:pt>
                <c:pt idx="30">
                  <c:v>2.4999999976716936</c:v>
                </c:pt>
                <c:pt idx="31">
                  <c:v>2.5833333295304328</c:v>
                </c:pt>
                <c:pt idx="32">
                  <c:v>2.666666671866551</c:v>
                </c:pt>
                <c:pt idx="33">
                  <c:v>2.7500000037252903</c:v>
                </c:pt>
                <c:pt idx="34">
                  <c:v>2.8333333355840296</c:v>
                </c:pt>
                <c:pt idx="35">
                  <c:v>2.9166666674427688</c:v>
                </c:pt>
                <c:pt idx="36">
                  <c:v>2.9999999993015081</c:v>
                </c:pt>
                <c:pt idx="37">
                  <c:v>3.0833333311602473</c:v>
                </c:pt>
                <c:pt idx="38">
                  <c:v>3.1666666630189866</c:v>
                </c:pt>
                <c:pt idx="39">
                  <c:v>3.2500000053551048</c:v>
                </c:pt>
                <c:pt idx="40">
                  <c:v>3.3333333372138441</c:v>
                </c:pt>
                <c:pt idx="41">
                  <c:v>3.4166666690725833</c:v>
                </c:pt>
                <c:pt idx="42">
                  <c:v>3.5000000009313226</c:v>
                </c:pt>
                <c:pt idx="43">
                  <c:v>3.5833333327900618</c:v>
                </c:pt>
                <c:pt idx="44">
                  <c:v>3.6666666646488011</c:v>
                </c:pt>
                <c:pt idx="45">
                  <c:v>3.7499999965075403</c:v>
                </c:pt>
                <c:pt idx="46">
                  <c:v>3.8333333388436586</c:v>
                </c:pt>
                <c:pt idx="47">
                  <c:v>3.9166666707023978</c:v>
                </c:pt>
                <c:pt idx="48">
                  <c:v>4.0000000025611371</c:v>
                </c:pt>
                <c:pt idx="49">
                  <c:v>4.0833333344198763</c:v>
                </c:pt>
                <c:pt idx="50">
                  <c:v>4.1666666662786156</c:v>
                </c:pt>
                <c:pt idx="51">
                  <c:v>4.2499999981373549</c:v>
                </c:pt>
                <c:pt idx="52">
                  <c:v>4.3333333299960941</c:v>
                </c:pt>
                <c:pt idx="53">
                  <c:v>4.4166666723322123</c:v>
                </c:pt>
                <c:pt idx="54">
                  <c:v>4.5000000041909516</c:v>
                </c:pt>
                <c:pt idx="55">
                  <c:v>4.5833333360496908</c:v>
                </c:pt>
                <c:pt idx="56">
                  <c:v>4.6666666679084301</c:v>
                </c:pt>
                <c:pt idx="57">
                  <c:v>4.7499999997671694</c:v>
                </c:pt>
                <c:pt idx="58">
                  <c:v>4.8333333316259086</c:v>
                </c:pt>
                <c:pt idx="59">
                  <c:v>4.9166666634846479</c:v>
                </c:pt>
                <c:pt idx="60">
                  <c:v>5.0000000058207661</c:v>
                </c:pt>
                <c:pt idx="61">
                  <c:v>5.0833333376795053</c:v>
                </c:pt>
                <c:pt idx="62">
                  <c:v>5.1666666695382446</c:v>
                </c:pt>
                <c:pt idx="63">
                  <c:v>5.2500000013969839</c:v>
                </c:pt>
                <c:pt idx="64">
                  <c:v>5.3333333332557231</c:v>
                </c:pt>
                <c:pt idx="65">
                  <c:v>5.4166666651144624</c:v>
                </c:pt>
                <c:pt idx="66">
                  <c:v>5.4999999969732016</c:v>
                </c:pt>
                <c:pt idx="67">
                  <c:v>5.5833333393093199</c:v>
                </c:pt>
                <c:pt idx="68">
                  <c:v>5.6666666711680591</c:v>
                </c:pt>
                <c:pt idx="69">
                  <c:v>5.7500000030267984</c:v>
                </c:pt>
                <c:pt idx="70">
                  <c:v>5.8333333348855376</c:v>
                </c:pt>
                <c:pt idx="71">
                  <c:v>5.9166666667442769</c:v>
                </c:pt>
                <c:pt idx="72">
                  <c:v>5.9999999986030161</c:v>
                </c:pt>
                <c:pt idx="73">
                  <c:v>6.0833333304617554</c:v>
                </c:pt>
                <c:pt idx="74">
                  <c:v>6.1666666727978736</c:v>
                </c:pt>
                <c:pt idx="75">
                  <c:v>6.2500000046566129</c:v>
                </c:pt>
                <c:pt idx="76">
                  <c:v>6.3333333365153521</c:v>
                </c:pt>
                <c:pt idx="77">
                  <c:v>6.4166666683740914</c:v>
                </c:pt>
                <c:pt idx="78">
                  <c:v>6.5000000002328306</c:v>
                </c:pt>
                <c:pt idx="79">
                  <c:v>6.5833333320915699</c:v>
                </c:pt>
                <c:pt idx="80">
                  <c:v>6.6666666639503092</c:v>
                </c:pt>
                <c:pt idx="81">
                  <c:v>6.7500000062864274</c:v>
                </c:pt>
                <c:pt idx="82">
                  <c:v>6.8333333381451666</c:v>
                </c:pt>
                <c:pt idx="83">
                  <c:v>6.9166666700039059</c:v>
                </c:pt>
                <c:pt idx="84">
                  <c:v>7.0000000018626451</c:v>
                </c:pt>
                <c:pt idx="85">
                  <c:v>7.0833333337213844</c:v>
                </c:pt>
                <c:pt idx="86">
                  <c:v>7.1666666655801237</c:v>
                </c:pt>
                <c:pt idx="87">
                  <c:v>7.2499999974388629</c:v>
                </c:pt>
                <c:pt idx="88">
                  <c:v>7.3333333292976022</c:v>
                </c:pt>
                <c:pt idx="89">
                  <c:v>7.4166666716337204</c:v>
                </c:pt>
                <c:pt idx="90">
                  <c:v>7.5000000034924597</c:v>
                </c:pt>
                <c:pt idx="91">
                  <c:v>7.5833333353511989</c:v>
                </c:pt>
                <c:pt idx="92">
                  <c:v>7.6666666672099382</c:v>
                </c:pt>
                <c:pt idx="93">
                  <c:v>7.7499999990686774</c:v>
                </c:pt>
                <c:pt idx="94">
                  <c:v>7.8333333309274167</c:v>
                </c:pt>
                <c:pt idx="95">
                  <c:v>7.9166666627861559</c:v>
                </c:pt>
                <c:pt idx="96">
                  <c:v>8.0000000051222742</c:v>
                </c:pt>
                <c:pt idx="97">
                  <c:v>8.0833333369810134</c:v>
                </c:pt>
                <c:pt idx="98">
                  <c:v>8.1666666688397527</c:v>
                </c:pt>
                <c:pt idx="99">
                  <c:v>8.2500000006984919</c:v>
                </c:pt>
                <c:pt idx="100">
                  <c:v>8.3333333325572312</c:v>
                </c:pt>
                <c:pt idx="101">
                  <c:v>8.4166666644159704</c:v>
                </c:pt>
                <c:pt idx="102">
                  <c:v>8.4999999962747097</c:v>
                </c:pt>
                <c:pt idx="103">
                  <c:v>8.5833333386108279</c:v>
                </c:pt>
                <c:pt idx="104">
                  <c:v>8.6666666704695672</c:v>
                </c:pt>
                <c:pt idx="105">
                  <c:v>8.7500000023283064</c:v>
                </c:pt>
                <c:pt idx="106">
                  <c:v>8.8333333341870457</c:v>
                </c:pt>
                <c:pt idx="107">
                  <c:v>8.916666666045785</c:v>
                </c:pt>
                <c:pt idx="108">
                  <c:v>8.9999999979045242</c:v>
                </c:pt>
                <c:pt idx="109">
                  <c:v>9.0833333297632635</c:v>
                </c:pt>
                <c:pt idx="110">
                  <c:v>9.1666666720993817</c:v>
                </c:pt>
                <c:pt idx="111">
                  <c:v>9.2500000039581209</c:v>
                </c:pt>
                <c:pt idx="112">
                  <c:v>9.3333333358168602</c:v>
                </c:pt>
                <c:pt idx="113">
                  <c:v>9.4166666676755995</c:v>
                </c:pt>
                <c:pt idx="114">
                  <c:v>9.4999999995343387</c:v>
                </c:pt>
                <c:pt idx="115">
                  <c:v>9.583333331393078</c:v>
                </c:pt>
                <c:pt idx="116">
                  <c:v>9.6666666632518172</c:v>
                </c:pt>
                <c:pt idx="117">
                  <c:v>9.7500000055879354</c:v>
                </c:pt>
                <c:pt idx="118">
                  <c:v>9.8333333374466747</c:v>
                </c:pt>
                <c:pt idx="119">
                  <c:v>9.916666669305414</c:v>
                </c:pt>
                <c:pt idx="120">
                  <c:v>10.000000001164153</c:v>
                </c:pt>
                <c:pt idx="121">
                  <c:v>10.083333333022892</c:v>
                </c:pt>
                <c:pt idx="122">
                  <c:v>10.166666664881632</c:v>
                </c:pt>
                <c:pt idx="123">
                  <c:v>10.249999996740371</c:v>
                </c:pt>
                <c:pt idx="124">
                  <c:v>10.333333339076489</c:v>
                </c:pt>
                <c:pt idx="125">
                  <c:v>10.416666670935228</c:v>
                </c:pt>
                <c:pt idx="126">
                  <c:v>10.500000002793968</c:v>
                </c:pt>
                <c:pt idx="127">
                  <c:v>10.583333334652707</c:v>
                </c:pt>
                <c:pt idx="128">
                  <c:v>10.666666666511446</c:v>
                </c:pt>
                <c:pt idx="129">
                  <c:v>10.749999998370185</c:v>
                </c:pt>
                <c:pt idx="130">
                  <c:v>10.833333330228925</c:v>
                </c:pt>
                <c:pt idx="131">
                  <c:v>10.916666672565043</c:v>
                </c:pt>
                <c:pt idx="132">
                  <c:v>11.000000004423782</c:v>
                </c:pt>
                <c:pt idx="133">
                  <c:v>11.083333336282521</c:v>
                </c:pt>
                <c:pt idx="134">
                  <c:v>11.166666668141261</c:v>
                </c:pt>
                <c:pt idx="135">
                  <c:v>11.25</c:v>
                </c:pt>
                <c:pt idx="136">
                  <c:v>11.333333331858739</c:v>
                </c:pt>
                <c:pt idx="137">
                  <c:v>11.416666663717479</c:v>
                </c:pt>
                <c:pt idx="138">
                  <c:v>11.500000006053597</c:v>
                </c:pt>
                <c:pt idx="139">
                  <c:v>11.583333337912336</c:v>
                </c:pt>
                <c:pt idx="140">
                  <c:v>11.666666669771075</c:v>
                </c:pt>
                <c:pt idx="141">
                  <c:v>11.750000001629815</c:v>
                </c:pt>
                <c:pt idx="142">
                  <c:v>11.833333333488554</c:v>
                </c:pt>
                <c:pt idx="143">
                  <c:v>11.916666665347293</c:v>
                </c:pt>
                <c:pt idx="144">
                  <c:v>11.999999997206032</c:v>
                </c:pt>
                <c:pt idx="145">
                  <c:v>12.08333333954215</c:v>
                </c:pt>
                <c:pt idx="146">
                  <c:v>12.16666667140089</c:v>
                </c:pt>
                <c:pt idx="147">
                  <c:v>12.250000003259629</c:v>
                </c:pt>
                <c:pt idx="148">
                  <c:v>12.333333335118368</c:v>
                </c:pt>
                <c:pt idx="149">
                  <c:v>12.416666666977108</c:v>
                </c:pt>
                <c:pt idx="150">
                  <c:v>12.499999998835847</c:v>
                </c:pt>
                <c:pt idx="151">
                  <c:v>12.583333330694586</c:v>
                </c:pt>
                <c:pt idx="152">
                  <c:v>12.666666662553325</c:v>
                </c:pt>
                <c:pt idx="153">
                  <c:v>12.750000004889444</c:v>
                </c:pt>
                <c:pt idx="154">
                  <c:v>12.833333336748183</c:v>
                </c:pt>
                <c:pt idx="155">
                  <c:v>12.916666668606922</c:v>
                </c:pt>
                <c:pt idx="156">
                  <c:v>13.000000000465661</c:v>
                </c:pt>
                <c:pt idx="157">
                  <c:v>13.083333332324401</c:v>
                </c:pt>
                <c:pt idx="158">
                  <c:v>13.16666666418314</c:v>
                </c:pt>
                <c:pt idx="159">
                  <c:v>13.249999996041879</c:v>
                </c:pt>
                <c:pt idx="160">
                  <c:v>13.333333338377997</c:v>
                </c:pt>
                <c:pt idx="161">
                  <c:v>13.416666670236737</c:v>
                </c:pt>
                <c:pt idx="162">
                  <c:v>13.500000002095476</c:v>
                </c:pt>
                <c:pt idx="163">
                  <c:v>13.583333333954215</c:v>
                </c:pt>
                <c:pt idx="164">
                  <c:v>13.666666665812954</c:v>
                </c:pt>
                <c:pt idx="165">
                  <c:v>13.749999997671694</c:v>
                </c:pt>
                <c:pt idx="166">
                  <c:v>13.833333329530433</c:v>
                </c:pt>
                <c:pt idx="167">
                  <c:v>13.916666671866551</c:v>
                </c:pt>
                <c:pt idx="168">
                  <c:v>14.00000000372529</c:v>
                </c:pt>
                <c:pt idx="169">
                  <c:v>14.08333333558403</c:v>
                </c:pt>
                <c:pt idx="170">
                  <c:v>14.166666667442769</c:v>
                </c:pt>
                <c:pt idx="171">
                  <c:v>14.249999999301508</c:v>
                </c:pt>
                <c:pt idx="172">
                  <c:v>14.333333331160247</c:v>
                </c:pt>
                <c:pt idx="173">
                  <c:v>14.416666663018987</c:v>
                </c:pt>
                <c:pt idx="174">
                  <c:v>14.500000005355105</c:v>
                </c:pt>
                <c:pt idx="175">
                  <c:v>14.583333337213844</c:v>
                </c:pt>
                <c:pt idx="176">
                  <c:v>14.666666669072583</c:v>
                </c:pt>
                <c:pt idx="177">
                  <c:v>14.750000000931323</c:v>
                </c:pt>
                <c:pt idx="178">
                  <c:v>14.833333332790062</c:v>
                </c:pt>
                <c:pt idx="179">
                  <c:v>14.916666664648801</c:v>
                </c:pt>
                <c:pt idx="180">
                  <c:v>14.99999999650754</c:v>
                </c:pt>
                <c:pt idx="181">
                  <c:v>15.083333338843659</c:v>
                </c:pt>
                <c:pt idx="182">
                  <c:v>15.166666670702398</c:v>
                </c:pt>
                <c:pt idx="183">
                  <c:v>15.250000002561137</c:v>
                </c:pt>
                <c:pt idx="184">
                  <c:v>15.333333334419876</c:v>
                </c:pt>
                <c:pt idx="185">
                  <c:v>15.416666666278616</c:v>
                </c:pt>
                <c:pt idx="186">
                  <c:v>15.499999998137355</c:v>
                </c:pt>
                <c:pt idx="187">
                  <c:v>15.583333329996094</c:v>
                </c:pt>
                <c:pt idx="188">
                  <c:v>15.666666672332212</c:v>
                </c:pt>
                <c:pt idx="189">
                  <c:v>15.750000004190952</c:v>
                </c:pt>
                <c:pt idx="190">
                  <c:v>15.833333336049691</c:v>
                </c:pt>
                <c:pt idx="191">
                  <c:v>15.91666666790843</c:v>
                </c:pt>
                <c:pt idx="192">
                  <c:v>15.999999999767169</c:v>
                </c:pt>
                <c:pt idx="193">
                  <c:v>16.083333331625909</c:v>
                </c:pt>
                <c:pt idx="194">
                  <c:v>16.166666663484648</c:v>
                </c:pt>
                <c:pt idx="195">
                  <c:v>16.250000005820766</c:v>
                </c:pt>
                <c:pt idx="196">
                  <c:v>16.333333337679505</c:v>
                </c:pt>
                <c:pt idx="197">
                  <c:v>16.416666669538245</c:v>
                </c:pt>
                <c:pt idx="198">
                  <c:v>16.500000001396984</c:v>
                </c:pt>
                <c:pt idx="199">
                  <c:v>16.583333333255723</c:v>
                </c:pt>
                <c:pt idx="200">
                  <c:v>16.666666665114462</c:v>
                </c:pt>
                <c:pt idx="201">
                  <c:v>16.749999996973202</c:v>
                </c:pt>
                <c:pt idx="202">
                  <c:v>16.83333333930932</c:v>
                </c:pt>
                <c:pt idx="203">
                  <c:v>16.916666671168059</c:v>
                </c:pt>
                <c:pt idx="204">
                  <c:v>17.000000003026798</c:v>
                </c:pt>
                <c:pt idx="205">
                  <c:v>17.083333334885538</c:v>
                </c:pt>
                <c:pt idx="206">
                  <c:v>17.166666666744277</c:v>
                </c:pt>
                <c:pt idx="207">
                  <c:v>17.249999998603016</c:v>
                </c:pt>
                <c:pt idx="208">
                  <c:v>17.333333330461755</c:v>
                </c:pt>
                <c:pt idx="209">
                  <c:v>17.416666672797874</c:v>
                </c:pt>
                <c:pt idx="210">
                  <c:v>17.500000004656613</c:v>
                </c:pt>
                <c:pt idx="211">
                  <c:v>17.583333336515352</c:v>
                </c:pt>
                <c:pt idx="212">
                  <c:v>17.666666668374091</c:v>
                </c:pt>
                <c:pt idx="213">
                  <c:v>17.750000000232831</c:v>
                </c:pt>
                <c:pt idx="214">
                  <c:v>17.83333333209157</c:v>
                </c:pt>
                <c:pt idx="215">
                  <c:v>17.916666663950309</c:v>
                </c:pt>
                <c:pt idx="216">
                  <c:v>18.000000006286427</c:v>
                </c:pt>
                <c:pt idx="217">
                  <c:v>18.083333338145167</c:v>
                </c:pt>
                <c:pt idx="218">
                  <c:v>18.166666670003906</c:v>
                </c:pt>
                <c:pt idx="219">
                  <c:v>18.250000001862645</c:v>
                </c:pt>
                <c:pt idx="220">
                  <c:v>18.333333333721384</c:v>
                </c:pt>
                <c:pt idx="221">
                  <c:v>18.416666665580124</c:v>
                </c:pt>
                <c:pt idx="222">
                  <c:v>18.499999997438863</c:v>
                </c:pt>
                <c:pt idx="223">
                  <c:v>18.583333329297602</c:v>
                </c:pt>
                <c:pt idx="224">
                  <c:v>18.66666667163372</c:v>
                </c:pt>
                <c:pt idx="225">
                  <c:v>18.75000000349246</c:v>
                </c:pt>
                <c:pt idx="226">
                  <c:v>18.833333335351199</c:v>
                </c:pt>
                <c:pt idx="227">
                  <c:v>18.916666667209938</c:v>
                </c:pt>
                <c:pt idx="228">
                  <c:v>18.999999999068677</c:v>
                </c:pt>
                <c:pt idx="229">
                  <c:v>19.083333330927417</c:v>
                </c:pt>
                <c:pt idx="230">
                  <c:v>19.166666662786156</c:v>
                </c:pt>
                <c:pt idx="231">
                  <c:v>19.250000005122274</c:v>
                </c:pt>
                <c:pt idx="232">
                  <c:v>19.333333336981013</c:v>
                </c:pt>
                <c:pt idx="233">
                  <c:v>19.416666668839753</c:v>
                </c:pt>
                <c:pt idx="234">
                  <c:v>19.500000000698492</c:v>
                </c:pt>
                <c:pt idx="235">
                  <c:v>19.583333332557231</c:v>
                </c:pt>
                <c:pt idx="236">
                  <c:v>19.66666666441597</c:v>
                </c:pt>
                <c:pt idx="237">
                  <c:v>19.74999999627471</c:v>
                </c:pt>
                <c:pt idx="238">
                  <c:v>19.833333338610828</c:v>
                </c:pt>
                <c:pt idx="239">
                  <c:v>19.916666670469567</c:v>
                </c:pt>
                <c:pt idx="240">
                  <c:v>20.000000002328306</c:v>
                </c:pt>
                <c:pt idx="241">
                  <c:v>20.083333334187046</c:v>
                </c:pt>
                <c:pt idx="242">
                  <c:v>20.166666666045785</c:v>
                </c:pt>
                <c:pt idx="243">
                  <c:v>20.249999997904524</c:v>
                </c:pt>
                <c:pt idx="244">
                  <c:v>20.333333329763263</c:v>
                </c:pt>
                <c:pt idx="245">
                  <c:v>20.416666672099382</c:v>
                </c:pt>
                <c:pt idx="246">
                  <c:v>20.500000003958121</c:v>
                </c:pt>
                <c:pt idx="247">
                  <c:v>20.58333333581686</c:v>
                </c:pt>
                <c:pt idx="248">
                  <c:v>20.666666667675599</c:v>
                </c:pt>
                <c:pt idx="249">
                  <c:v>20.749999999534339</c:v>
                </c:pt>
                <c:pt idx="250">
                  <c:v>20.833333331393078</c:v>
                </c:pt>
                <c:pt idx="251">
                  <c:v>20.916666663251817</c:v>
                </c:pt>
                <c:pt idx="252">
                  <c:v>21.000000005587935</c:v>
                </c:pt>
                <c:pt idx="253">
                  <c:v>21.083333337446675</c:v>
                </c:pt>
                <c:pt idx="254">
                  <c:v>21.166666669305414</c:v>
                </c:pt>
                <c:pt idx="255">
                  <c:v>21.250000001164153</c:v>
                </c:pt>
                <c:pt idx="256">
                  <c:v>21.333333333022892</c:v>
                </c:pt>
                <c:pt idx="257">
                  <c:v>21.416666664881632</c:v>
                </c:pt>
                <c:pt idx="258">
                  <c:v>21.499999996740371</c:v>
                </c:pt>
                <c:pt idx="259">
                  <c:v>21.583333339076489</c:v>
                </c:pt>
                <c:pt idx="260">
                  <c:v>21.666666670935228</c:v>
                </c:pt>
                <c:pt idx="261">
                  <c:v>21.750000002793968</c:v>
                </c:pt>
                <c:pt idx="262">
                  <c:v>21.833333334652707</c:v>
                </c:pt>
                <c:pt idx="263">
                  <c:v>21.916666666511446</c:v>
                </c:pt>
                <c:pt idx="264">
                  <c:v>21.999999998370185</c:v>
                </c:pt>
                <c:pt idx="265">
                  <c:v>22.083333330228925</c:v>
                </c:pt>
                <c:pt idx="266">
                  <c:v>22.166666672565043</c:v>
                </c:pt>
                <c:pt idx="267">
                  <c:v>22.250000004423782</c:v>
                </c:pt>
                <c:pt idx="268">
                  <c:v>22.333333336282521</c:v>
                </c:pt>
                <c:pt idx="269">
                  <c:v>22.416666668141261</c:v>
                </c:pt>
                <c:pt idx="270">
                  <c:v>22.5</c:v>
                </c:pt>
                <c:pt idx="271">
                  <c:v>22.583333331858739</c:v>
                </c:pt>
                <c:pt idx="272">
                  <c:v>22.666666663717479</c:v>
                </c:pt>
                <c:pt idx="273">
                  <c:v>22.750000006053597</c:v>
                </c:pt>
                <c:pt idx="274">
                  <c:v>22.833333337912336</c:v>
                </c:pt>
                <c:pt idx="275">
                  <c:v>22.916666669771075</c:v>
                </c:pt>
                <c:pt idx="276">
                  <c:v>23.000000001629815</c:v>
                </c:pt>
                <c:pt idx="277">
                  <c:v>23.083333333488554</c:v>
                </c:pt>
                <c:pt idx="278">
                  <c:v>23.166666665347293</c:v>
                </c:pt>
                <c:pt idx="279">
                  <c:v>23.249999997206032</c:v>
                </c:pt>
                <c:pt idx="280">
                  <c:v>23.33333333954215</c:v>
                </c:pt>
                <c:pt idx="281">
                  <c:v>23.41666667140089</c:v>
                </c:pt>
                <c:pt idx="282">
                  <c:v>23.500000003259629</c:v>
                </c:pt>
                <c:pt idx="283">
                  <c:v>23.583333335118368</c:v>
                </c:pt>
                <c:pt idx="284">
                  <c:v>23.666666666977108</c:v>
                </c:pt>
                <c:pt idx="285">
                  <c:v>23.749999998835847</c:v>
                </c:pt>
                <c:pt idx="286">
                  <c:v>23.833333330694586</c:v>
                </c:pt>
                <c:pt idx="287">
                  <c:v>23.916666662553325</c:v>
                </c:pt>
                <c:pt idx="288">
                  <c:v>24.000000004889444</c:v>
                </c:pt>
                <c:pt idx="289">
                  <c:v>24.083333336748183</c:v>
                </c:pt>
                <c:pt idx="290">
                  <c:v>24.166666668606922</c:v>
                </c:pt>
                <c:pt idx="291">
                  <c:v>24.250000000465661</c:v>
                </c:pt>
                <c:pt idx="292">
                  <c:v>24.333333332324401</c:v>
                </c:pt>
                <c:pt idx="293">
                  <c:v>24.41666666418314</c:v>
                </c:pt>
                <c:pt idx="294">
                  <c:v>24.499999996041879</c:v>
                </c:pt>
                <c:pt idx="295">
                  <c:v>24.583333338377997</c:v>
                </c:pt>
                <c:pt idx="296">
                  <c:v>24.666666670236737</c:v>
                </c:pt>
                <c:pt idx="297">
                  <c:v>24.750000002095476</c:v>
                </c:pt>
                <c:pt idx="298">
                  <c:v>24.833333333954215</c:v>
                </c:pt>
                <c:pt idx="299">
                  <c:v>24.916666665812954</c:v>
                </c:pt>
                <c:pt idx="300">
                  <c:v>24.999999997671694</c:v>
                </c:pt>
                <c:pt idx="301">
                  <c:v>25.083333329530433</c:v>
                </c:pt>
                <c:pt idx="302">
                  <c:v>25.166666671866551</c:v>
                </c:pt>
                <c:pt idx="303">
                  <c:v>25.25000000372529</c:v>
                </c:pt>
                <c:pt idx="304">
                  <c:v>25.33333333558403</c:v>
                </c:pt>
                <c:pt idx="305">
                  <c:v>25.416666667442769</c:v>
                </c:pt>
                <c:pt idx="306">
                  <c:v>25.499999999301508</c:v>
                </c:pt>
                <c:pt idx="307">
                  <c:v>25.583333331160247</c:v>
                </c:pt>
                <c:pt idx="308">
                  <c:v>25.666666663018987</c:v>
                </c:pt>
                <c:pt idx="309">
                  <c:v>25.750000005355105</c:v>
                </c:pt>
                <c:pt idx="310">
                  <c:v>25.833333337213844</c:v>
                </c:pt>
                <c:pt idx="311">
                  <c:v>25.916666669072583</c:v>
                </c:pt>
                <c:pt idx="312">
                  <c:v>26.000000000931323</c:v>
                </c:pt>
                <c:pt idx="313">
                  <c:v>26.083333332790062</c:v>
                </c:pt>
                <c:pt idx="314">
                  <c:v>26.166666664648801</c:v>
                </c:pt>
                <c:pt idx="315">
                  <c:v>26.24999999650754</c:v>
                </c:pt>
                <c:pt idx="316">
                  <c:v>26.333333338843659</c:v>
                </c:pt>
                <c:pt idx="317">
                  <c:v>26.416666670702398</c:v>
                </c:pt>
                <c:pt idx="318">
                  <c:v>26.500000002561137</c:v>
                </c:pt>
                <c:pt idx="319">
                  <c:v>26.583333334419876</c:v>
                </c:pt>
                <c:pt idx="320">
                  <c:v>26.666666666278616</c:v>
                </c:pt>
                <c:pt idx="321">
                  <c:v>26.749999998137355</c:v>
                </c:pt>
                <c:pt idx="322">
                  <c:v>26.833333329996094</c:v>
                </c:pt>
                <c:pt idx="323">
                  <c:v>26.916666672332212</c:v>
                </c:pt>
                <c:pt idx="324">
                  <c:v>27.000000004190952</c:v>
                </c:pt>
                <c:pt idx="325">
                  <c:v>27.083333336049691</c:v>
                </c:pt>
                <c:pt idx="326">
                  <c:v>27.16666666790843</c:v>
                </c:pt>
                <c:pt idx="327">
                  <c:v>27.249999999767169</c:v>
                </c:pt>
                <c:pt idx="328">
                  <c:v>27.333333331625909</c:v>
                </c:pt>
                <c:pt idx="329">
                  <c:v>27.416666663484648</c:v>
                </c:pt>
                <c:pt idx="330">
                  <c:v>27.500000005820766</c:v>
                </c:pt>
                <c:pt idx="331">
                  <c:v>27.583333337679505</c:v>
                </c:pt>
                <c:pt idx="332">
                  <c:v>27.666666669538245</c:v>
                </c:pt>
                <c:pt idx="333">
                  <c:v>27.750000001396984</c:v>
                </c:pt>
                <c:pt idx="334">
                  <c:v>27.833333333255723</c:v>
                </c:pt>
                <c:pt idx="335">
                  <c:v>27.916666665114462</c:v>
                </c:pt>
                <c:pt idx="336">
                  <c:v>27.999999996973202</c:v>
                </c:pt>
                <c:pt idx="337">
                  <c:v>28.08333333930932</c:v>
                </c:pt>
                <c:pt idx="338">
                  <c:v>28.166666671168059</c:v>
                </c:pt>
                <c:pt idx="339">
                  <c:v>28.250000003026798</c:v>
                </c:pt>
                <c:pt idx="340">
                  <c:v>28.333333334885538</c:v>
                </c:pt>
                <c:pt idx="341">
                  <c:v>28.416666666744277</c:v>
                </c:pt>
                <c:pt idx="342">
                  <c:v>28.499999998603016</c:v>
                </c:pt>
                <c:pt idx="343">
                  <c:v>28.583333330461755</c:v>
                </c:pt>
                <c:pt idx="344">
                  <c:v>28.666666672797874</c:v>
                </c:pt>
                <c:pt idx="345">
                  <c:v>28.750000004656613</c:v>
                </c:pt>
                <c:pt idx="346">
                  <c:v>28.833333336515352</c:v>
                </c:pt>
                <c:pt idx="347">
                  <c:v>28.916666668374091</c:v>
                </c:pt>
                <c:pt idx="348">
                  <c:v>29.000000000232831</c:v>
                </c:pt>
                <c:pt idx="349">
                  <c:v>29.08333333209157</c:v>
                </c:pt>
                <c:pt idx="350">
                  <c:v>29.166666663950309</c:v>
                </c:pt>
                <c:pt idx="351">
                  <c:v>29.250000006286427</c:v>
                </c:pt>
                <c:pt idx="352">
                  <c:v>29.333333338145167</c:v>
                </c:pt>
                <c:pt idx="353">
                  <c:v>29.416666670003906</c:v>
                </c:pt>
                <c:pt idx="354">
                  <c:v>29.500000001862645</c:v>
                </c:pt>
                <c:pt idx="355">
                  <c:v>29.583333333721384</c:v>
                </c:pt>
                <c:pt idx="356">
                  <c:v>29.666666665580124</c:v>
                </c:pt>
                <c:pt idx="357">
                  <c:v>29.749999997438863</c:v>
                </c:pt>
                <c:pt idx="358">
                  <c:v>29.833333329297602</c:v>
                </c:pt>
                <c:pt idx="359">
                  <c:v>29.91666667163372</c:v>
                </c:pt>
                <c:pt idx="360">
                  <c:v>30.00000000349246</c:v>
                </c:pt>
                <c:pt idx="361">
                  <c:v>30.083333335351199</c:v>
                </c:pt>
                <c:pt idx="362">
                  <c:v>30.166666667209938</c:v>
                </c:pt>
                <c:pt idx="363">
                  <c:v>30.249999999068677</c:v>
                </c:pt>
                <c:pt idx="364">
                  <c:v>30.333333330927417</c:v>
                </c:pt>
                <c:pt idx="365">
                  <c:v>30.416666662786156</c:v>
                </c:pt>
                <c:pt idx="366">
                  <c:v>30.500000005122274</c:v>
                </c:pt>
                <c:pt idx="367">
                  <c:v>30.583333336981013</c:v>
                </c:pt>
                <c:pt idx="368">
                  <c:v>30.666666668839753</c:v>
                </c:pt>
                <c:pt idx="369">
                  <c:v>30.750000000698492</c:v>
                </c:pt>
                <c:pt idx="370">
                  <c:v>30.833333332557231</c:v>
                </c:pt>
                <c:pt idx="371">
                  <c:v>30.91666666441597</c:v>
                </c:pt>
                <c:pt idx="372">
                  <c:v>30.99999999627471</c:v>
                </c:pt>
                <c:pt idx="373">
                  <c:v>31.083333338610828</c:v>
                </c:pt>
                <c:pt idx="374">
                  <c:v>31.166666670469567</c:v>
                </c:pt>
                <c:pt idx="375">
                  <c:v>31.250000002328306</c:v>
                </c:pt>
                <c:pt idx="376">
                  <c:v>31.333333334187046</c:v>
                </c:pt>
                <c:pt idx="377">
                  <c:v>31.416666666045785</c:v>
                </c:pt>
                <c:pt idx="378">
                  <c:v>31.499999997904524</c:v>
                </c:pt>
                <c:pt idx="379">
                  <c:v>31.583333329763263</c:v>
                </c:pt>
                <c:pt idx="380">
                  <c:v>31.666666672099382</c:v>
                </c:pt>
                <c:pt idx="381">
                  <c:v>31.750000003958121</c:v>
                </c:pt>
                <c:pt idx="382">
                  <c:v>31.83333333581686</c:v>
                </c:pt>
                <c:pt idx="383">
                  <c:v>31.916666667675599</c:v>
                </c:pt>
                <c:pt idx="384">
                  <c:v>31.999999999534339</c:v>
                </c:pt>
                <c:pt idx="385">
                  <c:v>32.083333331393078</c:v>
                </c:pt>
                <c:pt idx="386">
                  <c:v>32.166666663251817</c:v>
                </c:pt>
                <c:pt idx="387">
                  <c:v>32.250000005587935</c:v>
                </c:pt>
                <c:pt idx="388">
                  <c:v>32.333333337446675</c:v>
                </c:pt>
                <c:pt idx="389">
                  <c:v>32.416666669305414</c:v>
                </c:pt>
                <c:pt idx="390">
                  <c:v>32.500000001164153</c:v>
                </c:pt>
                <c:pt idx="391">
                  <c:v>32.583333333022892</c:v>
                </c:pt>
                <c:pt idx="392">
                  <c:v>32.666666664881632</c:v>
                </c:pt>
                <c:pt idx="393">
                  <c:v>32.749999996740371</c:v>
                </c:pt>
                <c:pt idx="394">
                  <c:v>32.833333339076489</c:v>
                </c:pt>
                <c:pt idx="395">
                  <c:v>32.916666670935228</c:v>
                </c:pt>
                <c:pt idx="396">
                  <c:v>33.000000002793968</c:v>
                </c:pt>
                <c:pt idx="397">
                  <c:v>33.083333334652707</c:v>
                </c:pt>
                <c:pt idx="398">
                  <c:v>33.166666666511446</c:v>
                </c:pt>
                <c:pt idx="399">
                  <c:v>33.249999998370185</c:v>
                </c:pt>
                <c:pt idx="400">
                  <c:v>33.333333330228925</c:v>
                </c:pt>
                <c:pt idx="401">
                  <c:v>33.416666672565043</c:v>
                </c:pt>
                <c:pt idx="402">
                  <c:v>33.500000004423782</c:v>
                </c:pt>
                <c:pt idx="403">
                  <c:v>33.583333336282521</c:v>
                </c:pt>
                <c:pt idx="404">
                  <c:v>33.666666668141261</c:v>
                </c:pt>
                <c:pt idx="405">
                  <c:v>33.75</c:v>
                </c:pt>
                <c:pt idx="406">
                  <c:v>33.833333331858739</c:v>
                </c:pt>
                <c:pt idx="407">
                  <c:v>33.916666663717479</c:v>
                </c:pt>
                <c:pt idx="408">
                  <c:v>34.000000006053597</c:v>
                </c:pt>
                <c:pt idx="409">
                  <c:v>34.083333337912336</c:v>
                </c:pt>
                <c:pt idx="410">
                  <c:v>34.166666669771075</c:v>
                </c:pt>
                <c:pt idx="411">
                  <c:v>34.250000001629815</c:v>
                </c:pt>
                <c:pt idx="412">
                  <c:v>34.333333333488554</c:v>
                </c:pt>
                <c:pt idx="413">
                  <c:v>34.416666665347293</c:v>
                </c:pt>
                <c:pt idx="414">
                  <c:v>34.499999997206032</c:v>
                </c:pt>
                <c:pt idx="415">
                  <c:v>34.58333333954215</c:v>
                </c:pt>
                <c:pt idx="416">
                  <c:v>34.66666667140089</c:v>
                </c:pt>
                <c:pt idx="417">
                  <c:v>34.750000003259629</c:v>
                </c:pt>
                <c:pt idx="418">
                  <c:v>34.833333335118368</c:v>
                </c:pt>
                <c:pt idx="419">
                  <c:v>34.916666666977108</c:v>
                </c:pt>
                <c:pt idx="420">
                  <c:v>34.999999998835847</c:v>
                </c:pt>
                <c:pt idx="421">
                  <c:v>35.083333330694586</c:v>
                </c:pt>
                <c:pt idx="422">
                  <c:v>35.166666662553325</c:v>
                </c:pt>
                <c:pt idx="423">
                  <c:v>35.250000004889444</c:v>
                </c:pt>
                <c:pt idx="424">
                  <c:v>35.333333336748183</c:v>
                </c:pt>
                <c:pt idx="425">
                  <c:v>35.416666668606922</c:v>
                </c:pt>
                <c:pt idx="426">
                  <c:v>35.500000000465661</c:v>
                </c:pt>
                <c:pt idx="427">
                  <c:v>35.583333332324401</c:v>
                </c:pt>
                <c:pt idx="428">
                  <c:v>35.66666666418314</c:v>
                </c:pt>
                <c:pt idx="429">
                  <c:v>35.749999996041879</c:v>
                </c:pt>
                <c:pt idx="430">
                  <c:v>35.833333338377997</c:v>
                </c:pt>
                <c:pt idx="431">
                  <c:v>35.916666670236737</c:v>
                </c:pt>
                <c:pt idx="432">
                  <c:v>36.000000002095476</c:v>
                </c:pt>
                <c:pt idx="433">
                  <c:v>36.083333333954215</c:v>
                </c:pt>
                <c:pt idx="434">
                  <c:v>36.166666665812954</c:v>
                </c:pt>
                <c:pt idx="435">
                  <c:v>36.249999997671694</c:v>
                </c:pt>
                <c:pt idx="436">
                  <c:v>36.333333329530433</c:v>
                </c:pt>
                <c:pt idx="437">
                  <c:v>36.416666671866551</c:v>
                </c:pt>
                <c:pt idx="438">
                  <c:v>36.50000000372529</c:v>
                </c:pt>
                <c:pt idx="439">
                  <c:v>36.58333333558403</c:v>
                </c:pt>
                <c:pt idx="440">
                  <c:v>36.666666667442769</c:v>
                </c:pt>
                <c:pt idx="441">
                  <c:v>36.749999999301508</c:v>
                </c:pt>
                <c:pt idx="442">
                  <c:v>36.833333331160247</c:v>
                </c:pt>
                <c:pt idx="443">
                  <c:v>36.916666663018987</c:v>
                </c:pt>
                <c:pt idx="444">
                  <c:v>37.000000005355105</c:v>
                </c:pt>
                <c:pt idx="445">
                  <c:v>37.083333337213844</c:v>
                </c:pt>
                <c:pt idx="446">
                  <c:v>37.166666669072583</c:v>
                </c:pt>
                <c:pt idx="447">
                  <c:v>37.250000000931323</c:v>
                </c:pt>
                <c:pt idx="448">
                  <c:v>37.333333332790062</c:v>
                </c:pt>
                <c:pt idx="449">
                  <c:v>37.416666664648801</c:v>
                </c:pt>
                <c:pt idx="450">
                  <c:v>37.49999999650754</c:v>
                </c:pt>
                <c:pt idx="451">
                  <c:v>37.583333338843659</c:v>
                </c:pt>
                <c:pt idx="452">
                  <c:v>37.666666670702398</c:v>
                </c:pt>
                <c:pt idx="453">
                  <c:v>37.750000002561137</c:v>
                </c:pt>
                <c:pt idx="454">
                  <c:v>37.833333334419876</c:v>
                </c:pt>
                <c:pt idx="455">
                  <c:v>37.916666666278616</c:v>
                </c:pt>
                <c:pt idx="456">
                  <c:v>37.999999998137355</c:v>
                </c:pt>
                <c:pt idx="457">
                  <c:v>38.083333329996094</c:v>
                </c:pt>
                <c:pt idx="458">
                  <c:v>38.166666672332212</c:v>
                </c:pt>
                <c:pt idx="459">
                  <c:v>38.250000004190952</c:v>
                </c:pt>
                <c:pt idx="460">
                  <c:v>38.333333336049691</c:v>
                </c:pt>
                <c:pt idx="461">
                  <c:v>38.41666666790843</c:v>
                </c:pt>
                <c:pt idx="462">
                  <c:v>38.499999999767169</c:v>
                </c:pt>
                <c:pt idx="463">
                  <c:v>38.583333331625909</c:v>
                </c:pt>
                <c:pt idx="464">
                  <c:v>38.666666663484648</c:v>
                </c:pt>
                <c:pt idx="465">
                  <c:v>38.750000005820766</c:v>
                </c:pt>
                <c:pt idx="466">
                  <c:v>38.833333337679505</c:v>
                </c:pt>
                <c:pt idx="467">
                  <c:v>38.916666669538245</c:v>
                </c:pt>
                <c:pt idx="468">
                  <c:v>39.000000001396984</c:v>
                </c:pt>
                <c:pt idx="469">
                  <c:v>39.083333333255723</c:v>
                </c:pt>
                <c:pt idx="470">
                  <c:v>39.166666665114462</c:v>
                </c:pt>
                <c:pt idx="471">
                  <c:v>39.249999996973202</c:v>
                </c:pt>
                <c:pt idx="472">
                  <c:v>39.33333333930932</c:v>
                </c:pt>
                <c:pt idx="473">
                  <c:v>39.416666671168059</c:v>
                </c:pt>
                <c:pt idx="474">
                  <c:v>39.500000003026798</c:v>
                </c:pt>
                <c:pt idx="475">
                  <c:v>39.583333334885538</c:v>
                </c:pt>
                <c:pt idx="476">
                  <c:v>39.666666666744277</c:v>
                </c:pt>
                <c:pt idx="477">
                  <c:v>39.749999998603016</c:v>
                </c:pt>
                <c:pt idx="478">
                  <c:v>39.833333330461755</c:v>
                </c:pt>
                <c:pt idx="479">
                  <c:v>39.916666672797874</c:v>
                </c:pt>
                <c:pt idx="480">
                  <c:v>40.000000004656613</c:v>
                </c:pt>
                <c:pt idx="481">
                  <c:v>40.083333336515352</c:v>
                </c:pt>
                <c:pt idx="482">
                  <c:v>40.166666668374091</c:v>
                </c:pt>
                <c:pt idx="483">
                  <c:v>40.250000000232831</c:v>
                </c:pt>
                <c:pt idx="484">
                  <c:v>40.33333333209157</c:v>
                </c:pt>
                <c:pt idx="485">
                  <c:v>40.416666663950309</c:v>
                </c:pt>
                <c:pt idx="486">
                  <c:v>40.500000006286427</c:v>
                </c:pt>
                <c:pt idx="487">
                  <c:v>40.583333338145167</c:v>
                </c:pt>
                <c:pt idx="488">
                  <c:v>40.666666670003906</c:v>
                </c:pt>
                <c:pt idx="489">
                  <c:v>40.750000001862645</c:v>
                </c:pt>
                <c:pt idx="490">
                  <c:v>40.833333333721384</c:v>
                </c:pt>
                <c:pt idx="491">
                  <c:v>40.916666665580124</c:v>
                </c:pt>
                <c:pt idx="492">
                  <c:v>40.999999997438863</c:v>
                </c:pt>
                <c:pt idx="493">
                  <c:v>41.083333329297602</c:v>
                </c:pt>
                <c:pt idx="494">
                  <c:v>41.16666667163372</c:v>
                </c:pt>
                <c:pt idx="495">
                  <c:v>41.25000000349246</c:v>
                </c:pt>
                <c:pt idx="496">
                  <c:v>41.333333335351199</c:v>
                </c:pt>
                <c:pt idx="497">
                  <c:v>41.416666667209938</c:v>
                </c:pt>
                <c:pt idx="498">
                  <c:v>41.499999999068677</c:v>
                </c:pt>
                <c:pt idx="499">
                  <c:v>41.583333330927417</c:v>
                </c:pt>
                <c:pt idx="500">
                  <c:v>41.666666662786156</c:v>
                </c:pt>
                <c:pt idx="501">
                  <c:v>41.750000005122274</c:v>
                </c:pt>
                <c:pt idx="502">
                  <c:v>41.833333336981013</c:v>
                </c:pt>
                <c:pt idx="503">
                  <c:v>41.916666668839753</c:v>
                </c:pt>
                <c:pt idx="504">
                  <c:v>42.000000000698492</c:v>
                </c:pt>
                <c:pt idx="505">
                  <c:v>42.083333332557231</c:v>
                </c:pt>
                <c:pt idx="506">
                  <c:v>42.16666666441597</c:v>
                </c:pt>
                <c:pt idx="507">
                  <c:v>42.24999999627471</c:v>
                </c:pt>
                <c:pt idx="508">
                  <c:v>42.333333338610828</c:v>
                </c:pt>
                <c:pt idx="509">
                  <c:v>42.416666670469567</c:v>
                </c:pt>
                <c:pt idx="510">
                  <c:v>42.500000002328306</c:v>
                </c:pt>
                <c:pt idx="511">
                  <c:v>42.583333334187046</c:v>
                </c:pt>
                <c:pt idx="512">
                  <c:v>42.666666666045785</c:v>
                </c:pt>
                <c:pt idx="513">
                  <c:v>42.749999997904524</c:v>
                </c:pt>
                <c:pt idx="514">
                  <c:v>42.833333329763263</c:v>
                </c:pt>
                <c:pt idx="515">
                  <c:v>42.916666672099382</c:v>
                </c:pt>
                <c:pt idx="516">
                  <c:v>43.000000003958121</c:v>
                </c:pt>
                <c:pt idx="517">
                  <c:v>43.08333333581686</c:v>
                </c:pt>
                <c:pt idx="518">
                  <c:v>43.166666667675599</c:v>
                </c:pt>
                <c:pt idx="519">
                  <c:v>43.249999999534339</c:v>
                </c:pt>
                <c:pt idx="520">
                  <c:v>43.333333331393078</c:v>
                </c:pt>
                <c:pt idx="521">
                  <c:v>43.416666663251817</c:v>
                </c:pt>
                <c:pt idx="522">
                  <c:v>43.500000005587935</c:v>
                </c:pt>
                <c:pt idx="523">
                  <c:v>43.583333337446675</c:v>
                </c:pt>
                <c:pt idx="524">
                  <c:v>43.666666669305414</c:v>
                </c:pt>
                <c:pt idx="525">
                  <c:v>43.750000001164153</c:v>
                </c:pt>
                <c:pt idx="526">
                  <c:v>43.833333333022892</c:v>
                </c:pt>
                <c:pt idx="527">
                  <c:v>43.916666664881632</c:v>
                </c:pt>
                <c:pt idx="528">
                  <c:v>43.999999996740371</c:v>
                </c:pt>
                <c:pt idx="529">
                  <c:v>44.083333339076489</c:v>
                </c:pt>
                <c:pt idx="530">
                  <c:v>44.166666670935228</c:v>
                </c:pt>
                <c:pt idx="531">
                  <c:v>44.250000002793968</c:v>
                </c:pt>
                <c:pt idx="532">
                  <c:v>44.333333334652707</c:v>
                </c:pt>
                <c:pt idx="533">
                  <c:v>44.416666666511446</c:v>
                </c:pt>
                <c:pt idx="534">
                  <c:v>44.499999998370185</c:v>
                </c:pt>
                <c:pt idx="535">
                  <c:v>44.583333330228925</c:v>
                </c:pt>
                <c:pt idx="536">
                  <c:v>44.666666672565043</c:v>
                </c:pt>
                <c:pt idx="537">
                  <c:v>44.750000004423782</c:v>
                </c:pt>
                <c:pt idx="538">
                  <c:v>44.833333336282521</c:v>
                </c:pt>
                <c:pt idx="539">
                  <c:v>44.916666668141261</c:v>
                </c:pt>
                <c:pt idx="540">
                  <c:v>45</c:v>
                </c:pt>
                <c:pt idx="541">
                  <c:v>45.083333331858739</c:v>
                </c:pt>
                <c:pt idx="542">
                  <c:v>45.166666663717479</c:v>
                </c:pt>
                <c:pt idx="543">
                  <c:v>45.250000006053597</c:v>
                </c:pt>
                <c:pt idx="544">
                  <c:v>45.333333337912336</c:v>
                </c:pt>
                <c:pt idx="545">
                  <c:v>45.416666669771075</c:v>
                </c:pt>
                <c:pt idx="546">
                  <c:v>45.500000001629815</c:v>
                </c:pt>
                <c:pt idx="547">
                  <c:v>45.583333333488554</c:v>
                </c:pt>
                <c:pt idx="548">
                  <c:v>45.666666665347293</c:v>
                </c:pt>
                <c:pt idx="549">
                  <c:v>45.749999997206032</c:v>
                </c:pt>
                <c:pt idx="550">
                  <c:v>45.83333333954215</c:v>
                </c:pt>
                <c:pt idx="551">
                  <c:v>45.91666667140089</c:v>
                </c:pt>
                <c:pt idx="552">
                  <c:v>46.000000003259629</c:v>
                </c:pt>
                <c:pt idx="553">
                  <c:v>46.083333335118368</c:v>
                </c:pt>
                <c:pt idx="554">
                  <c:v>46.166666666977108</c:v>
                </c:pt>
                <c:pt idx="555">
                  <c:v>46.249999998835847</c:v>
                </c:pt>
                <c:pt idx="556">
                  <c:v>46.333333330694586</c:v>
                </c:pt>
                <c:pt idx="557">
                  <c:v>46.416666662553325</c:v>
                </c:pt>
                <c:pt idx="558">
                  <c:v>46.500000004889444</c:v>
                </c:pt>
                <c:pt idx="559">
                  <c:v>46.583333336748183</c:v>
                </c:pt>
                <c:pt idx="560">
                  <c:v>46.666666668606922</c:v>
                </c:pt>
                <c:pt idx="561">
                  <c:v>46.750000000465661</c:v>
                </c:pt>
                <c:pt idx="562">
                  <c:v>46.833333332324401</c:v>
                </c:pt>
                <c:pt idx="563">
                  <c:v>46.91666666418314</c:v>
                </c:pt>
                <c:pt idx="564">
                  <c:v>46.999999996041879</c:v>
                </c:pt>
                <c:pt idx="565">
                  <c:v>47.083333338377997</c:v>
                </c:pt>
                <c:pt idx="566">
                  <c:v>47.166666670236737</c:v>
                </c:pt>
                <c:pt idx="567">
                  <c:v>47.250000002095476</c:v>
                </c:pt>
                <c:pt idx="568">
                  <c:v>47.333333333954215</c:v>
                </c:pt>
                <c:pt idx="569">
                  <c:v>47.416666665812954</c:v>
                </c:pt>
                <c:pt idx="570">
                  <c:v>47.499999997671694</c:v>
                </c:pt>
                <c:pt idx="571">
                  <c:v>47.583333329530433</c:v>
                </c:pt>
                <c:pt idx="572">
                  <c:v>47.666666671866551</c:v>
                </c:pt>
                <c:pt idx="573">
                  <c:v>47.75000000372529</c:v>
                </c:pt>
                <c:pt idx="574">
                  <c:v>47.83333333558403</c:v>
                </c:pt>
                <c:pt idx="575">
                  <c:v>47.916666667442769</c:v>
                </c:pt>
                <c:pt idx="576">
                  <c:v>47.999999999301508</c:v>
                </c:pt>
                <c:pt idx="577">
                  <c:v>48.083333331160247</c:v>
                </c:pt>
                <c:pt idx="578">
                  <c:v>48.166666663018987</c:v>
                </c:pt>
                <c:pt idx="579">
                  <c:v>48.250000005355105</c:v>
                </c:pt>
                <c:pt idx="580">
                  <c:v>48.333333337213844</c:v>
                </c:pt>
                <c:pt idx="581">
                  <c:v>48.416666669072583</c:v>
                </c:pt>
                <c:pt idx="582">
                  <c:v>48.500000000931323</c:v>
                </c:pt>
                <c:pt idx="583">
                  <c:v>48.583333332790062</c:v>
                </c:pt>
                <c:pt idx="584">
                  <c:v>48.666666664648801</c:v>
                </c:pt>
                <c:pt idx="585">
                  <c:v>48.74999999650754</c:v>
                </c:pt>
                <c:pt idx="586">
                  <c:v>48.833333338843659</c:v>
                </c:pt>
                <c:pt idx="587">
                  <c:v>48.916666670702398</c:v>
                </c:pt>
                <c:pt idx="588">
                  <c:v>49.000000002561137</c:v>
                </c:pt>
                <c:pt idx="589">
                  <c:v>49.083333334419876</c:v>
                </c:pt>
                <c:pt idx="590">
                  <c:v>49.166666666278616</c:v>
                </c:pt>
                <c:pt idx="591">
                  <c:v>49.249999998137355</c:v>
                </c:pt>
                <c:pt idx="592">
                  <c:v>49.333333329996094</c:v>
                </c:pt>
                <c:pt idx="593">
                  <c:v>49.416666672332212</c:v>
                </c:pt>
                <c:pt idx="594">
                  <c:v>49.500000004190952</c:v>
                </c:pt>
                <c:pt idx="595">
                  <c:v>49.583333336049691</c:v>
                </c:pt>
                <c:pt idx="596">
                  <c:v>49.66666666790843</c:v>
                </c:pt>
                <c:pt idx="597">
                  <c:v>49.749999999767169</c:v>
                </c:pt>
                <c:pt idx="598">
                  <c:v>49.833333331625909</c:v>
                </c:pt>
                <c:pt idx="599">
                  <c:v>49.916666663484648</c:v>
                </c:pt>
                <c:pt idx="600">
                  <c:v>50.000000005820766</c:v>
                </c:pt>
                <c:pt idx="601">
                  <c:v>50.083333337679505</c:v>
                </c:pt>
                <c:pt idx="602">
                  <c:v>50.166666669538245</c:v>
                </c:pt>
                <c:pt idx="603">
                  <c:v>50.250000001396984</c:v>
                </c:pt>
                <c:pt idx="604">
                  <c:v>50.333333333255723</c:v>
                </c:pt>
                <c:pt idx="605">
                  <c:v>50.416666665114462</c:v>
                </c:pt>
                <c:pt idx="606">
                  <c:v>50.499999996973202</c:v>
                </c:pt>
                <c:pt idx="607">
                  <c:v>50.58333333930932</c:v>
                </c:pt>
                <c:pt idx="608">
                  <c:v>50.666666671168059</c:v>
                </c:pt>
                <c:pt idx="609">
                  <c:v>50.750000003026798</c:v>
                </c:pt>
                <c:pt idx="610">
                  <c:v>50.833333334885538</c:v>
                </c:pt>
                <c:pt idx="611">
                  <c:v>50.916666666744277</c:v>
                </c:pt>
                <c:pt idx="612">
                  <c:v>50.999999998603016</c:v>
                </c:pt>
                <c:pt idx="613">
                  <c:v>51.083333330461755</c:v>
                </c:pt>
                <c:pt idx="614">
                  <c:v>51.166666672797874</c:v>
                </c:pt>
                <c:pt idx="615">
                  <c:v>51.250000004656613</c:v>
                </c:pt>
                <c:pt idx="616">
                  <c:v>51.333333336515352</c:v>
                </c:pt>
                <c:pt idx="617">
                  <c:v>51.416666668374091</c:v>
                </c:pt>
                <c:pt idx="618">
                  <c:v>51.500000000232831</c:v>
                </c:pt>
                <c:pt idx="619">
                  <c:v>51.58333333209157</c:v>
                </c:pt>
                <c:pt idx="620">
                  <c:v>51.666666663950309</c:v>
                </c:pt>
                <c:pt idx="621">
                  <c:v>51.750000006286427</c:v>
                </c:pt>
                <c:pt idx="622">
                  <c:v>51.833333338145167</c:v>
                </c:pt>
                <c:pt idx="623">
                  <c:v>51.916666670003906</c:v>
                </c:pt>
                <c:pt idx="624">
                  <c:v>52.000000001862645</c:v>
                </c:pt>
                <c:pt idx="625">
                  <c:v>52.083333333721384</c:v>
                </c:pt>
                <c:pt idx="626">
                  <c:v>52.166666665580124</c:v>
                </c:pt>
                <c:pt idx="627">
                  <c:v>52.249999997438863</c:v>
                </c:pt>
                <c:pt idx="628">
                  <c:v>52.333333329297602</c:v>
                </c:pt>
                <c:pt idx="629">
                  <c:v>52.41666667163372</c:v>
                </c:pt>
                <c:pt idx="630">
                  <c:v>52.50000000349246</c:v>
                </c:pt>
                <c:pt idx="631">
                  <c:v>52.583333335351199</c:v>
                </c:pt>
                <c:pt idx="632">
                  <c:v>52.666666667209938</c:v>
                </c:pt>
                <c:pt idx="633">
                  <c:v>52.749999999068677</c:v>
                </c:pt>
                <c:pt idx="634">
                  <c:v>52.833333330927417</c:v>
                </c:pt>
                <c:pt idx="635">
                  <c:v>52.916666662786156</c:v>
                </c:pt>
                <c:pt idx="636">
                  <c:v>53.000000005122274</c:v>
                </c:pt>
                <c:pt idx="637">
                  <c:v>53.083333336981013</c:v>
                </c:pt>
                <c:pt idx="638">
                  <c:v>53.166666668839753</c:v>
                </c:pt>
                <c:pt idx="639">
                  <c:v>53.250000000698492</c:v>
                </c:pt>
                <c:pt idx="640">
                  <c:v>53.333333332557231</c:v>
                </c:pt>
                <c:pt idx="641">
                  <c:v>53.41666666441597</c:v>
                </c:pt>
                <c:pt idx="642">
                  <c:v>53.49999999627471</c:v>
                </c:pt>
                <c:pt idx="643">
                  <c:v>53.583333338610828</c:v>
                </c:pt>
                <c:pt idx="644">
                  <c:v>53.666666670469567</c:v>
                </c:pt>
                <c:pt idx="645">
                  <c:v>53.750000002328306</c:v>
                </c:pt>
                <c:pt idx="646">
                  <c:v>53.833333334187046</c:v>
                </c:pt>
                <c:pt idx="647">
                  <c:v>53.916666666045785</c:v>
                </c:pt>
                <c:pt idx="648">
                  <c:v>53.999999997904524</c:v>
                </c:pt>
                <c:pt idx="649">
                  <c:v>54.083333329763263</c:v>
                </c:pt>
                <c:pt idx="650">
                  <c:v>54.166666672099382</c:v>
                </c:pt>
                <c:pt idx="651">
                  <c:v>54.250000003958121</c:v>
                </c:pt>
                <c:pt idx="652">
                  <c:v>54.33333333581686</c:v>
                </c:pt>
                <c:pt idx="653">
                  <c:v>54.416666667675599</c:v>
                </c:pt>
                <c:pt idx="654">
                  <c:v>54.499999999534339</c:v>
                </c:pt>
                <c:pt idx="655">
                  <c:v>54.583333331393078</c:v>
                </c:pt>
                <c:pt idx="656">
                  <c:v>54.666666663251817</c:v>
                </c:pt>
                <c:pt idx="657">
                  <c:v>54.750000005587935</c:v>
                </c:pt>
                <c:pt idx="658">
                  <c:v>54.833333337446675</c:v>
                </c:pt>
                <c:pt idx="659">
                  <c:v>54.916666669305414</c:v>
                </c:pt>
                <c:pt idx="660">
                  <c:v>55.000000001164153</c:v>
                </c:pt>
                <c:pt idx="661">
                  <c:v>55.083333333022892</c:v>
                </c:pt>
                <c:pt idx="662">
                  <c:v>55.166666664881632</c:v>
                </c:pt>
                <c:pt idx="663">
                  <c:v>55.249999996740371</c:v>
                </c:pt>
                <c:pt idx="664">
                  <c:v>55.333333339076489</c:v>
                </c:pt>
                <c:pt idx="665">
                  <c:v>55.416666670935228</c:v>
                </c:pt>
                <c:pt idx="666">
                  <c:v>55.500000002793968</c:v>
                </c:pt>
                <c:pt idx="667">
                  <c:v>55.583333334652707</c:v>
                </c:pt>
                <c:pt idx="668">
                  <c:v>55.666666666511446</c:v>
                </c:pt>
                <c:pt idx="669">
                  <c:v>55.749999998370185</c:v>
                </c:pt>
                <c:pt idx="670">
                  <c:v>55.833333330228925</c:v>
                </c:pt>
                <c:pt idx="671">
                  <c:v>55.916666672565043</c:v>
                </c:pt>
                <c:pt idx="672">
                  <c:v>56.000000004423782</c:v>
                </c:pt>
                <c:pt idx="673">
                  <c:v>56.083333336282521</c:v>
                </c:pt>
                <c:pt idx="674">
                  <c:v>56.166666668141261</c:v>
                </c:pt>
                <c:pt idx="675">
                  <c:v>56.25</c:v>
                </c:pt>
                <c:pt idx="676">
                  <c:v>56.333333331858739</c:v>
                </c:pt>
                <c:pt idx="677">
                  <c:v>56.416666663717479</c:v>
                </c:pt>
                <c:pt idx="678">
                  <c:v>56.500000006053597</c:v>
                </c:pt>
                <c:pt idx="679">
                  <c:v>56.583333337912336</c:v>
                </c:pt>
                <c:pt idx="680">
                  <c:v>56.666666669771075</c:v>
                </c:pt>
                <c:pt idx="681">
                  <c:v>56.750000001629815</c:v>
                </c:pt>
                <c:pt idx="682">
                  <c:v>56.833333333488554</c:v>
                </c:pt>
                <c:pt idx="683">
                  <c:v>56.916666665347293</c:v>
                </c:pt>
                <c:pt idx="684">
                  <c:v>56.999999997206032</c:v>
                </c:pt>
                <c:pt idx="685">
                  <c:v>57.08333333954215</c:v>
                </c:pt>
                <c:pt idx="686">
                  <c:v>57.16666667140089</c:v>
                </c:pt>
                <c:pt idx="687">
                  <c:v>57.250000003259629</c:v>
                </c:pt>
                <c:pt idx="688">
                  <c:v>57.333333335118368</c:v>
                </c:pt>
                <c:pt idx="689">
                  <c:v>57.416666666977108</c:v>
                </c:pt>
                <c:pt idx="690">
                  <c:v>57.499999998835847</c:v>
                </c:pt>
                <c:pt idx="691">
                  <c:v>57.583333330694586</c:v>
                </c:pt>
                <c:pt idx="692">
                  <c:v>57.666666662553325</c:v>
                </c:pt>
                <c:pt idx="693">
                  <c:v>57.750000004889444</c:v>
                </c:pt>
                <c:pt idx="694">
                  <c:v>57.833333336748183</c:v>
                </c:pt>
                <c:pt idx="695">
                  <c:v>57.916666668606922</c:v>
                </c:pt>
                <c:pt idx="696">
                  <c:v>58.000000000465661</c:v>
                </c:pt>
                <c:pt idx="697">
                  <c:v>58.083333332324401</c:v>
                </c:pt>
                <c:pt idx="698">
                  <c:v>58.16666666418314</c:v>
                </c:pt>
                <c:pt idx="699">
                  <c:v>58.249999996041879</c:v>
                </c:pt>
                <c:pt idx="700">
                  <c:v>58.333333338377997</c:v>
                </c:pt>
                <c:pt idx="701">
                  <c:v>58.416666670236737</c:v>
                </c:pt>
                <c:pt idx="702">
                  <c:v>58.500000002095476</c:v>
                </c:pt>
                <c:pt idx="703">
                  <c:v>58.583333333954215</c:v>
                </c:pt>
                <c:pt idx="704">
                  <c:v>58.666666665812954</c:v>
                </c:pt>
                <c:pt idx="705">
                  <c:v>58.749999997671694</c:v>
                </c:pt>
                <c:pt idx="706">
                  <c:v>58.833333329530433</c:v>
                </c:pt>
                <c:pt idx="707">
                  <c:v>58.916666671866551</c:v>
                </c:pt>
                <c:pt idx="708">
                  <c:v>59.00000000372529</c:v>
                </c:pt>
                <c:pt idx="709">
                  <c:v>59.08333333558403</c:v>
                </c:pt>
                <c:pt idx="710">
                  <c:v>59.166666667442769</c:v>
                </c:pt>
                <c:pt idx="711">
                  <c:v>59.249999999301508</c:v>
                </c:pt>
                <c:pt idx="712">
                  <c:v>59.333333331160247</c:v>
                </c:pt>
                <c:pt idx="713">
                  <c:v>59.416666663018987</c:v>
                </c:pt>
                <c:pt idx="714">
                  <c:v>59.500000005355105</c:v>
                </c:pt>
                <c:pt idx="715">
                  <c:v>59.583333337213844</c:v>
                </c:pt>
                <c:pt idx="716">
                  <c:v>59.666666669072583</c:v>
                </c:pt>
                <c:pt idx="717">
                  <c:v>59.750000000931323</c:v>
                </c:pt>
                <c:pt idx="718">
                  <c:v>59.833333332790062</c:v>
                </c:pt>
                <c:pt idx="719">
                  <c:v>59.916666664648801</c:v>
                </c:pt>
                <c:pt idx="720">
                  <c:v>59.99999999650754</c:v>
                </c:pt>
                <c:pt idx="721">
                  <c:v>60.083333338843659</c:v>
                </c:pt>
                <c:pt idx="722">
                  <c:v>60.166666670702398</c:v>
                </c:pt>
                <c:pt idx="723">
                  <c:v>60.250000002561137</c:v>
                </c:pt>
                <c:pt idx="724">
                  <c:v>60.333333334419876</c:v>
                </c:pt>
                <c:pt idx="725">
                  <c:v>60.416666666278616</c:v>
                </c:pt>
                <c:pt idx="726">
                  <c:v>60.499999998137355</c:v>
                </c:pt>
                <c:pt idx="727">
                  <c:v>60.583333329996094</c:v>
                </c:pt>
                <c:pt idx="728">
                  <c:v>60.666666672332212</c:v>
                </c:pt>
                <c:pt idx="729">
                  <c:v>60.750000004190952</c:v>
                </c:pt>
                <c:pt idx="730">
                  <c:v>60.833333336049691</c:v>
                </c:pt>
                <c:pt idx="731">
                  <c:v>60.91666666790843</c:v>
                </c:pt>
                <c:pt idx="732">
                  <c:v>60.999999999767169</c:v>
                </c:pt>
                <c:pt idx="733">
                  <c:v>61.083333331625909</c:v>
                </c:pt>
                <c:pt idx="734">
                  <c:v>61.166666663484648</c:v>
                </c:pt>
                <c:pt idx="735">
                  <c:v>61.250000005820766</c:v>
                </c:pt>
                <c:pt idx="736">
                  <c:v>61.333333337679505</c:v>
                </c:pt>
                <c:pt idx="737">
                  <c:v>61.416666669538245</c:v>
                </c:pt>
                <c:pt idx="738">
                  <c:v>61.500000001396984</c:v>
                </c:pt>
                <c:pt idx="739">
                  <c:v>61.583333333255723</c:v>
                </c:pt>
                <c:pt idx="740">
                  <c:v>61.666666665114462</c:v>
                </c:pt>
                <c:pt idx="741">
                  <c:v>61.749999996973202</c:v>
                </c:pt>
                <c:pt idx="742">
                  <c:v>61.83333333930932</c:v>
                </c:pt>
                <c:pt idx="743">
                  <c:v>61.916666671168059</c:v>
                </c:pt>
                <c:pt idx="744">
                  <c:v>62.000000003026798</c:v>
                </c:pt>
                <c:pt idx="745">
                  <c:v>62.083333334885538</c:v>
                </c:pt>
                <c:pt idx="746">
                  <c:v>62.166666666744277</c:v>
                </c:pt>
                <c:pt idx="747">
                  <c:v>62.249999998603016</c:v>
                </c:pt>
                <c:pt idx="748">
                  <c:v>62.333333330461755</c:v>
                </c:pt>
                <c:pt idx="749">
                  <c:v>62.416666672797874</c:v>
                </c:pt>
                <c:pt idx="750">
                  <c:v>62.500000004656613</c:v>
                </c:pt>
                <c:pt idx="751">
                  <c:v>62.583333336515352</c:v>
                </c:pt>
                <c:pt idx="752">
                  <c:v>62.666666668374091</c:v>
                </c:pt>
                <c:pt idx="753">
                  <c:v>62.750000000232831</c:v>
                </c:pt>
                <c:pt idx="754">
                  <c:v>62.83333333209157</c:v>
                </c:pt>
                <c:pt idx="755">
                  <c:v>62.916666663950309</c:v>
                </c:pt>
                <c:pt idx="756">
                  <c:v>63.000000006286427</c:v>
                </c:pt>
                <c:pt idx="757">
                  <c:v>63.083333338145167</c:v>
                </c:pt>
                <c:pt idx="758">
                  <c:v>63.166666670003906</c:v>
                </c:pt>
                <c:pt idx="759">
                  <c:v>63.250000001862645</c:v>
                </c:pt>
                <c:pt idx="760">
                  <c:v>63.333333333721384</c:v>
                </c:pt>
                <c:pt idx="761">
                  <c:v>63.416666665580124</c:v>
                </c:pt>
                <c:pt idx="762">
                  <c:v>63.499999997438863</c:v>
                </c:pt>
                <c:pt idx="763">
                  <c:v>63.583333329297602</c:v>
                </c:pt>
                <c:pt idx="764">
                  <c:v>63.66666667163372</c:v>
                </c:pt>
                <c:pt idx="765">
                  <c:v>63.75000000349246</c:v>
                </c:pt>
                <c:pt idx="766">
                  <c:v>63.833333335351199</c:v>
                </c:pt>
                <c:pt idx="767">
                  <c:v>63.916666667209938</c:v>
                </c:pt>
                <c:pt idx="768">
                  <c:v>63.999999999068677</c:v>
                </c:pt>
                <c:pt idx="769">
                  <c:v>64.083333330927417</c:v>
                </c:pt>
                <c:pt idx="770">
                  <c:v>64.166666662786156</c:v>
                </c:pt>
                <c:pt idx="771">
                  <c:v>64.250000005122274</c:v>
                </c:pt>
                <c:pt idx="772">
                  <c:v>64.333333336981013</c:v>
                </c:pt>
                <c:pt idx="773">
                  <c:v>64.416666668839753</c:v>
                </c:pt>
                <c:pt idx="774">
                  <c:v>64.500000000698492</c:v>
                </c:pt>
                <c:pt idx="775">
                  <c:v>64.583333332557231</c:v>
                </c:pt>
                <c:pt idx="776">
                  <c:v>64.66666666441597</c:v>
                </c:pt>
                <c:pt idx="777">
                  <c:v>64.74999999627471</c:v>
                </c:pt>
                <c:pt idx="778">
                  <c:v>64.833333338610828</c:v>
                </c:pt>
                <c:pt idx="779">
                  <c:v>64.916666670469567</c:v>
                </c:pt>
                <c:pt idx="780">
                  <c:v>65.000000002328306</c:v>
                </c:pt>
                <c:pt idx="781">
                  <c:v>65.083333334187046</c:v>
                </c:pt>
                <c:pt idx="782">
                  <c:v>65.166666666045785</c:v>
                </c:pt>
                <c:pt idx="783">
                  <c:v>65.249999997904524</c:v>
                </c:pt>
                <c:pt idx="784">
                  <c:v>65.333333329763263</c:v>
                </c:pt>
                <c:pt idx="785">
                  <c:v>65.416666672099382</c:v>
                </c:pt>
                <c:pt idx="786">
                  <c:v>65.500000003958121</c:v>
                </c:pt>
                <c:pt idx="787">
                  <c:v>65.58333333581686</c:v>
                </c:pt>
                <c:pt idx="788">
                  <c:v>65.666666667675599</c:v>
                </c:pt>
                <c:pt idx="789">
                  <c:v>65.749999999534339</c:v>
                </c:pt>
                <c:pt idx="790">
                  <c:v>65.833333331393078</c:v>
                </c:pt>
                <c:pt idx="791">
                  <c:v>65.916666663251817</c:v>
                </c:pt>
                <c:pt idx="792">
                  <c:v>66.000000005587935</c:v>
                </c:pt>
                <c:pt idx="793">
                  <c:v>66.083333337446675</c:v>
                </c:pt>
                <c:pt idx="794">
                  <c:v>66.166666669305414</c:v>
                </c:pt>
                <c:pt idx="795">
                  <c:v>66.250000001164153</c:v>
                </c:pt>
                <c:pt idx="796">
                  <c:v>66.333333333022892</c:v>
                </c:pt>
              </c:numCache>
            </c:numRef>
          </c:xVal>
          <c:yVal>
            <c:numRef>
              <c:f>'CEEMs-2'!$I$34:$I$830</c:f>
              <c:numCache>
                <c:formatCode>0.00</c:formatCode>
                <c:ptCount val="797"/>
                <c:pt idx="0">
                  <c:v>7.8129999999999997</c:v>
                </c:pt>
                <c:pt idx="1">
                  <c:v>7.8129999999999997</c:v>
                </c:pt>
                <c:pt idx="2">
                  <c:v>7.8140000000000001</c:v>
                </c:pt>
                <c:pt idx="3">
                  <c:v>7.8140000000000001</c:v>
                </c:pt>
                <c:pt idx="4">
                  <c:v>7.8140000000000001</c:v>
                </c:pt>
                <c:pt idx="5">
                  <c:v>7.8140000000000001</c:v>
                </c:pt>
                <c:pt idx="6">
                  <c:v>7.8140000000000001</c:v>
                </c:pt>
                <c:pt idx="7">
                  <c:v>7.8140000000000001</c:v>
                </c:pt>
                <c:pt idx="8">
                  <c:v>7.8129999999999997</c:v>
                </c:pt>
                <c:pt idx="9">
                  <c:v>7.8129999999999997</c:v>
                </c:pt>
                <c:pt idx="10">
                  <c:v>7.8129999999999997</c:v>
                </c:pt>
                <c:pt idx="11">
                  <c:v>7.8120000000000003</c:v>
                </c:pt>
                <c:pt idx="12">
                  <c:v>7.8120000000000003</c:v>
                </c:pt>
                <c:pt idx="13">
                  <c:v>7.8120000000000003</c:v>
                </c:pt>
                <c:pt idx="14">
                  <c:v>7.8109999999999999</c:v>
                </c:pt>
                <c:pt idx="15">
                  <c:v>7.8109999999999999</c:v>
                </c:pt>
                <c:pt idx="16">
                  <c:v>7.81</c:v>
                </c:pt>
                <c:pt idx="17">
                  <c:v>7.81</c:v>
                </c:pt>
                <c:pt idx="18">
                  <c:v>7.81</c:v>
                </c:pt>
                <c:pt idx="19">
                  <c:v>7.81</c:v>
                </c:pt>
                <c:pt idx="20">
                  <c:v>7.8090000000000002</c:v>
                </c:pt>
                <c:pt idx="21">
                  <c:v>7.8079999999999998</c:v>
                </c:pt>
                <c:pt idx="22">
                  <c:v>7.8079999999999998</c:v>
                </c:pt>
                <c:pt idx="23">
                  <c:v>7.8070000000000004</c:v>
                </c:pt>
                <c:pt idx="24">
                  <c:v>7.8070000000000004</c:v>
                </c:pt>
                <c:pt idx="25">
                  <c:v>7.8070000000000004</c:v>
                </c:pt>
                <c:pt idx="26">
                  <c:v>7.806</c:v>
                </c:pt>
                <c:pt idx="27">
                  <c:v>7.806</c:v>
                </c:pt>
                <c:pt idx="28">
                  <c:v>7.8049999999999997</c:v>
                </c:pt>
                <c:pt idx="29">
                  <c:v>7.8049999999999997</c:v>
                </c:pt>
                <c:pt idx="30">
                  <c:v>7.8040000000000003</c:v>
                </c:pt>
                <c:pt idx="31">
                  <c:v>7.8040000000000003</c:v>
                </c:pt>
                <c:pt idx="32">
                  <c:v>7.8040000000000003</c:v>
                </c:pt>
                <c:pt idx="33">
                  <c:v>7.8029999999999999</c:v>
                </c:pt>
                <c:pt idx="34">
                  <c:v>7.8019999999999996</c:v>
                </c:pt>
                <c:pt idx="35">
                  <c:v>7.8019999999999996</c:v>
                </c:pt>
                <c:pt idx="36">
                  <c:v>7.8019999999999996</c:v>
                </c:pt>
                <c:pt idx="37">
                  <c:v>7.8010000000000002</c:v>
                </c:pt>
                <c:pt idx="38">
                  <c:v>7.8010000000000002</c:v>
                </c:pt>
                <c:pt idx="39">
                  <c:v>7.8</c:v>
                </c:pt>
                <c:pt idx="40">
                  <c:v>7.8</c:v>
                </c:pt>
                <c:pt idx="41">
                  <c:v>7.8</c:v>
                </c:pt>
                <c:pt idx="42">
                  <c:v>7.7990000000000004</c:v>
                </c:pt>
                <c:pt idx="43">
                  <c:v>7.798</c:v>
                </c:pt>
                <c:pt idx="44">
                  <c:v>7.798</c:v>
                </c:pt>
                <c:pt idx="45">
                  <c:v>7.798</c:v>
                </c:pt>
                <c:pt idx="46">
                  <c:v>7.7969999999999997</c:v>
                </c:pt>
                <c:pt idx="47">
                  <c:v>7.7960000000000003</c:v>
                </c:pt>
                <c:pt idx="48">
                  <c:v>7.7960000000000003</c:v>
                </c:pt>
                <c:pt idx="49">
                  <c:v>7.7960000000000003</c:v>
                </c:pt>
                <c:pt idx="50">
                  <c:v>7.7949999999999999</c:v>
                </c:pt>
                <c:pt idx="51">
                  <c:v>7.7949999999999999</c:v>
                </c:pt>
                <c:pt idx="52">
                  <c:v>7.7939999999999996</c:v>
                </c:pt>
                <c:pt idx="53">
                  <c:v>7.7930000000000001</c:v>
                </c:pt>
                <c:pt idx="54">
                  <c:v>7.7930000000000001</c:v>
                </c:pt>
                <c:pt idx="55">
                  <c:v>7.7930000000000001</c:v>
                </c:pt>
                <c:pt idx="56">
                  <c:v>7.7919999999999998</c:v>
                </c:pt>
                <c:pt idx="57">
                  <c:v>7.7910000000000004</c:v>
                </c:pt>
                <c:pt idx="58">
                  <c:v>7.7910000000000004</c:v>
                </c:pt>
                <c:pt idx="59">
                  <c:v>7.79</c:v>
                </c:pt>
                <c:pt idx="60">
                  <c:v>7.79</c:v>
                </c:pt>
                <c:pt idx="61">
                  <c:v>7.79</c:v>
                </c:pt>
                <c:pt idx="62">
                  <c:v>7.7889999999999997</c:v>
                </c:pt>
                <c:pt idx="63">
                  <c:v>7.7889999999999997</c:v>
                </c:pt>
                <c:pt idx="64">
                  <c:v>7.7880000000000003</c:v>
                </c:pt>
                <c:pt idx="65">
                  <c:v>7.7869999999999999</c:v>
                </c:pt>
                <c:pt idx="66">
                  <c:v>7.7869999999999999</c:v>
                </c:pt>
                <c:pt idx="67">
                  <c:v>7.7859999999999996</c:v>
                </c:pt>
                <c:pt idx="68">
                  <c:v>7.7859999999999996</c:v>
                </c:pt>
                <c:pt idx="69">
                  <c:v>7.7859999999999996</c:v>
                </c:pt>
                <c:pt idx="70">
                  <c:v>7.7850000000000001</c:v>
                </c:pt>
                <c:pt idx="71">
                  <c:v>7.7850000000000001</c:v>
                </c:pt>
                <c:pt idx="72">
                  <c:v>7.7839999999999998</c:v>
                </c:pt>
                <c:pt idx="73">
                  <c:v>7.7830000000000004</c:v>
                </c:pt>
                <c:pt idx="74">
                  <c:v>7.7830000000000004</c:v>
                </c:pt>
                <c:pt idx="75">
                  <c:v>7.782</c:v>
                </c:pt>
                <c:pt idx="76">
                  <c:v>7.782</c:v>
                </c:pt>
                <c:pt idx="77">
                  <c:v>7.7809999999999997</c:v>
                </c:pt>
                <c:pt idx="78">
                  <c:v>7.7809999999999997</c:v>
                </c:pt>
                <c:pt idx="79">
                  <c:v>7.78</c:v>
                </c:pt>
                <c:pt idx="80">
                  <c:v>7.78</c:v>
                </c:pt>
                <c:pt idx="81">
                  <c:v>7.7789999999999999</c:v>
                </c:pt>
                <c:pt idx="82">
                  <c:v>7.7789999999999999</c:v>
                </c:pt>
                <c:pt idx="83">
                  <c:v>7.7779999999999996</c:v>
                </c:pt>
                <c:pt idx="84">
                  <c:v>7.7770000000000001</c:v>
                </c:pt>
                <c:pt idx="85">
                  <c:v>7.7770000000000001</c:v>
                </c:pt>
                <c:pt idx="86">
                  <c:v>7.7770000000000001</c:v>
                </c:pt>
                <c:pt idx="87">
                  <c:v>7.7759999999999998</c:v>
                </c:pt>
                <c:pt idx="88">
                  <c:v>7.7750000000000004</c:v>
                </c:pt>
                <c:pt idx="89">
                  <c:v>7.7750000000000004</c:v>
                </c:pt>
                <c:pt idx="90">
                  <c:v>7.7750000000000004</c:v>
                </c:pt>
                <c:pt idx="91">
                  <c:v>7.774</c:v>
                </c:pt>
                <c:pt idx="92">
                  <c:v>7.7729999999999997</c:v>
                </c:pt>
                <c:pt idx="93">
                  <c:v>7.7729999999999997</c:v>
                </c:pt>
                <c:pt idx="94">
                  <c:v>7.7720000000000002</c:v>
                </c:pt>
                <c:pt idx="95">
                  <c:v>7.7720000000000002</c:v>
                </c:pt>
                <c:pt idx="96">
                  <c:v>7.7709999999999999</c:v>
                </c:pt>
                <c:pt idx="97">
                  <c:v>7.7709999999999999</c:v>
                </c:pt>
                <c:pt idx="98">
                  <c:v>7.77</c:v>
                </c:pt>
                <c:pt idx="99">
                  <c:v>7.77</c:v>
                </c:pt>
                <c:pt idx="100">
                  <c:v>7.7690000000000001</c:v>
                </c:pt>
                <c:pt idx="101">
                  <c:v>7.7690000000000001</c:v>
                </c:pt>
                <c:pt idx="102">
                  <c:v>7.7679999999999998</c:v>
                </c:pt>
                <c:pt idx="103">
                  <c:v>7.7670000000000003</c:v>
                </c:pt>
                <c:pt idx="104">
                  <c:v>7.7670000000000003</c:v>
                </c:pt>
                <c:pt idx="105">
                  <c:v>7.766</c:v>
                </c:pt>
                <c:pt idx="106">
                  <c:v>7.7649999999999997</c:v>
                </c:pt>
                <c:pt idx="107">
                  <c:v>7.7649999999999997</c:v>
                </c:pt>
                <c:pt idx="108">
                  <c:v>7.7640000000000002</c:v>
                </c:pt>
                <c:pt idx="109">
                  <c:v>7.7640000000000002</c:v>
                </c:pt>
                <c:pt idx="110">
                  <c:v>7.7629999999999999</c:v>
                </c:pt>
                <c:pt idx="111">
                  <c:v>7.7629999999999999</c:v>
                </c:pt>
                <c:pt idx="112">
                  <c:v>7.7619999999999996</c:v>
                </c:pt>
                <c:pt idx="113">
                  <c:v>7.7619999999999996</c:v>
                </c:pt>
                <c:pt idx="114">
                  <c:v>7.7610000000000001</c:v>
                </c:pt>
                <c:pt idx="115">
                  <c:v>7.76</c:v>
                </c:pt>
                <c:pt idx="116">
                  <c:v>7.76</c:v>
                </c:pt>
                <c:pt idx="117">
                  <c:v>7.7590000000000003</c:v>
                </c:pt>
                <c:pt idx="118">
                  <c:v>7.7590000000000003</c:v>
                </c:pt>
                <c:pt idx="119">
                  <c:v>7.758</c:v>
                </c:pt>
                <c:pt idx="120">
                  <c:v>7.758</c:v>
                </c:pt>
                <c:pt idx="121">
                  <c:v>7.758</c:v>
                </c:pt>
                <c:pt idx="122">
                  <c:v>7.7590000000000003</c:v>
                </c:pt>
                <c:pt idx="123">
                  <c:v>7.7590000000000003</c:v>
                </c:pt>
                <c:pt idx="124">
                  <c:v>7.7590000000000003</c:v>
                </c:pt>
                <c:pt idx="125">
                  <c:v>7.76</c:v>
                </c:pt>
                <c:pt idx="126">
                  <c:v>7.76</c:v>
                </c:pt>
                <c:pt idx="127">
                  <c:v>7.76</c:v>
                </c:pt>
                <c:pt idx="128">
                  <c:v>7.7610000000000001</c:v>
                </c:pt>
                <c:pt idx="129">
                  <c:v>7.7610000000000001</c:v>
                </c:pt>
                <c:pt idx="130">
                  <c:v>7.7610000000000001</c:v>
                </c:pt>
                <c:pt idx="131">
                  <c:v>7.7619999999999996</c:v>
                </c:pt>
                <c:pt idx="132">
                  <c:v>7.7619999999999996</c:v>
                </c:pt>
                <c:pt idx="133">
                  <c:v>7.7629999999999999</c:v>
                </c:pt>
                <c:pt idx="134">
                  <c:v>7.7629999999999999</c:v>
                </c:pt>
                <c:pt idx="135">
                  <c:v>7.7640000000000002</c:v>
                </c:pt>
                <c:pt idx="136">
                  <c:v>7.7649999999999997</c:v>
                </c:pt>
                <c:pt idx="137">
                  <c:v>7.7649999999999997</c:v>
                </c:pt>
                <c:pt idx="138">
                  <c:v>7.7649999999999997</c:v>
                </c:pt>
                <c:pt idx="139">
                  <c:v>7.7649999999999997</c:v>
                </c:pt>
                <c:pt idx="140">
                  <c:v>7.766</c:v>
                </c:pt>
                <c:pt idx="141">
                  <c:v>7.7670000000000003</c:v>
                </c:pt>
                <c:pt idx="142">
                  <c:v>7.7670000000000003</c:v>
                </c:pt>
                <c:pt idx="143">
                  <c:v>7.7670000000000003</c:v>
                </c:pt>
                <c:pt idx="144">
                  <c:v>7.7679999999999998</c:v>
                </c:pt>
                <c:pt idx="145">
                  <c:v>7.7679999999999998</c:v>
                </c:pt>
                <c:pt idx="146">
                  <c:v>7.7679999999999998</c:v>
                </c:pt>
                <c:pt idx="147">
                  <c:v>7.7690000000000001</c:v>
                </c:pt>
                <c:pt idx="148">
                  <c:v>7.7690000000000001</c:v>
                </c:pt>
                <c:pt idx="149">
                  <c:v>7.7690000000000001</c:v>
                </c:pt>
                <c:pt idx="150">
                  <c:v>7.77</c:v>
                </c:pt>
                <c:pt idx="151">
                  <c:v>7.77</c:v>
                </c:pt>
                <c:pt idx="152">
                  <c:v>7.77</c:v>
                </c:pt>
                <c:pt idx="153">
                  <c:v>7.7709999999999999</c:v>
                </c:pt>
                <c:pt idx="154">
                  <c:v>7.7720000000000002</c:v>
                </c:pt>
                <c:pt idx="155">
                  <c:v>7.7720000000000002</c:v>
                </c:pt>
                <c:pt idx="156">
                  <c:v>7.7720000000000002</c:v>
                </c:pt>
                <c:pt idx="157">
                  <c:v>7.7729999999999997</c:v>
                </c:pt>
                <c:pt idx="158">
                  <c:v>7.7729999999999997</c:v>
                </c:pt>
                <c:pt idx="159">
                  <c:v>7.7729999999999997</c:v>
                </c:pt>
                <c:pt idx="160">
                  <c:v>7.774</c:v>
                </c:pt>
                <c:pt idx="161">
                  <c:v>7.7729999999999997</c:v>
                </c:pt>
                <c:pt idx="162">
                  <c:v>7.774</c:v>
                </c:pt>
                <c:pt idx="163">
                  <c:v>7.774</c:v>
                </c:pt>
                <c:pt idx="164">
                  <c:v>7.774</c:v>
                </c:pt>
                <c:pt idx="165">
                  <c:v>7.7750000000000004</c:v>
                </c:pt>
                <c:pt idx="166">
                  <c:v>7.7750000000000004</c:v>
                </c:pt>
                <c:pt idx="167">
                  <c:v>7.7750000000000004</c:v>
                </c:pt>
                <c:pt idx="168">
                  <c:v>7.7759999999999998</c:v>
                </c:pt>
                <c:pt idx="169">
                  <c:v>7.7750000000000004</c:v>
                </c:pt>
                <c:pt idx="170">
                  <c:v>7.7759999999999998</c:v>
                </c:pt>
                <c:pt idx="171">
                  <c:v>7.7770000000000001</c:v>
                </c:pt>
                <c:pt idx="172">
                  <c:v>7.7770000000000001</c:v>
                </c:pt>
                <c:pt idx="173">
                  <c:v>7.7770000000000001</c:v>
                </c:pt>
                <c:pt idx="174">
                  <c:v>7.7770000000000001</c:v>
                </c:pt>
                <c:pt idx="175">
                  <c:v>7.7779999999999996</c:v>
                </c:pt>
                <c:pt idx="176">
                  <c:v>7.7779999999999996</c:v>
                </c:pt>
                <c:pt idx="177">
                  <c:v>7.7789999999999999</c:v>
                </c:pt>
                <c:pt idx="178">
                  <c:v>7.7779999999999996</c:v>
                </c:pt>
                <c:pt idx="179">
                  <c:v>7.7789999999999999</c:v>
                </c:pt>
                <c:pt idx="180">
                  <c:v>7.78</c:v>
                </c:pt>
                <c:pt idx="181">
                  <c:v>7.78</c:v>
                </c:pt>
                <c:pt idx="182">
                  <c:v>7.78</c:v>
                </c:pt>
                <c:pt idx="183">
                  <c:v>7.78</c:v>
                </c:pt>
                <c:pt idx="184">
                  <c:v>7.7809999999999997</c:v>
                </c:pt>
                <c:pt idx="185">
                  <c:v>7.7809999999999997</c:v>
                </c:pt>
                <c:pt idx="186">
                  <c:v>7.782</c:v>
                </c:pt>
                <c:pt idx="187">
                  <c:v>7.782</c:v>
                </c:pt>
                <c:pt idx="188">
                  <c:v>7.7809999999999997</c:v>
                </c:pt>
                <c:pt idx="189">
                  <c:v>7.782</c:v>
                </c:pt>
                <c:pt idx="190">
                  <c:v>7.782</c:v>
                </c:pt>
                <c:pt idx="191">
                  <c:v>7.782</c:v>
                </c:pt>
                <c:pt idx="192">
                  <c:v>7.7830000000000004</c:v>
                </c:pt>
                <c:pt idx="193">
                  <c:v>7.7830000000000004</c:v>
                </c:pt>
                <c:pt idx="194">
                  <c:v>7.7830000000000004</c:v>
                </c:pt>
                <c:pt idx="195">
                  <c:v>7.7830000000000004</c:v>
                </c:pt>
                <c:pt idx="196">
                  <c:v>7.7830000000000004</c:v>
                </c:pt>
                <c:pt idx="197">
                  <c:v>7.7830000000000004</c:v>
                </c:pt>
                <c:pt idx="198">
                  <c:v>7.7830000000000004</c:v>
                </c:pt>
                <c:pt idx="199">
                  <c:v>7.7830000000000004</c:v>
                </c:pt>
                <c:pt idx="200">
                  <c:v>7.782</c:v>
                </c:pt>
                <c:pt idx="201">
                  <c:v>7.782</c:v>
                </c:pt>
                <c:pt idx="202">
                  <c:v>7.7809999999999997</c:v>
                </c:pt>
                <c:pt idx="203">
                  <c:v>7.7809999999999997</c:v>
                </c:pt>
                <c:pt idx="204">
                  <c:v>7.7809999999999997</c:v>
                </c:pt>
                <c:pt idx="205">
                  <c:v>7.78</c:v>
                </c:pt>
                <c:pt idx="206">
                  <c:v>7.78</c:v>
                </c:pt>
                <c:pt idx="207">
                  <c:v>7.7789999999999999</c:v>
                </c:pt>
                <c:pt idx="208">
                  <c:v>7.7789999999999999</c:v>
                </c:pt>
                <c:pt idx="209">
                  <c:v>7.7779999999999996</c:v>
                </c:pt>
                <c:pt idx="210">
                  <c:v>7.7779999999999996</c:v>
                </c:pt>
                <c:pt idx="211">
                  <c:v>7.7779999999999996</c:v>
                </c:pt>
                <c:pt idx="212">
                  <c:v>7.7770000000000001</c:v>
                </c:pt>
                <c:pt idx="213">
                  <c:v>7.7770000000000001</c:v>
                </c:pt>
                <c:pt idx="214">
                  <c:v>7.7759999999999998</c:v>
                </c:pt>
                <c:pt idx="215">
                  <c:v>7.7759999999999998</c:v>
                </c:pt>
                <c:pt idx="216">
                  <c:v>7.7750000000000004</c:v>
                </c:pt>
                <c:pt idx="217">
                  <c:v>7.7750000000000004</c:v>
                </c:pt>
                <c:pt idx="218">
                  <c:v>7.7750000000000004</c:v>
                </c:pt>
                <c:pt idx="219">
                  <c:v>7.774</c:v>
                </c:pt>
                <c:pt idx="220">
                  <c:v>7.774</c:v>
                </c:pt>
                <c:pt idx="221">
                  <c:v>7.7729999999999997</c:v>
                </c:pt>
                <c:pt idx="222">
                  <c:v>7.7720000000000002</c:v>
                </c:pt>
                <c:pt idx="223">
                  <c:v>7.7720000000000002</c:v>
                </c:pt>
                <c:pt idx="224">
                  <c:v>7.7720000000000002</c:v>
                </c:pt>
                <c:pt idx="225">
                  <c:v>7.7709999999999999</c:v>
                </c:pt>
                <c:pt idx="226">
                  <c:v>7.7709999999999999</c:v>
                </c:pt>
                <c:pt idx="227">
                  <c:v>7.77</c:v>
                </c:pt>
                <c:pt idx="228">
                  <c:v>7.77</c:v>
                </c:pt>
                <c:pt idx="229">
                  <c:v>7.77</c:v>
                </c:pt>
                <c:pt idx="230">
                  <c:v>7.7690000000000001</c:v>
                </c:pt>
                <c:pt idx="231">
                  <c:v>7.7679999999999998</c:v>
                </c:pt>
                <c:pt idx="232">
                  <c:v>7.7679999999999998</c:v>
                </c:pt>
                <c:pt idx="233">
                  <c:v>7.7679999999999998</c:v>
                </c:pt>
                <c:pt idx="234">
                  <c:v>7.7670000000000003</c:v>
                </c:pt>
                <c:pt idx="235">
                  <c:v>7.7670000000000003</c:v>
                </c:pt>
                <c:pt idx="236">
                  <c:v>7.7670000000000003</c:v>
                </c:pt>
                <c:pt idx="237">
                  <c:v>7.766</c:v>
                </c:pt>
                <c:pt idx="238">
                  <c:v>7.766</c:v>
                </c:pt>
                <c:pt idx="239">
                  <c:v>7.7649999999999997</c:v>
                </c:pt>
                <c:pt idx="240">
                  <c:v>7.7649999999999997</c:v>
                </c:pt>
                <c:pt idx="241">
                  <c:v>7.7649999999999997</c:v>
                </c:pt>
                <c:pt idx="242">
                  <c:v>7.7640000000000002</c:v>
                </c:pt>
                <c:pt idx="243">
                  <c:v>7.7629999999999999</c:v>
                </c:pt>
                <c:pt idx="244">
                  <c:v>7.7629999999999999</c:v>
                </c:pt>
                <c:pt idx="245">
                  <c:v>7.7619999999999996</c:v>
                </c:pt>
                <c:pt idx="246">
                  <c:v>7.7619999999999996</c:v>
                </c:pt>
                <c:pt idx="247">
                  <c:v>7.7619999999999996</c:v>
                </c:pt>
                <c:pt idx="248">
                  <c:v>7.7610000000000001</c:v>
                </c:pt>
                <c:pt idx="249">
                  <c:v>7.7610000000000001</c:v>
                </c:pt>
                <c:pt idx="250">
                  <c:v>7.76</c:v>
                </c:pt>
                <c:pt idx="251">
                  <c:v>7.7590000000000003</c:v>
                </c:pt>
                <c:pt idx="252">
                  <c:v>7.7590000000000003</c:v>
                </c:pt>
                <c:pt idx="253">
                  <c:v>7.7590000000000003</c:v>
                </c:pt>
                <c:pt idx="254">
                  <c:v>7.7590000000000003</c:v>
                </c:pt>
                <c:pt idx="255">
                  <c:v>7.7590000000000003</c:v>
                </c:pt>
                <c:pt idx="256">
                  <c:v>7.758</c:v>
                </c:pt>
                <c:pt idx="257">
                  <c:v>7.7569999999999997</c:v>
                </c:pt>
                <c:pt idx="258">
                  <c:v>7.7569999999999997</c:v>
                </c:pt>
                <c:pt idx="259">
                  <c:v>7.7569999999999997</c:v>
                </c:pt>
                <c:pt idx="260">
                  <c:v>7.7560000000000002</c:v>
                </c:pt>
                <c:pt idx="261">
                  <c:v>7.7560000000000002</c:v>
                </c:pt>
                <c:pt idx="262">
                  <c:v>7.7549999999999999</c:v>
                </c:pt>
                <c:pt idx="263">
                  <c:v>7.7549999999999999</c:v>
                </c:pt>
                <c:pt idx="264">
                  <c:v>7.7539999999999996</c:v>
                </c:pt>
                <c:pt idx="265">
                  <c:v>7.7539999999999996</c:v>
                </c:pt>
                <c:pt idx="266">
                  <c:v>7.7539999999999996</c:v>
                </c:pt>
                <c:pt idx="267">
                  <c:v>7.7530000000000001</c:v>
                </c:pt>
                <c:pt idx="268">
                  <c:v>7.7530000000000001</c:v>
                </c:pt>
                <c:pt idx="269">
                  <c:v>7.7530000000000001</c:v>
                </c:pt>
                <c:pt idx="270">
                  <c:v>7.7519999999999998</c:v>
                </c:pt>
                <c:pt idx="271">
                  <c:v>7.7519999999999998</c:v>
                </c:pt>
                <c:pt idx="272">
                  <c:v>7.7510000000000003</c:v>
                </c:pt>
                <c:pt idx="273">
                  <c:v>7.7510000000000003</c:v>
                </c:pt>
                <c:pt idx="274">
                  <c:v>7.75</c:v>
                </c:pt>
                <c:pt idx="275">
                  <c:v>7.75</c:v>
                </c:pt>
                <c:pt idx="276">
                  <c:v>7.7489999999999997</c:v>
                </c:pt>
                <c:pt idx="277">
                  <c:v>7.7489999999999997</c:v>
                </c:pt>
                <c:pt idx="278">
                  <c:v>7.7489999999999997</c:v>
                </c:pt>
                <c:pt idx="279">
                  <c:v>7.7480000000000002</c:v>
                </c:pt>
                <c:pt idx="280">
                  <c:v>7.7469999999999999</c:v>
                </c:pt>
                <c:pt idx="281">
                  <c:v>7.7469999999999999</c:v>
                </c:pt>
                <c:pt idx="282">
                  <c:v>7.7469999999999999</c:v>
                </c:pt>
                <c:pt idx="283">
                  <c:v>7.7469999999999999</c:v>
                </c:pt>
                <c:pt idx="284">
                  <c:v>7.7469999999999999</c:v>
                </c:pt>
                <c:pt idx="285">
                  <c:v>7.7460000000000004</c:v>
                </c:pt>
                <c:pt idx="286">
                  <c:v>7.7460000000000004</c:v>
                </c:pt>
                <c:pt idx="287">
                  <c:v>7.7450000000000001</c:v>
                </c:pt>
                <c:pt idx="288">
                  <c:v>7.7450000000000001</c:v>
                </c:pt>
                <c:pt idx="289">
                  <c:v>7.7439999999999998</c:v>
                </c:pt>
                <c:pt idx="290">
                  <c:v>7.7439999999999998</c:v>
                </c:pt>
                <c:pt idx="291">
                  <c:v>7.7430000000000003</c:v>
                </c:pt>
                <c:pt idx="292">
                  <c:v>7.7430000000000003</c:v>
                </c:pt>
                <c:pt idx="293">
                  <c:v>7.742</c:v>
                </c:pt>
                <c:pt idx="294">
                  <c:v>7.742</c:v>
                </c:pt>
                <c:pt idx="295">
                  <c:v>7.742</c:v>
                </c:pt>
                <c:pt idx="296">
                  <c:v>7.742</c:v>
                </c:pt>
                <c:pt idx="297">
                  <c:v>7.7409999999999997</c:v>
                </c:pt>
                <c:pt idx="298">
                  <c:v>7.7409999999999997</c:v>
                </c:pt>
                <c:pt idx="299">
                  <c:v>7.74</c:v>
                </c:pt>
                <c:pt idx="300">
                  <c:v>7.74</c:v>
                </c:pt>
                <c:pt idx="301">
                  <c:v>7.7389999999999999</c:v>
                </c:pt>
                <c:pt idx="302">
                  <c:v>7.7389999999999999</c:v>
                </c:pt>
                <c:pt idx="303">
                  <c:v>7.7389999999999999</c:v>
                </c:pt>
                <c:pt idx="304">
                  <c:v>7.7389999999999999</c:v>
                </c:pt>
                <c:pt idx="305">
                  <c:v>7.7380000000000004</c:v>
                </c:pt>
                <c:pt idx="306">
                  <c:v>7.7370000000000001</c:v>
                </c:pt>
                <c:pt idx="307">
                  <c:v>7.7370000000000001</c:v>
                </c:pt>
                <c:pt idx="308">
                  <c:v>7.7370000000000001</c:v>
                </c:pt>
                <c:pt idx="309">
                  <c:v>7.7370000000000001</c:v>
                </c:pt>
                <c:pt idx="310">
                  <c:v>7.7359999999999998</c:v>
                </c:pt>
                <c:pt idx="311">
                  <c:v>7.7370000000000001</c:v>
                </c:pt>
                <c:pt idx="312">
                  <c:v>7.7359999999999998</c:v>
                </c:pt>
                <c:pt idx="313">
                  <c:v>7.7350000000000003</c:v>
                </c:pt>
                <c:pt idx="314">
                  <c:v>7.7350000000000003</c:v>
                </c:pt>
                <c:pt idx="315">
                  <c:v>7.7350000000000003</c:v>
                </c:pt>
                <c:pt idx="316">
                  <c:v>7.734</c:v>
                </c:pt>
                <c:pt idx="317">
                  <c:v>7.734</c:v>
                </c:pt>
                <c:pt idx="318">
                  <c:v>7.7350000000000003</c:v>
                </c:pt>
                <c:pt idx="319">
                  <c:v>7.734</c:v>
                </c:pt>
                <c:pt idx="320">
                  <c:v>7.7329999999999997</c:v>
                </c:pt>
                <c:pt idx="321">
                  <c:v>7.7320000000000002</c:v>
                </c:pt>
                <c:pt idx="322">
                  <c:v>7.7309999999999999</c:v>
                </c:pt>
                <c:pt idx="323">
                  <c:v>7.7309999999999999</c:v>
                </c:pt>
                <c:pt idx="324">
                  <c:v>7.7309999999999999</c:v>
                </c:pt>
                <c:pt idx="325">
                  <c:v>7.73</c:v>
                </c:pt>
                <c:pt idx="326">
                  <c:v>7.73</c:v>
                </c:pt>
                <c:pt idx="327">
                  <c:v>7.73</c:v>
                </c:pt>
                <c:pt idx="328">
                  <c:v>7.73</c:v>
                </c:pt>
                <c:pt idx="329">
                  <c:v>7.7290000000000001</c:v>
                </c:pt>
                <c:pt idx="330">
                  <c:v>7.7290000000000001</c:v>
                </c:pt>
                <c:pt idx="331">
                  <c:v>7.7279999999999998</c:v>
                </c:pt>
                <c:pt idx="332">
                  <c:v>7.7279999999999998</c:v>
                </c:pt>
                <c:pt idx="333">
                  <c:v>7.7270000000000003</c:v>
                </c:pt>
                <c:pt idx="334">
                  <c:v>7.726</c:v>
                </c:pt>
                <c:pt idx="335">
                  <c:v>7.726</c:v>
                </c:pt>
                <c:pt idx="336">
                  <c:v>7.726</c:v>
                </c:pt>
                <c:pt idx="337">
                  <c:v>7.726</c:v>
                </c:pt>
                <c:pt idx="338">
                  <c:v>7.7249999999999996</c:v>
                </c:pt>
                <c:pt idx="339">
                  <c:v>7.7249999999999996</c:v>
                </c:pt>
                <c:pt idx="340">
                  <c:v>7.7249999999999996</c:v>
                </c:pt>
                <c:pt idx="341">
                  <c:v>7.7249999999999996</c:v>
                </c:pt>
                <c:pt idx="342">
                  <c:v>7.7249999999999996</c:v>
                </c:pt>
                <c:pt idx="343">
                  <c:v>7.7240000000000002</c:v>
                </c:pt>
                <c:pt idx="344">
                  <c:v>7.7240000000000002</c:v>
                </c:pt>
                <c:pt idx="345">
                  <c:v>7.7229999999999999</c:v>
                </c:pt>
                <c:pt idx="346">
                  <c:v>7.7229999999999999</c:v>
                </c:pt>
                <c:pt idx="347">
                  <c:v>7.7229999999999999</c:v>
                </c:pt>
                <c:pt idx="348">
                  <c:v>7.7229999999999999</c:v>
                </c:pt>
                <c:pt idx="349">
                  <c:v>7.7220000000000004</c:v>
                </c:pt>
                <c:pt idx="350">
                  <c:v>7.7220000000000004</c:v>
                </c:pt>
                <c:pt idx="351">
                  <c:v>7.7210000000000001</c:v>
                </c:pt>
                <c:pt idx="352">
                  <c:v>7.7210000000000001</c:v>
                </c:pt>
                <c:pt idx="353">
                  <c:v>7.7210000000000001</c:v>
                </c:pt>
                <c:pt idx="354">
                  <c:v>7.7210000000000001</c:v>
                </c:pt>
                <c:pt idx="355">
                  <c:v>7.72</c:v>
                </c:pt>
                <c:pt idx="356">
                  <c:v>7.72</c:v>
                </c:pt>
                <c:pt idx="357">
                  <c:v>7.72</c:v>
                </c:pt>
                <c:pt idx="358">
                  <c:v>7.7190000000000003</c:v>
                </c:pt>
                <c:pt idx="359">
                  <c:v>7.718</c:v>
                </c:pt>
                <c:pt idx="360">
                  <c:v>7.718</c:v>
                </c:pt>
                <c:pt idx="361">
                  <c:v>7.718</c:v>
                </c:pt>
                <c:pt idx="362">
                  <c:v>7.718</c:v>
                </c:pt>
                <c:pt idx="363">
                  <c:v>7.718</c:v>
                </c:pt>
                <c:pt idx="364">
                  <c:v>7.718</c:v>
                </c:pt>
                <c:pt idx="365">
                  <c:v>7.7169999999999996</c:v>
                </c:pt>
                <c:pt idx="366">
                  <c:v>7.7169999999999996</c:v>
                </c:pt>
                <c:pt idx="367">
                  <c:v>7.7169999999999996</c:v>
                </c:pt>
                <c:pt idx="368">
                  <c:v>7.7160000000000002</c:v>
                </c:pt>
                <c:pt idx="369">
                  <c:v>7.7160000000000002</c:v>
                </c:pt>
                <c:pt idx="370">
                  <c:v>7.7149999999999999</c:v>
                </c:pt>
                <c:pt idx="371">
                  <c:v>7.7140000000000004</c:v>
                </c:pt>
                <c:pt idx="372">
                  <c:v>7.7140000000000004</c:v>
                </c:pt>
                <c:pt idx="373">
                  <c:v>7.7140000000000004</c:v>
                </c:pt>
                <c:pt idx="374">
                  <c:v>7.7140000000000004</c:v>
                </c:pt>
                <c:pt idx="375">
                  <c:v>7.7140000000000004</c:v>
                </c:pt>
                <c:pt idx="376">
                  <c:v>7.7130000000000001</c:v>
                </c:pt>
                <c:pt idx="377">
                  <c:v>7.7130000000000001</c:v>
                </c:pt>
                <c:pt idx="378">
                  <c:v>7.7130000000000001</c:v>
                </c:pt>
                <c:pt idx="379">
                  <c:v>7.7130000000000001</c:v>
                </c:pt>
                <c:pt idx="380">
                  <c:v>7.7119999999999997</c:v>
                </c:pt>
                <c:pt idx="381">
                  <c:v>7.7119999999999997</c:v>
                </c:pt>
                <c:pt idx="382">
                  <c:v>7.7119999999999997</c:v>
                </c:pt>
                <c:pt idx="383">
                  <c:v>7.7110000000000003</c:v>
                </c:pt>
                <c:pt idx="384">
                  <c:v>7.71</c:v>
                </c:pt>
                <c:pt idx="385">
                  <c:v>7.71</c:v>
                </c:pt>
                <c:pt idx="386">
                  <c:v>7.71</c:v>
                </c:pt>
                <c:pt idx="387">
                  <c:v>7.71</c:v>
                </c:pt>
                <c:pt idx="388">
                  <c:v>7.71</c:v>
                </c:pt>
                <c:pt idx="389">
                  <c:v>7.71</c:v>
                </c:pt>
                <c:pt idx="390">
                  <c:v>7.7089999999999996</c:v>
                </c:pt>
                <c:pt idx="391">
                  <c:v>7.7089999999999996</c:v>
                </c:pt>
                <c:pt idx="392">
                  <c:v>7.7080000000000002</c:v>
                </c:pt>
                <c:pt idx="393">
                  <c:v>7.7080000000000002</c:v>
                </c:pt>
                <c:pt idx="394">
                  <c:v>7.7080000000000002</c:v>
                </c:pt>
                <c:pt idx="395">
                  <c:v>7.7080000000000002</c:v>
                </c:pt>
                <c:pt idx="396">
                  <c:v>7.7069999999999999</c:v>
                </c:pt>
                <c:pt idx="397">
                  <c:v>7.7069999999999999</c:v>
                </c:pt>
                <c:pt idx="398">
                  <c:v>7.7060000000000004</c:v>
                </c:pt>
                <c:pt idx="399">
                  <c:v>7.7050000000000001</c:v>
                </c:pt>
                <c:pt idx="400">
                  <c:v>7.7050000000000001</c:v>
                </c:pt>
                <c:pt idx="401">
                  <c:v>7.7060000000000004</c:v>
                </c:pt>
                <c:pt idx="402">
                  <c:v>7.7060000000000004</c:v>
                </c:pt>
                <c:pt idx="403">
                  <c:v>7.7050000000000001</c:v>
                </c:pt>
                <c:pt idx="404">
                  <c:v>7.7039999999999997</c:v>
                </c:pt>
                <c:pt idx="405">
                  <c:v>7.7039999999999997</c:v>
                </c:pt>
                <c:pt idx="406">
                  <c:v>7.7039999999999997</c:v>
                </c:pt>
                <c:pt idx="407">
                  <c:v>7.7030000000000003</c:v>
                </c:pt>
                <c:pt idx="408">
                  <c:v>7.7030000000000003</c:v>
                </c:pt>
                <c:pt idx="409">
                  <c:v>7.7030000000000003</c:v>
                </c:pt>
                <c:pt idx="410">
                  <c:v>7.702</c:v>
                </c:pt>
                <c:pt idx="411">
                  <c:v>7.702</c:v>
                </c:pt>
                <c:pt idx="412">
                  <c:v>7.702</c:v>
                </c:pt>
                <c:pt idx="413">
                  <c:v>7.7009999999999996</c:v>
                </c:pt>
                <c:pt idx="414">
                  <c:v>7.702</c:v>
                </c:pt>
                <c:pt idx="415">
                  <c:v>7.7009999999999996</c:v>
                </c:pt>
                <c:pt idx="416">
                  <c:v>7.7009999999999996</c:v>
                </c:pt>
                <c:pt idx="417">
                  <c:v>7.7009999999999996</c:v>
                </c:pt>
                <c:pt idx="418">
                  <c:v>7.7</c:v>
                </c:pt>
                <c:pt idx="419">
                  <c:v>7.7</c:v>
                </c:pt>
                <c:pt idx="420">
                  <c:v>7.6989999999999998</c:v>
                </c:pt>
                <c:pt idx="421">
                  <c:v>7.6989999999999998</c:v>
                </c:pt>
                <c:pt idx="422">
                  <c:v>7.7</c:v>
                </c:pt>
                <c:pt idx="423">
                  <c:v>7.6980000000000004</c:v>
                </c:pt>
                <c:pt idx="424">
                  <c:v>7.6980000000000004</c:v>
                </c:pt>
                <c:pt idx="425">
                  <c:v>7.6980000000000004</c:v>
                </c:pt>
                <c:pt idx="426">
                  <c:v>7.6980000000000004</c:v>
                </c:pt>
                <c:pt idx="427">
                  <c:v>7.6980000000000004</c:v>
                </c:pt>
                <c:pt idx="428">
                  <c:v>7.6980000000000004</c:v>
                </c:pt>
                <c:pt idx="429">
                  <c:v>7.6980000000000004</c:v>
                </c:pt>
                <c:pt idx="430">
                  <c:v>7.6980000000000004</c:v>
                </c:pt>
                <c:pt idx="431">
                  <c:v>7.6970000000000001</c:v>
                </c:pt>
                <c:pt idx="432">
                  <c:v>7.6970000000000001</c:v>
                </c:pt>
                <c:pt idx="433">
                  <c:v>7.6970000000000001</c:v>
                </c:pt>
                <c:pt idx="434">
                  <c:v>7.6970000000000001</c:v>
                </c:pt>
                <c:pt idx="435">
                  <c:v>7.6959999999999997</c:v>
                </c:pt>
                <c:pt idx="436">
                  <c:v>7.6959999999999997</c:v>
                </c:pt>
                <c:pt idx="437">
                  <c:v>7.6959999999999997</c:v>
                </c:pt>
                <c:pt idx="438">
                  <c:v>7.6950000000000003</c:v>
                </c:pt>
                <c:pt idx="439">
                  <c:v>7.6950000000000003</c:v>
                </c:pt>
                <c:pt idx="440">
                  <c:v>7.6950000000000003</c:v>
                </c:pt>
                <c:pt idx="441">
                  <c:v>7.6950000000000003</c:v>
                </c:pt>
                <c:pt idx="442">
                  <c:v>7.6950000000000003</c:v>
                </c:pt>
                <c:pt idx="443">
                  <c:v>7.694</c:v>
                </c:pt>
                <c:pt idx="444">
                  <c:v>7.694</c:v>
                </c:pt>
                <c:pt idx="445">
                  <c:v>7.694</c:v>
                </c:pt>
                <c:pt idx="446">
                  <c:v>7.694</c:v>
                </c:pt>
                <c:pt idx="447">
                  <c:v>7.6929999999999996</c:v>
                </c:pt>
                <c:pt idx="448">
                  <c:v>7.6929999999999996</c:v>
                </c:pt>
                <c:pt idx="449">
                  <c:v>7.6929999999999996</c:v>
                </c:pt>
                <c:pt idx="450">
                  <c:v>7.6929999999999996</c:v>
                </c:pt>
                <c:pt idx="451">
                  <c:v>7.6920000000000002</c:v>
                </c:pt>
                <c:pt idx="452">
                  <c:v>7.6920000000000002</c:v>
                </c:pt>
                <c:pt idx="453">
                  <c:v>7.6909999999999998</c:v>
                </c:pt>
                <c:pt idx="454">
                  <c:v>7.6909999999999998</c:v>
                </c:pt>
                <c:pt idx="455">
                  <c:v>7.6920000000000002</c:v>
                </c:pt>
                <c:pt idx="456">
                  <c:v>7.6909999999999998</c:v>
                </c:pt>
                <c:pt idx="457">
                  <c:v>7.69</c:v>
                </c:pt>
                <c:pt idx="458">
                  <c:v>7.6909999999999998</c:v>
                </c:pt>
                <c:pt idx="459">
                  <c:v>7.6920000000000002</c:v>
                </c:pt>
                <c:pt idx="460">
                  <c:v>7.6920000000000002</c:v>
                </c:pt>
                <c:pt idx="461">
                  <c:v>7.6909999999999998</c:v>
                </c:pt>
                <c:pt idx="462">
                  <c:v>7.69</c:v>
                </c:pt>
                <c:pt idx="463">
                  <c:v>7.69</c:v>
                </c:pt>
                <c:pt idx="464">
                  <c:v>7.6909999999999998</c:v>
                </c:pt>
                <c:pt idx="465">
                  <c:v>7.69</c:v>
                </c:pt>
                <c:pt idx="466">
                  <c:v>7.6890000000000001</c:v>
                </c:pt>
                <c:pt idx="467">
                  <c:v>7.6890000000000001</c:v>
                </c:pt>
                <c:pt idx="468">
                  <c:v>7.6890000000000001</c:v>
                </c:pt>
                <c:pt idx="469">
                  <c:v>7.6890000000000001</c:v>
                </c:pt>
                <c:pt idx="470">
                  <c:v>7.6879999999999997</c:v>
                </c:pt>
                <c:pt idx="471">
                  <c:v>7.6879999999999997</c:v>
                </c:pt>
                <c:pt idx="472">
                  <c:v>7.6870000000000003</c:v>
                </c:pt>
                <c:pt idx="473">
                  <c:v>7.6870000000000003</c:v>
                </c:pt>
                <c:pt idx="474">
                  <c:v>7.6879999999999997</c:v>
                </c:pt>
                <c:pt idx="475">
                  <c:v>7.6879999999999997</c:v>
                </c:pt>
                <c:pt idx="476">
                  <c:v>7.6870000000000003</c:v>
                </c:pt>
                <c:pt idx="477">
                  <c:v>7.6870000000000003</c:v>
                </c:pt>
                <c:pt idx="478">
                  <c:v>7.6859999999999999</c:v>
                </c:pt>
                <c:pt idx="479">
                  <c:v>7.6870000000000003</c:v>
                </c:pt>
                <c:pt idx="480">
                  <c:v>7.6859999999999999</c:v>
                </c:pt>
                <c:pt idx="481">
                  <c:v>7.6849999999999996</c:v>
                </c:pt>
                <c:pt idx="482">
                  <c:v>7.6849999999999996</c:v>
                </c:pt>
                <c:pt idx="483">
                  <c:v>7.6859999999999999</c:v>
                </c:pt>
                <c:pt idx="484">
                  <c:v>7.6859999999999999</c:v>
                </c:pt>
                <c:pt idx="485">
                  <c:v>7.6859999999999999</c:v>
                </c:pt>
                <c:pt idx="486">
                  <c:v>7.6849999999999996</c:v>
                </c:pt>
                <c:pt idx="487">
                  <c:v>7.6849999999999996</c:v>
                </c:pt>
                <c:pt idx="488">
                  <c:v>7.6849999999999996</c:v>
                </c:pt>
                <c:pt idx="489">
                  <c:v>7.6849999999999996</c:v>
                </c:pt>
                <c:pt idx="490">
                  <c:v>7.6840000000000002</c:v>
                </c:pt>
                <c:pt idx="491">
                  <c:v>7.6840000000000002</c:v>
                </c:pt>
                <c:pt idx="492">
                  <c:v>7.6840000000000002</c:v>
                </c:pt>
                <c:pt idx="493">
                  <c:v>7.6829999999999998</c:v>
                </c:pt>
                <c:pt idx="494">
                  <c:v>7.6829999999999998</c:v>
                </c:pt>
                <c:pt idx="495">
                  <c:v>7.6829999999999998</c:v>
                </c:pt>
                <c:pt idx="496">
                  <c:v>7.6829999999999998</c:v>
                </c:pt>
                <c:pt idx="497">
                  <c:v>7.6829999999999998</c:v>
                </c:pt>
                <c:pt idx="498">
                  <c:v>7.6829999999999998</c:v>
                </c:pt>
                <c:pt idx="499">
                  <c:v>7.6820000000000004</c:v>
                </c:pt>
                <c:pt idx="500">
                  <c:v>7.6820000000000004</c:v>
                </c:pt>
                <c:pt idx="501">
                  <c:v>7.6820000000000004</c:v>
                </c:pt>
                <c:pt idx="502">
                  <c:v>7.681</c:v>
                </c:pt>
                <c:pt idx="503">
                  <c:v>7.6820000000000004</c:v>
                </c:pt>
                <c:pt idx="504">
                  <c:v>7.6829999999999998</c:v>
                </c:pt>
                <c:pt idx="505">
                  <c:v>7.6829999999999998</c:v>
                </c:pt>
                <c:pt idx="506">
                  <c:v>7.6820000000000004</c:v>
                </c:pt>
                <c:pt idx="507">
                  <c:v>7.681</c:v>
                </c:pt>
                <c:pt idx="508">
                  <c:v>7.681</c:v>
                </c:pt>
                <c:pt idx="509">
                  <c:v>7.681</c:v>
                </c:pt>
                <c:pt idx="510">
                  <c:v>7.681</c:v>
                </c:pt>
                <c:pt idx="511">
                  <c:v>7.6820000000000004</c:v>
                </c:pt>
                <c:pt idx="512">
                  <c:v>7.681</c:v>
                </c:pt>
                <c:pt idx="513">
                  <c:v>7.681</c:v>
                </c:pt>
                <c:pt idx="514">
                  <c:v>7.681</c:v>
                </c:pt>
                <c:pt idx="515">
                  <c:v>7.68</c:v>
                </c:pt>
                <c:pt idx="516">
                  <c:v>7.68</c:v>
                </c:pt>
                <c:pt idx="517">
                  <c:v>7.68</c:v>
                </c:pt>
                <c:pt idx="518">
                  <c:v>7.681</c:v>
                </c:pt>
                <c:pt idx="519">
                  <c:v>7.68</c:v>
                </c:pt>
                <c:pt idx="520">
                  <c:v>7.6790000000000003</c:v>
                </c:pt>
                <c:pt idx="521">
                  <c:v>7.68</c:v>
                </c:pt>
                <c:pt idx="522">
                  <c:v>7.68</c:v>
                </c:pt>
                <c:pt idx="523">
                  <c:v>7.6790000000000003</c:v>
                </c:pt>
                <c:pt idx="524">
                  <c:v>7.68</c:v>
                </c:pt>
                <c:pt idx="525">
                  <c:v>7.681</c:v>
                </c:pt>
                <c:pt idx="526">
                  <c:v>7.6790000000000003</c:v>
                </c:pt>
                <c:pt idx="527">
                  <c:v>7.6779999999999999</c:v>
                </c:pt>
                <c:pt idx="528">
                  <c:v>7.6779999999999999</c:v>
                </c:pt>
                <c:pt idx="529">
                  <c:v>7.6790000000000003</c:v>
                </c:pt>
                <c:pt idx="530">
                  <c:v>7.6779999999999999</c:v>
                </c:pt>
                <c:pt idx="531">
                  <c:v>7.6769999999999996</c:v>
                </c:pt>
                <c:pt idx="532">
                  <c:v>7.6779999999999999</c:v>
                </c:pt>
                <c:pt idx="533">
                  <c:v>7.6790000000000003</c:v>
                </c:pt>
                <c:pt idx="534">
                  <c:v>7.6769999999999996</c:v>
                </c:pt>
                <c:pt idx="535">
                  <c:v>7.6760000000000002</c:v>
                </c:pt>
                <c:pt idx="536">
                  <c:v>7.6769999999999996</c:v>
                </c:pt>
                <c:pt idx="537">
                  <c:v>7.6769999999999996</c:v>
                </c:pt>
                <c:pt idx="538">
                  <c:v>7.6769999999999996</c:v>
                </c:pt>
                <c:pt idx="539">
                  <c:v>7.6760000000000002</c:v>
                </c:pt>
                <c:pt idx="540">
                  <c:v>7.6760000000000002</c:v>
                </c:pt>
                <c:pt idx="541">
                  <c:v>7.6760000000000002</c:v>
                </c:pt>
                <c:pt idx="542">
                  <c:v>7.6760000000000002</c:v>
                </c:pt>
                <c:pt idx="543">
                  <c:v>7.6769999999999996</c:v>
                </c:pt>
                <c:pt idx="544">
                  <c:v>7.6769999999999996</c:v>
                </c:pt>
                <c:pt idx="545">
                  <c:v>7.6769999999999996</c:v>
                </c:pt>
                <c:pt idx="546">
                  <c:v>7.6769999999999996</c:v>
                </c:pt>
                <c:pt idx="547">
                  <c:v>7.6760000000000002</c:v>
                </c:pt>
                <c:pt idx="548">
                  <c:v>7.6760000000000002</c:v>
                </c:pt>
                <c:pt idx="549">
                  <c:v>7.6749999999999998</c:v>
                </c:pt>
                <c:pt idx="550">
                  <c:v>7.6760000000000002</c:v>
                </c:pt>
                <c:pt idx="551">
                  <c:v>7.6749999999999998</c:v>
                </c:pt>
                <c:pt idx="552">
                  <c:v>7.6749999999999998</c:v>
                </c:pt>
                <c:pt idx="553">
                  <c:v>7.6760000000000002</c:v>
                </c:pt>
                <c:pt idx="554">
                  <c:v>7.6749999999999998</c:v>
                </c:pt>
                <c:pt idx="555">
                  <c:v>7.6749999999999998</c:v>
                </c:pt>
                <c:pt idx="556">
                  <c:v>7.6740000000000004</c:v>
                </c:pt>
                <c:pt idx="557">
                  <c:v>7.6740000000000004</c:v>
                </c:pt>
                <c:pt idx="558">
                  <c:v>7.6740000000000004</c:v>
                </c:pt>
                <c:pt idx="559">
                  <c:v>7.6749999999999998</c:v>
                </c:pt>
                <c:pt idx="560">
                  <c:v>7.6740000000000004</c:v>
                </c:pt>
                <c:pt idx="561">
                  <c:v>7.6749999999999998</c:v>
                </c:pt>
                <c:pt idx="562">
                  <c:v>7.6749999999999998</c:v>
                </c:pt>
                <c:pt idx="563">
                  <c:v>7.6740000000000004</c:v>
                </c:pt>
                <c:pt idx="564">
                  <c:v>7.6749999999999998</c:v>
                </c:pt>
                <c:pt idx="565">
                  <c:v>7.6740000000000004</c:v>
                </c:pt>
                <c:pt idx="566">
                  <c:v>7.6740000000000004</c:v>
                </c:pt>
                <c:pt idx="567">
                  <c:v>7.6740000000000004</c:v>
                </c:pt>
                <c:pt idx="568">
                  <c:v>7.6740000000000004</c:v>
                </c:pt>
                <c:pt idx="569">
                  <c:v>7.6749999999999998</c:v>
                </c:pt>
                <c:pt idx="570">
                  <c:v>7.6740000000000004</c:v>
                </c:pt>
                <c:pt idx="571">
                  <c:v>7.673</c:v>
                </c:pt>
                <c:pt idx="572">
                  <c:v>7.673</c:v>
                </c:pt>
                <c:pt idx="573">
                  <c:v>7.673</c:v>
                </c:pt>
                <c:pt idx="574">
                  <c:v>7.6740000000000004</c:v>
                </c:pt>
                <c:pt idx="575">
                  <c:v>7.6749999999999998</c:v>
                </c:pt>
                <c:pt idx="576">
                  <c:v>7.6749999999999998</c:v>
                </c:pt>
                <c:pt idx="577">
                  <c:v>7.6740000000000004</c:v>
                </c:pt>
                <c:pt idx="578">
                  <c:v>7.6740000000000004</c:v>
                </c:pt>
                <c:pt idx="579">
                  <c:v>7.6749999999999998</c:v>
                </c:pt>
                <c:pt idx="580">
                  <c:v>7.6749999999999998</c:v>
                </c:pt>
                <c:pt idx="581">
                  <c:v>7.6740000000000004</c:v>
                </c:pt>
                <c:pt idx="582">
                  <c:v>7.6740000000000004</c:v>
                </c:pt>
                <c:pt idx="583">
                  <c:v>7.6749999999999998</c:v>
                </c:pt>
                <c:pt idx="584">
                  <c:v>7.6740000000000004</c:v>
                </c:pt>
                <c:pt idx="585">
                  <c:v>7.6740000000000004</c:v>
                </c:pt>
                <c:pt idx="586">
                  <c:v>7.6749999999999998</c:v>
                </c:pt>
                <c:pt idx="587">
                  <c:v>7.6740000000000004</c:v>
                </c:pt>
                <c:pt idx="588">
                  <c:v>7.673</c:v>
                </c:pt>
                <c:pt idx="589">
                  <c:v>7.6740000000000004</c:v>
                </c:pt>
                <c:pt idx="590">
                  <c:v>7.6749999999999998</c:v>
                </c:pt>
                <c:pt idx="591">
                  <c:v>7.6749999999999998</c:v>
                </c:pt>
                <c:pt idx="592">
                  <c:v>7.6740000000000004</c:v>
                </c:pt>
                <c:pt idx="593">
                  <c:v>7.6740000000000004</c:v>
                </c:pt>
                <c:pt idx="594">
                  <c:v>7.6749999999999998</c:v>
                </c:pt>
                <c:pt idx="595">
                  <c:v>7.6740000000000004</c:v>
                </c:pt>
                <c:pt idx="596">
                  <c:v>7.6740000000000004</c:v>
                </c:pt>
                <c:pt idx="597">
                  <c:v>7.6740000000000004</c:v>
                </c:pt>
                <c:pt idx="598">
                  <c:v>7.6740000000000004</c:v>
                </c:pt>
                <c:pt idx="599">
                  <c:v>7.6740000000000004</c:v>
                </c:pt>
                <c:pt idx="600">
                  <c:v>7.6740000000000004</c:v>
                </c:pt>
                <c:pt idx="601">
                  <c:v>7.6740000000000004</c:v>
                </c:pt>
                <c:pt idx="602">
                  <c:v>7.6740000000000004</c:v>
                </c:pt>
                <c:pt idx="603">
                  <c:v>7.6740000000000004</c:v>
                </c:pt>
                <c:pt idx="604">
                  <c:v>7.6740000000000004</c:v>
                </c:pt>
                <c:pt idx="605">
                  <c:v>7.6740000000000004</c:v>
                </c:pt>
                <c:pt idx="606">
                  <c:v>7.673</c:v>
                </c:pt>
                <c:pt idx="607">
                  <c:v>7.6719999999999997</c:v>
                </c:pt>
                <c:pt idx="608">
                  <c:v>7.6719999999999997</c:v>
                </c:pt>
                <c:pt idx="609">
                  <c:v>7.6740000000000004</c:v>
                </c:pt>
                <c:pt idx="610">
                  <c:v>7.6740000000000004</c:v>
                </c:pt>
                <c:pt idx="611">
                  <c:v>7.6740000000000004</c:v>
                </c:pt>
                <c:pt idx="612">
                  <c:v>7.6749999999999998</c:v>
                </c:pt>
                <c:pt idx="613">
                  <c:v>7.6740000000000004</c:v>
                </c:pt>
                <c:pt idx="614">
                  <c:v>7.6719999999999997</c:v>
                </c:pt>
                <c:pt idx="615">
                  <c:v>7.673</c:v>
                </c:pt>
                <c:pt idx="616">
                  <c:v>7.6740000000000004</c:v>
                </c:pt>
                <c:pt idx="617">
                  <c:v>7.673</c:v>
                </c:pt>
                <c:pt idx="618">
                  <c:v>7.673</c:v>
                </c:pt>
                <c:pt idx="619">
                  <c:v>7.6749999999999998</c:v>
                </c:pt>
                <c:pt idx="620">
                  <c:v>7.6749999999999998</c:v>
                </c:pt>
                <c:pt idx="621">
                  <c:v>7.6749999999999998</c:v>
                </c:pt>
                <c:pt idx="622">
                  <c:v>7.6749999999999998</c:v>
                </c:pt>
                <c:pt idx="623">
                  <c:v>7.6749999999999998</c:v>
                </c:pt>
                <c:pt idx="624">
                  <c:v>7.6749999999999998</c:v>
                </c:pt>
                <c:pt idx="625">
                  <c:v>7.6749999999999998</c:v>
                </c:pt>
                <c:pt idx="626">
                  <c:v>7.6749999999999998</c:v>
                </c:pt>
                <c:pt idx="627">
                  <c:v>7.6740000000000004</c:v>
                </c:pt>
                <c:pt idx="628">
                  <c:v>7.6740000000000004</c:v>
                </c:pt>
                <c:pt idx="629">
                  <c:v>7.6740000000000004</c:v>
                </c:pt>
                <c:pt idx="630">
                  <c:v>7.6749999999999998</c:v>
                </c:pt>
                <c:pt idx="631">
                  <c:v>7.6749999999999998</c:v>
                </c:pt>
                <c:pt idx="632">
                  <c:v>7.6749999999999998</c:v>
                </c:pt>
                <c:pt idx="633">
                  <c:v>7.6749999999999998</c:v>
                </c:pt>
                <c:pt idx="634">
                  <c:v>7.6749999999999998</c:v>
                </c:pt>
                <c:pt idx="635">
                  <c:v>7.6749999999999998</c:v>
                </c:pt>
                <c:pt idx="636">
                  <c:v>7.6749999999999998</c:v>
                </c:pt>
                <c:pt idx="637">
                  <c:v>7.6749999999999998</c:v>
                </c:pt>
                <c:pt idx="638">
                  <c:v>7.6749999999999998</c:v>
                </c:pt>
                <c:pt idx="639">
                  <c:v>7.6760000000000002</c:v>
                </c:pt>
                <c:pt idx="640">
                  <c:v>7.6760000000000002</c:v>
                </c:pt>
                <c:pt idx="641">
                  <c:v>7.6760000000000002</c:v>
                </c:pt>
                <c:pt idx="642">
                  <c:v>7.6769999999999996</c:v>
                </c:pt>
                <c:pt idx="643">
                  <c:v>7.6769999999999996</c:v>
                </c:pt>
                <c:pt idx="644">
                  <c:v>7.6779999999999999</c:v>
                </c:pt>
                <c:pt idx="645">
                  <c:v>7.6779999999999999</c:v>
                </c:pt>
                <c:pt idx="646">
                  <c:v>7.6769999999999996</c:v>
                </c:pt>
                <c:pt idx="647">
                  <c:v>7.6769999999999996</c:v>
                </c:pt>
                <c:pt idx="648">
                  <c:v>7.6769999999999996</c:v>
                </c:pt>
                <c:pt idx="649">
                  <c:v>7.6769999999999996</c:v>
                </c:pt>
                <c:pt idx="650">
                  <c:v>7.6769999999999996</c:v>
                </c:pt>
                <c:pt idx="651">
                  <c:v>7.6769999999999996</c:v>
                </c:pt>
                <c:pt idx="652">
                  <c:v>7.6779999999999999</c:v>
                </c:pt>
                <c:pt idx="653">
                  <c:v>7.6779999999999999</c:v>
                </c:pt>
                <c:pt idx="654">
                  <c:v>7.6779999999999999</c:v>
                </c:pt>
                <c:pt idx="655">
                  <c:v>7.6779999999999999</c:v>
                </c:pt>
                <c:pt idx="656">
                  <c:v>7.6779999999999999</c:v>
                </c:pt>
                <c:pt idx="657">
                  <c:v>7.6769999999999996</c:v>
                </c:pt>
                <c:pt idx="658">
                  <c:v>7.6790000000000003</c:v>
                </c:pt>
                <c:pt idx="659">
                  <c:v>7.68</c:v>
                </c:pt>
                <c:pt idx="660">
                  <c:v>7.6790000000000003</c:v>
                </c:pt>
                <c:pt idx="661">
                  <c:v>7.6769999999999996</c:v>
                </c:pt>
                <c:pt idx="662">
                  <c:v>7.6779999999999999</c:v>
                </c:pt>
                <c:pt idx="663">
                  <c:v>7.6790000000000003</c:v>
                </c:pt>
                <c:pt idx="664">
                  <c:v>7.68</c:v>
                </c:pt>
                <c:pt idx="665">
                  <c:v>7.68</c:v>
                </c:pt>
                <c:pt idx="666">
                  <c:v>7.68</c:v>
                </c:pt>
                <c:pt idx="667">
                  <c:v>7.68</c:v>
                </c:pt>
                <c:pt idx="668">
                  <c:v>7.6820000000000004</c:v>
                </c:pt>
                <c:pt idx="669">
                  <c:v>7.6820000000000004</c:v>
                </c:pt>
                <c:pt idx="670">
                  <c:v>7.681</c:v>
                </c:pt>
                <c:pt idx="671">
                  <c:v>7.68</c:v>
                </c:pt>
                <c:pt idx="672">
                  <c:v>7.681</c:v>
                </c:pt>
                <c:pt idx="673">
                  <c:v>7.681</c:v>
                </c:pt>
                <c:pt idx="674">
                  <c:v>7.681</c:v>
                </c:pt>
                <c:pt idx="675">
                  <c:v>7.681</c:v>
                </c:pt>
                <c:pt idx="676">
                  <c:v>7.681</c:v>
                </c:pt>
                <c:pt idx="677">
                  <c:v>7.6820000000000004</c:v>
                </c:pt>
                <c:pt idx="678">
                  <c:v>7.6820000000000004</c:v>
                </c:pt>
                <c:pt idx="679">
                  <c:v>7.6820000000000004</c:v>
                </c:pt>
                <c:pt idx="680">
                  <c:v>7.6820000000000004</c:v>
                </c:pt>
                <c:pt idx="681">
                  <c:v>7.6820000000000004</c:v>
                </c:pt>
                <c:pt idx="682">
                  <c:v>7.681</c:v>
                </c:pt>
                <c:pt idx="683">
                  <c:v>7.6820000000000004</c:v>
                </c:pt>
                <c:pt idx="684">
                  <c:v>7.6829999999999998</c:v>
                </c:pt>
                <c:pt idx="685">
                  <c:v>7.6820000000000004</c:v>
                </c:pt>
                <c:pt idx="686">
                  <c:v>7.6820000000000004</c:v>
                </c:pt>
                <c:pt idx="687">
                  <c:v>7.6829999999999998</c:v>
                </c:pt>
                <c:pt idx="688">
                  <c:v>7.6840000000000002</c:v>
                </c:pt>
                <c:pt idx="689">
                  <c:v>7.6829999999999998</c:v>
                </c:pt>
                <c:pt idx="690">
                  <c:v>7.6840000000000002</c:v>
                </c:pt>
                <c:pt idx="691">
                  <c:v>7.6849999999999996</c:v>
                </c:pt>
                <c:pt idx="692">
                  <c:v>7.6840000000000002</c:v>
                </c:pt>
                <c:pt idx="693">
                  <c:v>7.6840000000000002</c:v>
                </c:pt>
                <c:pt idx="694">
                  <c:v>7.6840000000000002</c:v>
                </c:pt>
                <c:pt idx="695">
                  <c:v>7.6840000000000002</c:v>
                </c:pt>
                <c:pt idx="696">
                  <c:v>7.6849999999999996</c:v>
                </c:pt>
                <c:pt idx="697">
                  <c:v>7.6859999999999999</c:v>
                </c:pt>
                <c:pt idx="698">
                  <c:v>7.6840000000000002</c:v>
                </c:pt>
                <c:pt idx="699">
                  <c:v>7.6829999999999998</c:v>
                </c:pt>
                <c:pt idx="700">
                  <c:v>7.6840000000000002</c:v>
                </c:pt>
                <c:pt idx="701">
                  <c:v>7.6859999999999999</c:v>
                </c:pt>
                <c:pt idx="702">
                  <c:v>7.6870000000000003</c:v>
                </c:pt>
                <c:pt idx="703">
                  <c:v>7.6849999999999996</c:v>
                </c:pt>
                <c:pt idx="704">
                  <c:v>7.6849999999999996</c:v>
                </c:pt>
                <c:pt idx="705">
                  <c:v>7.6859999999999999</c:v>
                </c:pt>
                <c:pt idx="706">
                  <c:v>7.6859999999999999</c:v>
                </c:pt>
                <c:pt idx="707">
                  <c:v>7.6870000000000003</c:v>
                </c:pt>
                <c:pt idx="708">
                  <c:v>7.6879999999999997</c:v>
                </c:pt>
                <c:pt idx="709">
                  <c:v>7.6859999999999999</c:v>
                </c:pt>
                <c:pt idx="710">
                  <c:v>7.6849999999999996</c:v>
                </c:pt>
                <c:pt idx="711">
                  <c:v>7.6879999999999997</c:v>
                </c:pt>
                <c:pt idx="712">
                  <c:v>7.6890000000000001</c:v>
                </c:pt>
                <c:pt idx="713">
                  <c:v>7.6870000000000003</c:v>
                </c:pt>
                <c:pt idx="714">
                  <c:v>7.6890000000000001</c:v>
                </c:pt>
                <c:pt idx="715">
                  <c:v>7.69</c:v>
                </c:pt>
                <c:pt idx="716">
                  <c:v>7.69</c:v>
                </c:pt>
                <c:pt idx="717">
                  <c:v>7.6909999999999998</c:v>
                </c:pt>
                <c:pt idx="718">
                  <c:v>7.69</c:v>
                </c:pt>
                <c:pt idx="719">
                  <c:v>7.69</c:v>
                </c:pt>
                <c:pt idx="720">
                  <c:v>7.69</c:v>
                </c:pt>
                <c:pt idx="721">
                  <c:v>7.6909999999999998</c:v>
                </c:pt>
                <c:pt idx="722">
                  <c:v>7.6909999999999998</c:v>
                </c:pt>
                <c:pt idx="723">
                  <c:v>7.6920000000000002</c:v>
                </c:pt>
                <c:pt idx="724">
                  <c:v>7.6929999999999996</c:v>
                </c:pt>
                <c:pt idx="725">
                  <c:v>7.6920000000000002</c:v>
                </c:pt>
                <c:pt idx="726">
                  <c:v>7.6920000000000002</c:v>
                </c:pt>
                <c:pt idx="727">
                  <c:v>7.6920000000000002</c:v>
                </c:pt>
                <c:pt idx="728">
                  <c:v>7.6920000000000002</c:v>
                </c:pt>
                <c:pt idx="729">
                  <c:v>7.694</c:v>
                </c:pt>
                <c:pt idx="730">
                  <c:v>7.6929999999999996</c:v>
                </c:pt>
                <c:pt idx="731">
                  <c:v>7.6929999999999996</c:v>
                </c:pt>
                <c:pt idx="732">
                  <c:v>7.694</c:v>
                </c:pt>
                <c:pt idx="733">
                  <c:v>7.6929999999999996</c:v>
                </c:pt>
                <c:pt idx="734">
                  <c:v>7.6929999999999996</c:v>
                </c:pt>
                <c:pt idx="735">
                  <c:v>7.6920000000000002</c:v>
                </c:pt>
                <c:pt idx="736">
                  <c:v>7.6929999999999996</c:v>
                </c:pt>
                <c:pt idx="737">
                  <c:v>7.6950000000000003</c:v>
                </c:pt>
                <c:pt idx="738">
                  <c:v>7.6959999999999997</c:v>
                </c:pt>
                <c:pt idx="739">
                  <c:v>7.6950000000000003</c:v>
                </c:pt>
                <c:pt idx="740">
                  <c:v>7.6950000000000003</c:v>
                </c:pt>
                <c:pt idx="741">
                  <c:v>7.694</c:v>
                </c:pt>
                <c:pt idx="742">
                  <c:v>7.6950000000000003</c:v>
                </c:pt>
                <c:pt idx="743">
                  <c:v>7.6950000000000003</c:v>
                </c:pt>
                <c:pt idx="744">
                  <c:v>7.6959999999999997</c:v>
                </c:pt>
                <c:pt idx="745">
                  <c:v>7.6959999999999997</c:v>
                </c:pt>
                <c:pt idx="746">
                  <c:v>7.6959999999999997</c:v>
                </c:pt>
                <c:pt idx="747">
                  <c:v>7.6970000000000001</c:v>
                </c:pt>
                <c:pt idx="748">
                  <c:v>7.6970000000000001</c:v>
                </c:pt>
                <c:pt idx="749">
                  <c:v>7.6970000000000001</c:v>
                </c:pt>
                <c:pt idx="750">
                  <c:v>7.6970000000000001</c:v>
                </c:pt>
                <c:pt idx="751">
                  <c:v>7.6980000000000004</c:v>
                </c:pt>
                <c:pt idx="752">
                  <c:v>7.6970000000000001</c:v>
                </c:pt>
                <c:pt idx="753">
                  <c:v>7.6989999999999998</c:v>
                </c:pt>
                <c:pt idx="754">
                  <c:v>7.7</c:v>
                </c:pt>
                <c:pt idx="755">
                  <c:v>7.7</c:v>
                </c:pt>
                <c:pt idx="756">
                  <c:v>7.7</c:v>
                </c:pt>
                <c:pt idx="757">
                  <c:v>7.6989999999999998</c:v>
                </c:pt>
                <c:pt idx="758">
                  <c:v>7.7</c:v>
                </c:pt>
                <c:pt idx="759">
                  <c:v>7.7009999999999996</c:v>
                </c:pt>
                <c:pt idx="760">
                  <c:v>7.702</c:v>
                </c:pt>
                <c:pt idx="761">
                  <c:v>7.702</c:v>
                </c:pt>
                <c:pt idx="762">
                  <c:v>7.702</c:v>
                </c:pt>
                <c:pt idx="763">
                  <c:v>7.702</c:v>
                </c:pt>
                <c:pt idx="764">
                  <c:v>7.7030000000000003</c:v>
                </c:pt>
                <c:pt idx="765">
                  <c:v>7.7030000000000003</c:v>
                </c:pt>
                <c:pt idx="766">
                  <c:v>7.7039999999999997</c:v>
                </c:pt>
                <c:pt idx="767">
                  <c:v>7.702</c:v>
                </c:pt>
                <c:pt idx="768">
                  <c:v>7.7</c:v>
                </c:pt>
                <c:pt idx="769">
                  <c:v>7.7030000000000003</c:v>
                </c:pt>
                <c:pt idx="770">
                  <c:v>7.7030000000000003</c:v>
                </c:pt>
                <c:pt idx="771">
                  <c:v>7.702</c:v>
                </c:pt>
                <c:pt idx="772">
                  <c:v>7.7030000000000003</c:v>
                </c:pt>
                <c:pt idx="773">
                  <c:v>7.7050000000000001</c:v>
                </c:pt>
                <c:pt idx="774">
                  <c:v>7.7050000000000001</c:v>
                </c:pt>
                <c:pt idx="775">
                  <c:v>7.7050000000000001</c:v>
                </c:pt>
                <c:pt idx="776">
                  <c:v>7.7060000000000004</c:v>
                </c:pt>
                <c:pt idx="777">
                  <c:v>7.7069999999999999</c:v>
                </c:pt>
                <c:pt idx="778">
                  <c:v>7.7069999999999999</c:v>
                </c:pt>
                <c:pt idx="779">
                  <c:v>7.7080000000000002</c:v>
                </c:pt>
                <c:pt idx="780">
                  <c:v>7.7080000000000002</c:v>
                </c:pt>
                <c:pt idx="781">
                  <c:v>7.7060000000000004</c:v>
                </c:pt>
                <c:pt idx="782">
                  <c:v>7.7060000000000004</c:v>
                </c:pt>
                <c:pt idx="783">
                  <c:v>7.7080000000000002</c:v>
                </c:pt>
                <c:pt idx="784">
                  <c:v>7.7080000000000002</c:v>
                </c:pt>
                <c:pt idx="785">
                  <c:v>7.7089999999999996</c:v>
                </c:pt>
                <c:pt idx="786">
                  <c:v>7.7089999999999996</c:v>
                </c:pt>
                <c:pt idx="787">
                  <c:v>7.71</c:v>
                </c:pt>
                <c:pt idx="788">
                  <c:v>7.7089999999999996</c:v>
                </c:pt>
                <c:pt idx="789">
                  <c:v>7.7089999999999996</c:v>
                </c:pt>
                <c:pt idx="790">
                  <c:v>7.7089999999999996</c:v>
                </c:pt>
                <c:pt idx="791">
                  <c:v>7.71</c:v>
                </c:pt>
                <c:pt idx="792">
                  <c:v>7.7119999999999997</c:v>
                </c:pt>
                <c:pt idx="793">
                  <c:v>7.7130000000000001</c:v>
                </c:pt>
                <c:pt idx="794">
                  <c:v>7.7130000000000001</c:v>
                </c:pt>
                <c:pt idx="795">
                  <c:v>7.7119999999999997</c:v>
                </c:pt>
                <c:pt idx="796">
                  <c:v>7.7130000000000001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F2-4373-91FD-192263FECB8C}"/>
            </c:ext>
          </c:extLst>
        </c:ser>
        <c:ser>
          <c:idx val="1"/>
          <c:order val="1"/>
          <c:tx>
            <c:v>Base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'CEEMs-2'!$C$34:$C$2003</c:f>
              <c:numCache>
                <c:formatCode>0.00</c:formatCode>
                <c:ptCount val="1970"/>
                <c:pt idx="0">
                  <c:v>0</c:v>
                </c:pt>
                <c:pt idx="1">
                  <c:v>8.3333331858739257E-2</c:v>
                </c:pt>
                <c:pt idx="2">
                  <c:v>0.16666666371747851</c:v>
                </c:pt>
                <c:pt idx="3">
                  <c:v>0.25000000605359674</c:v>
                </c:pt>
                <c:pt idx="4">
                  <c:v>0.33333333791233599</c:v>
                </c:pt>
                <c:pt idx="5">
                  <c:v>0.41666666977107525</c:v>
                </c:pt>
                <c:pt idx="6">
                  <c:v>0.50000000162981451</c:v>
                </c:pt>
                <c:pt idx="7">
                  <c:v>0.58333333348855376</c:v>
                </c:pt>
                <c:pt idx="8">
                  <c:v>0.66666666534729302</c:v>
                </c:pt>
                <c:pt idx="9">
                  <c:v>0.74999999720603228</c:v>
                </c:pt>
                <c:pt idx="10">
                  <c:v>0.8333333395421505</c:v>
                </c:pt>
                <c:pt idx="11">
                  <c:v>0.91666667140088975</c:v>
                </c:pt>
                <c:pt idx="12">
                  <c:v>1.000000003259629</c:v>
                </c:pt>
                <c:pt idx="13">
                  <c:v>1.0833333351183683</c:v>
                </c:pt>
                <c:pt idx="14">
                  <c:v>1.1666666669771075</c:v>
                </c:pt>
                <c:pt idx="15">
                  <c:v>1.2499999988358468</c:v>
                </c:pt>
                <c:pt idx="16">
                  <c:v>1.333333330694586</c:v>
                </c:pt>
                <c:pt idx="17">
                  <c:v>1.4166666625533253</c:v>
                </c:pt>
                <c:pt idx="18">
                  <c:v>1.5000000048894435</c:v>
                </c:pt>
                <c:pt idx="19">
                  <c:v>1.5833333367481828</c:v>
                </c:pt>
                <c:pt idx="20">
                  <c:v>1.666666668606922</c:v>
                </c:pt>
                <c:pt idx="21">
                  <c:v>1.7500000004656613</c:v>
                </c:pt>
                <c:pt idx="22">
                  <c:v>1.8333333323244005</c:v>
                </c:pt>
                <c:pt idx="23">
                  <c:v>1.9166666641831398</c:v>
                </c:pt>
                <c:pt idx="24">
                  <c:v>1.9999999960418791</c:v>
                </c:pt>
                <c:pt idx="25">
                  <c:v>2.0833333383779973</c:v>
                </c:pt>
                <c:pt idx="26">
                  <c:v>2.1666666702367365</c:v>
                </c:pt>
                <c:pt idx="27">
                  <c:v>2.2500000020954758</c:v>
                </c:pt>
                <c:pt idx="28">
                  <c:v>2.333333333954215</c:v>
                </c:pt>
                <c:pt idx="29">
                  <c:v>2.4166666658129543</c:v>
                </c:pt>
                <c:pt idx="30">
                  <c:v>2.4999999976716936</c:v>
                </c:pt>
                <c:pt idx="31">
                  <c:v>2.5833333295304328</c:v>
                </c:pt>
                <c:pt idx="32">
                  <c:v>2.666666671866551</c:v>
                </c:pt>
                <c:pt idx="33">
                  <c:v>2.7500000037252903</c:v>
                </c:pt>
                <c:pt idx="34">
                  <c:v>2.8333333355840296</c:v>
                </c:pt>
                <c:pt idx="35">
                  <c:v>2.9166666674427688</c:v>
                </c:pt>
                <c:pt idx="36">
                  <c:v>2.9999999993015081</c:v>
                </c:pt>
                <c:pt idx="37">
                  <c:v>3.0833333311602473</c:v>
                </c:pt>
                <c:pt idx="38">
                  <c:v>3.1666666630189866</c:v>
                </c:pt>
                <c:pt idx="39">
                  <c:v>3.2500000053551048</c:v>
                </c:pt>
                <c:pt idx="40">
                  <c:v>3.3333333372138441</c:v>
                </c:pt>
                <c:pt idx="41">
                  <c:v>3.4166666690725833</c:v>
                </c:pt>
                <c:pt idx="42">
                  <c:v>3.5000000009313226</c:v>
                </c:pt>
                <c:pt idx="43">
                  <c:v>3.5833333327900618</c:v>
                </c:pt>
                <c:pt idx="44">
                  <c:v>3.6666666646488011</c:v>
                </c:pt>
                <c:pt idx="45">
                  <c:v>3.7499999965075403</c:v>
                </c:pt>
                <c:pt idx="46">
                  <c:v>3.8333333388436586</c:v>
                </c:pt>
                <c:pt idx="47">
                  <c:v>3.9166666707023978</c:v>
                </c:pt>
                <c:pt idx="48">
                  <c:v>4.0000000025611371</c:v>
                </c:pt>
                <c:pt idx="49">
                  <c:v>4.0833333344198763</c:v>
                </c:pt>
                <c:pt idx="50">
                  <c:v>4.1666666662786156</c:v>
                </c:pt>
                <c:pt idx="51">
                  <c:v>4.2499999981373549</c:v>
                </c:pt>
                <c:pt idx="52">
                  <c:v>4.3333333299960941</c:v>
                </c:pt>
                <c:pt idx="53">
                  <c:v>4.4166666723322123</c:v>
                </c:pt>
                <c:pt idx="54">
                  <c:v>4.5000000041909516</c:v>
                </c:pt>
                <c:pt idx="55">
                  <c:v>4.5833333360496908</c:v>
                </c:pt>
                <c:pt idx="56">
                  <c:v>4.6666666679084301</c:v>
                </c:pt>
                <c:pt idx="57">
                  <c:v>4.7499999997671694</c:v>
                </c:pt>
                <c:pt idx="58">
                  <c:v>4.8333333316259086</c:v>
                </c:pt>
                <c:pt idx="59">
                  <c:v>4.9166666634846479</c:v>
                </c:pt>
                <c:pt idx="60">
                  <c:v>5.0000000058207661</c:v>
                </c:pt>
                <c:pt idx="61">
                  <c:v>5.0833333376795053</c:v>
                </c:pt>
                <c:pt idx="62">
                  <c:v>5.1666666695382446</c:v>
                </c:pt>
                <c:pt idx="63">
                  <c:v>5.2500000013969839</c:v>
                </c:pt>
                <c:pt idx="64">
                  <c:v>5.3333333332557231</c:v>
                </c:pt>
                <c:pt idx="65">
                  <c:v>5.4166666651144624</c:v>
                </c:pt>
                <c:pt idx="66">
                  <c:v>5.4999999969732016</c:v>
                </c:pt>
                <c:pt idx="67">
                  <c:v>5.5833333393093199</c:v>
                </c:pt>
                <c:pt idx="68">
                  <c:v>5.6666666711680591</c:v>
                </c:pt>
                <c:pt idx="69">
                  <c:v>5.7500000030267984</c:v>
                </c:pt>
                <c:pt idx="70">
                  <c:v>5.8333333348855376</c:v>
                </c:pt>
                <c:pt idx="71">
                  <c:v>5.9166666667442769</c:v>
                </c:pt>
                <c:pt idx="72">
                  <c:v>5.9999999986030161</c:v>
                </c:pt>
                <c:pt idx="73">
                  <c:v>6.0833333304617554</c:v>
                </c:pt>
                <c:pt idx="74">
                  <c:v>6.1666666727978736</c:v>
                </c:pt>
                <c:pt idx="75">
                  <c:v>6.2500000046566129</c:v>
                </c:pt>
                <c:pt idx="76">
                  <c:v>6.3333333365153521</c:v>
                </c:pt>
                <c:pt idx="77">
                  <c:v>6.4166666683740914</c:v>
                </c:pt>
                <c:pt idx="78">
                  <c:v>6.5000000002328306</c:v>
                </c:pt>
                <c:pt idx="79">
                  <c:v>6.5833333320915699</c:v>
                </c:pt>
                <c:pt idx="80">
                  <c:v>6.6666666639503092</c:v>
                </c:pt>
                <c:pt idx="81">
                  <c:v>6.7500000062864274</c:v>
                </c:pt>
                <c:pt idx="82">
                  <c:v>6.8333333381451666</c:v>
                </c:pt>
                <c:pt idx="83">
                  <c:v>6.9166666700039059</c:v>
                </c:pt>
                <c:pt idx="84">
                  <c:v>7.0000000018626451</c:v>
                </c:pt>
                <c:pt idx="85">
                  <c:v>7.0833333337213844</c:v>
                </c:pt>
                <c:pt idx="86">
                  <c:v>7.1666666655801237</c:v>
                </c:pt>
                <c:pt idx="87">
                  <c:v>7.2499999974388629</c:v>
                </c:pt>
                <c:pt idx="88">
                  <c:v>7.3333333292976022</c:v>
                </c:pt>
                <c:pt idx="89">
                  <c:v>7.4166666716337204</c:v>
                </c:pt>
                <c:pt idx="90">
                  <c:v>7.5000000034924597</c:v>
                </c:pt>
                <c:pt idx="91">
                  <c:v>7.5833333353511989</c:v>
                </c:pt>
                <c:pt idx="92">
                  <c:v>7.6666666672099382</c:v>
                </c:pt>
                <c:pt idx="93">
                  <c:v>7.7499999990686774</c:v>
                </c:pt>
                <c:pt idx="94">
                  <c:v>7.8333333309274167</c:v>
                </c:pt>
                <c:pt idx="95">
                  <c:v>7.9166666627861559</c:v>
                </c:pt>
                <c:pt idx="96">
                  <c:v>8.0000000051222742</c:v>
                </c:pt>
                <c:pt idx="97">
                  <c:v>8.0833333369810134</c:v>
                </c:pt>
                <c:pt idx="98">
                  <c:v>8.1666666688397527</c:v>
                </c:pt>
                <c:pt idx="99">
                  <c:v>8.2500000006984919</c:v>
                </c:pt>
                <c:pt idx="100">
                  <c:v>8.3333333325572312</c:v>
                </c:pt>
                <c:pt idx="101">
                  <c:v>8.4166666644159704</c:v>
                </c:pt>
                <c:pt idx="102">
                  <c:v>8.4999999962747097</c:v>
                </c:pt>
                <c:pt idx="103">
                  <c:v>8.5833333386108279</c:v>
                </c:pt>
                <c:pt idx="104">
                  <c:v>8.6666666704695672</c:v>
                </c:pt>
                <c:pt idx="105">
                  <c:v>8.7500000023283064</c:v>
                </c:pt>
                <c:pt idx="106">
                  <c:v>8.8333333341870457</c:v>
                </c:pt>
                <c:pt idx="107">
                  <c:v>8.916666666045785</c:v>
                </c:pt>
                <c:pt idx="108">
                  <c:v>8.9999999979045242</c:v>
                </c:pt>
                <c:pt idx="109">
                  <c:v>9.0833333297632635</c:v>
                </c:pt>
                <c:pt idx="110">
                  <c:v>9.1666666720993817</c:v>
                </c:pt>
                <c:pt idx="111">
                  <c:v>9.2500000039581209</c:v>
                </c:pt>
                <c:pt idx="112">
                  <c:v>9.3333333358168602</c:v>
                </c:pt>
                <c:pt idx="113">
                  <c:v>9.4166666676755995</c:v>
                </c:pt>
                <c:pt idx="114">
                  <c:v>9.4999999995343387</c:v>
                </c:pt>
                <c:pt idx="115">
                  <c:v>9.583333331393078</c:v>
                </c:pt>
                <c:pt idx="116">
                  <c:v>9.6666666632518172</c:v>
                </c:pt>
                <c:pt idx="117">
                  <c:v>9.7500000055879354</c:v>
                </c:pt>
                <c:pt idx="118">
                  <c:v>9.8333333374466747</c:v>
                </c:pt>
                <c:pt idx="119">
                  <c:v>9.916666669305414</c:v>
                </c:pt>
                <c:pt idx="120">
                  <c:v>10.000000001164153</c:v>
                </c:pt>
                <c:pt idx="121">
                  <c:v>10.083333333022892</c:v>
                </c:pt>
                <c:pt idx="122">
                  <c:v>10.166666664881632</c:v>
                </c:pt>
                <c:pt idx="123">
                  <c:v>10.249999996740371</c:v>
                </c:pt>
                <c:pt idx="124">
                  <c:v>10.333333339076489</c:v>
                </c:pt>
                <c:pt idx="125">
                  <c:v>10.416666670935228</c:v>
                </c:pt>
                <c:pt idx="126">
                  <c:v>10.500000002793968</c:v>
                </c:pt>
                <c:pt idx="127">
                  <c:v>10.583333334652707</c:v>
                </c:pt>
                <c:pt idx="128">
                  <c:v>10.666666666511446</c:v>
                </c:pt>
                <c:pt idx="129">
                  <c:v>10.749999998370185</c:v>
                </c:pt>
                <c:pt idx="130">
                  <c:v>10.833333330228925</c:v>
                </c:pt>
                <c:pt idx="131">
                  <c:v>10.916666672565043</c:v>
                </c:pt>
                <c:pt idx="132">
                  <c:v>11.000000004423782</c:v>
                </c:pt>
                <c:pt idx="133">
                  <c:v>11.083333336282521</c:v>
                </c:pt>
                <c:pt idx="134">
                  <c:v>11.166666668141261</c:v>
                </c:pt>
                <c:pt idx="135">
                  <c:v>11.25</c:v>
                </c:pt>
                <c:pt idx="136">
                  <c:v>11.333333331858739</c:v>
                </c:pt>
                <c:pt idx="137">
                  <c:v>11.416666663717479</c:v>
                </c:pt>
                <c:pt idx="138">
                  <c:v>11.500000006053597</c:v>
                </c:pt>
                <c:pt idx="139">
                  <c:v>11.583333337912336</c:v>
                </c:pt>
                <c:pt idx="140">
                  <c:v>11.666666669771075</c:v>
                </c:pt>
                <c:pt idx="141">
                  <c:v>11.750000001629815</c:v>
                </c:pt>
                <c:pt idx="142">
                  <c:v>11.833333333488554</c:v>
                </c:pt>
                <c:pt idx="143">
                  <c:v>11.916666665347293</c:v>
                </c:pt>
                <c:pt idx="144">
                  <c:v>11.999999997206032</c:v>
                </c:pt>
                <c:pt idx="145">
                  <c:v>12.08333333954215</c:v>
                </c:pt>
                <c:pt idx="146">
                  <c:v>12.16666667140089</c:v>
                </c:pt>
                <c:pt idx="147">
                  <c:v>12.250000003259629</c:v>
                </c:pt>
                <c:pt idx="148">
                  <c:v>12.333333335118368</c:v>
                </c:pt>
                <c:pt idx="149">
                  <c:v>12.416666666977108</c:v>
                </c:pt>
                <c:pt idx="150">
                  <c:v>12.499999998835847</c:v>
                </c:pt>
                <c:pt idx="151">
                  <c:v>12.583333330694586</c:v>
                </c:pt>
                <c:pt idx="152">
                  <c:v>12.666666662553325</c:v>
                </c:pt>
                <c:pt idx="153">
                  <c:v>12.750000004889444</c:v>
                </c:pt>
                <c:pt idx="154">
                  <c:v>12.833333336748183</c:v>
                </c:pt>
                <c:pt idx="155">
                  <c:v>12.916666668606922</c:v>
                </c:pt>
                <c:pt idx="156">
                  <c:v>13.000000000465661</c:v>
                </c:pt>
                <c:pt idx="157">
                  <c:v>13.083333332324401</c:v>
                </c:pt>
                <c:pt idx="158">
                  <c:v>13.16666666418314</c:v>
                </c:pt>
                <c:pt idx="159">
                  <c:v>13.249999996041879</c:v>
                </c:pt>
                <c:pt idx="160">
                  <c:v>13.333333338377997</c:v>
                </c:pt>
                <c:pt idx="161">
                  <c:v>13.416666670236737</c:v>
                </c:pt>
                <c:pt idx="162">
                  <c:v>13.500000002095476</c:v>
                </c:pt>
                <c:pt idx="163">
                  <c:v>13.583333333954215</c:v>
                </c:pt>
                <c:pt idx="164">
                  <c:v>13.666666665812954</c:v>
                </c:pt>
                <c:pt idx="165">
                  <c:v>13.749999997671694</c:v>
                </c:pt>
                <c:pt idx="166">
                  <c:v>13.833333329530433</c:v>
                </c:pt>
                <c:pt idx="167">
                  <c:v>13.916666671866551</c:v>
                </c:pt>
                <c:pt idx="168">
                  <c:v>14.00000000372529</c:v>
                </c:pt>
                <c:pt idx="169">
                  <c:v>14.08333333558403</c:v>
                </c:pt>
                <c:pt idx="170">
                  <c:v>14.166666667442769</c:v>
                </c:pt>
                <c:pt idx="171">
                  <c:v>14.249999999301508</c:v>
                </c:pt>
                <c:pt idx="172">
                  <c:v>14.333333331160247</c:v>
                </c:pt>
                <c:pt idx="173">
                  <c:v>14.416666663018987</c:v>
                </c:pt>
                <c:pt idx="174">
                  <c:v>14.500000005355105</c:v>
                </c:pt>
                <c:pt idx="175">
                  <c:v>14.583333337213844</c:v>
                </c:pt>
                <c:pt idx="176">
                  <c:v>14.666666669072583</c:v>
                </c:pt>
                <c:pt idx="177">
                  <c:v>14.750000000931323</c:v>
                </c:pt>
                <c:pt idx="178">
                  <c:v>14.833333332790062</c:v>
                </c:pt>
                <c:pt idx="179">
                  <c:v>14.916666664648801</c:v>
                </c:pt>
                <c:pt idx="180">
                  <c:v>14.99999999650754</c:v>
                </c:pt>
                <c:pt idx="181">
                  <c:v>15.083333338843659</c:v>
                </c:pt>
                <c:pt idx="182">
                  <c:v>15.166666670702398</c:v>
                </c:pt>
                <c:pt idx="183">
                  <c:v>15.250000002561137</c:v>
                </c:pt>
                <c:pt idx="184">
                  <c:v>15.333333334419876</c:v>
                </c:pt>
                <c:pt idx="185">
                  <c:v>15.416666666278616</c:v>
                </c:pt>
                <c:pt idx="186">
                  <c:v>15.499999998137355</c:v>
                </c:pt>
                <c:pt idx="187">
                  <c:v>15.583333329996094</c:v>
                </c:pt>
                <c:pt idx="188">
                  <c:v>15.666666672332212</c:v>
                </c:pt>
                <c:pt idx="189">
                  <c:v>15.750000004190952</c:v>
                </c:pt>
                <c:pt idx="190">
                  <c:v>15.833333336049691</c:v>
                </c:pt>
                <c:pt idx="191">
                  <c:v>15.91666666790843</c:v>
                </c:pt>
                <c:pt idx="192">
                  <c:v>15.999999999767169</c:v>
                </c:pt>
                <c:pt idx="193">
                  <c:v>16.083333331625909</c:v>
                </c:pt>
                <c:pt idx="194">
                  <c:v>16.166666663484648</c:v>
                </c:pt>
                <c:pt idx="195">
                  <c:v>16.250000005820766</c:v>
                </c:pt>
                <c:pt idx="196">
                  <c:v>16.333333337679505</c:v>
                </c:pt>
                <c:pt idx="197">
                  <c:v>16.416666669538245</c:v>
                </c:pt>
                <c:pt idx="198">
                  <c:v>16.500000001396984</c:v>
                </c:pt>
                <c:pt idx="199">
                  <c:v>16.583333333255723</c:v>
                </c:pt>
                <c:pt idx="200">
                  <c:v>16.666666665114462</c:v>
                </c:pt>
                <c:pt idx="201">
                  <c:v>16.749999996973202</c:v>
                </c:pt>
                <c:pt idx="202">
                  <c:v>16.83333333930932</c:v>
                </c:pt>
                <c:pt idx="203">
                  <c:v>16.916666671168059</c:v>
                </c:pt>
                <c:pt idx="204">
                  <c:v>17.000000003026798</c:v>
                </c:pt>
                <c:pt idx="205">
                  <c:v>17.083333334885538</c:v>
                </c:pt>
                <c:pt idx="206">
                  <c:v>17.166666666744277</c:v>
                </c:pt>
                <c:pt idx="207">
                  <c:v>17.249999998603016</c:v>
                </c:pt>
                <c:pt idx="208">
                  <c:v>17.333333330461755</c:v>
                </c:pt>
                <c:pt idx="209">
                  <c:v>17.416666672797874</c:v>
                </c:pt>
                <c:pt idx="210">
                  <c:v>17.500000004656613</c:v>
                </c:pt>
                <c:pt idx="211">
                  <c:v>17.583333336515352</c:v>
                </c:pt>
                <c:pt idx="212">
                  <c:v>17.666666668374091</c:v>
                </c:pt>
                <c:pt idx="213">
                  <c:v>17.750000000232831</c:v>
                </c:pt>
                <c:pt idx="214">
                  <c:v>17.83333333209157</c:v>
                </c:pt>
                <c:pt idx="215">
                  <c:v>17.916666663950309</c:v>
                </c:pt>
                <c:pt idx="216">
                  <c:v>18.000000006286427</c:v>
                </c:pt>
                <c:pt idx="217">
                  <c:v>18.083333338145167</c:v>
                </c:pt>
                <c:pt idx="218">
                  <c:v>18.166666670003906</c:v>
                </c:pt>
                <c:pt idx="219">
                  <c:v>18.250000001862645</c:v>
                </c:pt>
                <c:pt idx="220">
                  <c:v>18.333333333721384</c:v>
                </c:pt>
                <c:pt idx="221">
                  <c:v>18.416666665580124</c:v>
                </c:pt>
                <c:pt idx="222">
                  <c:v>18.499999997438863</c:v>
                </c:pt>
                <c:pt idx="223">
                  <c:v>18.583333329297602</c:v>
                </c:pt>
                <c:pt idx="224">
                  <c:v>18.66666667163372</c:v>
                </c:pt>
                <c:pt idx="225">
                  <c:v>18.75000000349246</c:v>
                </c:pt>
                <c:pt idx="226">
                  <c:v>18.833333335351199</c:v>
                </c:pt>
                <c:pt idx="227">
                  <c:v>18.916666667209938</c:v>
                </c:pt>
                <c:pt idx="228">
                  <c:v>18.999999999068677</c:v>
                </c:pt>
                <c:pt idx="229">
                  <c:v>19.083333330927417</c:v>
                </c:pt>
                <c:pt idx="230">
                  <c:v>19.166666662786156</c:v>
                </c:pt>
                <c:pt idx="231">
                  <c:v>19.250000005122274</c:v>
                </c:pt>
                <c:pt idx="232">
                  <c:v>19.333333336981013</c:v>
                </c:pt>
                <c:pt idx="233">
                  <c:v>19.416666668839753</c:v>
                </c:pt>
                <c:pt idx="234">
                  <c:v>19.500000000698492</c:v>
                </c:pt>
                <c:pt idx="235">
                  <c:v>19.583333332557231</c:v>
                </c:pt>
                <c:pt idx="236">
                  <c:v>19.66666666441597</c:v>
                </c:pt>
                <c:pt idx="237">
                  <c:v>19.74999999627471</c:v>
                </c:pt>
                <c:pt idx="238">
                  <c:v>19.833333338610828</c:v>
                </c:pt>
                <c:pt idx="239">
                  <c:v>19.916666670469567</c:v>
                </c:pt>
                <c:pt idx="240">
                  <c:v>20.000000002328306</c:v>
                </c:pt>
                <c:pt idx="241">
                  <c:v>20.083333334187046</c:v>
                </c:pt>
                <c:pt idx="242">
                  <c:v>20.166666666045785</c:v>
                </c:pt>
                <c:pt idx="243">
                  <c:v>20.249999997904524</c:v>
                </c:pt>
                <c:pt idx="244">
                  <c:v>20.333333329763263</c:v>
                </c:pt>
                <c:pt idx="245">
                  <c:v>20.416666672099382</c:v>
                </c:pt>
                <c:pt idx="246">
                  <c:v>20.500000003958121</c:v>
                </c:pt>
                <c:pt idx="247">
                  <c:v>20.58333333581686</c:v>
                </c:pt>
                <c:pt idx="248">
                  <c:v>20.666666667675599</c:v>
                </c:pt>
                <c:pt idx="249">
                  <c:v>20.749999999534339</c:v>
                </c:pt>
                <c:pt idx="250">
                  <c:v>20.833333331393078</c:v>
                </c:pt>
                <c:pt idx="251">
                  <c:v>20.916666663251817</c:v>
                </c:pt>
                <c:pt idx="252">
                  <c:v>21.000000005587935</c:v>
                </c:pt>
                <c:pt idx="253">
                  <c:v>21.083333337446675</c:v>
                </c:pt>
                <c:pt idx="254">
                  <c:v>21.166666669305414</c:v>
                </c:pt>
                <c:pt idx="255">
                  <c:v>21.250000001164153</c:v>
                </c:pt>
                <c:pt idx="256">
                  <c:v>21.333333333022892</c:v>
                </c:pt>
                <c:pt idx="257">
                  <c:v>21.416666664881632</c:v>
                </c:pt>
                <c:pt idx="258">
                  <c:v>21.499999996740371</c:v>
                </c:pt>
                <c:pt idx="259">
                  <c:v>21.583333339076489</c:v>
                </c:pt>
                <c:pt idx="260">
                  <c:v>21.666666670935228</c:v>
                </c:pt>
                <c:pt idx="261">
                  <c:v>21.750000002793968</c:v>
                </c:pt>
                <c:pt idx="262">
                  <c:v>21.833333334652707</c:v>
                </c:pt>
                <c:pt idx="263">
                  <c:v>21.916666666511446</c:v>
                </c:pt>
                <c:pt idx="264">
                  <c:v>21.999999998370185</c:v>
                </c:pt>
                <c:pt idx="265">
                  <c:v>22.083333330228925</c:v>
                </c:pt>
                <c:pt idx="266">
                  <c:v>22.166666672565043</c:v>
                </c:pt>
                <c:pt idx="267">
                  <c:v>22.250000004423782</c:v>
                </c:pt>
                <c:pt idx="268">
                  <c:v>22.333333336282521</c:v>
                </c:pt>
                <c:pt idx="269">
                  <c:v>22.416666668141261</c:v>
                </c:pt>
                <c:pt idx="270">
                  <c:v>22.5</c:v>
                </c:pt>
                <c:pt idx="271">
                  <c:v>22.583333331858739</c:v>
                </c:pt>
                <c:pt idx="272">
                  <c:v>22.666666663717479</c:v>
                </c:pt>
                <c:pt idx="273">
                  <c:v>22.750000006053597</c:v>
                </c:pt>
                <c:pt idx="274">
                  <c:v>22.833333337912336</c:v>
                </c:pt>
                <c:pt idx="275">
                  <c:v>22.916666669771075</c:v>
                </c:pt>
                <c:pt idx="276">
                  <c:v>23.000000001629815</c:v>
                </c:pt>
                <c:pt idx="277">
                  <c:v>23.083333333488554</c:v>
                </c:pt>
                <c:pt idx="278">
                  <c:v>23.166666665347293</c:v>
                </c:pt>
                <c:pt idx="279">
                  <c:v>23.249999997206032</c:v>
                </c:pt>
                <c:pt idx="280">
                  <c:v>23.33333333954215</c:v>
                </c:pt>
                <c:pt idx="281">
                  <c:v>23.41666667140089</c:v>
                </c:pt>
                <c:pt idx="282">
                  <c:v>23.500000003259629</c:v>
                </c:pt>
                <c:pt idx="283">
                  <c:v>23.583333335118368</c:v>
                </c:pt>
                <c:pt idx="284">
                  <c:v>23.666666666977108</c:v>
                </c:pt>
                <c:pt idx="285">
                  <c:v>23.749999998835847</c:v>
                </c:pt>
                <c:pt idx="286">
                  <c:v>23.833333330694586</c:v>
                </c:pt>
                <c:pt idx="287">
                  <c:v>23.916666662553325</c:v>
                </c:pt>
                <c:pt idx="288">
                  <c:v>24.000000004889444</c:v>
                </c:pt>
                <c:pt idx="289">
                  <c:v>24.083333336748183</c:v>
                </c:pt>
                <c:pt idx="290">
                  <c:v>24.166666668606922</c:v>
                </c:pt>
                <c:pt idx="291">
                  <c:v>24.250000000465661</c:v>
                </c:pt>
                <c:pt idx="292">
                  <c:v>24.333333332324401</c:v>
                </c:pt>
                <c:pt idx="293">
                  <c:v>24.41666666418314</c:v>
                </c:pt>
                <c:pt idx="294">
                  <c:v>24.499999996041879</c:v>
                </c:pt>
                <c:pt idx="295">
                  <c:v>24.583333338377997</c:v>
                </c:pt>
                <c:pt idx="296">
                  <c:v>24.666666670236737</c:v>
                </c:pt>
                <c:pt idx="297">
                  <c:v>24.750000002095476</c:v>
                </c:pt>
                <c:pt idx="298">
                  <c:v>24.833333333954215</c:v>
                </c:pt>
                <c:pt idx="299">
                  <c:v>24.916666665812954</c:v>
                </c:pt>
                <c:pt idx="300">
                  <c:v>24.999999997671694</c:v>
                </c:pt>
                <c:pt idx="301">
                  <c:v>25.083333329530433</c:v>
                </c:pt>
                <c:pt idx="302">
                  <c:v>25.166666671866551</c:v>
                </c:pt>
                <c:pt idx="303">
                  <c:v>25.25000000372529</c:v>
                </c:pt>
                <c:pt idx="304">
                  <c:v>25.33333333558403</c:v>
                </c:pt>
                <c:pt idx="305">
                  <c:v>25.416666667442769</c:v>
                </c:pt>
                <c:pt idx="306">
                  <c:v>25.499999999301508</c:v>
                </c:pt>
                <c:pt idx="307">
                  <c:v>25.583333331160247</c:v>
                </c:pt>
                <c:pt idx="308">
                  <c:v>25.666666663018987</c:v>
                </c:pt>
                <c:pt idx="309">
                  <c:v>25.750000005355105</c:v>
                </c:pt>
                <c:pt idx="310">
                  <c:v>25.833333337213844</c:v>
                </c:pt>
                <c:pt idx="311">
                  <c:v>25.916666669072583</c:v>
                </c:pt>
                <c:pt idx="312">
                  <c:v>26.000000000931323</c:v>
                </c:pt>
                <c:pt idx="313">
                  <c:v>26.083333332790062</c:v>
                </c:pt>
                <c:pt idx="314">
                  <c:v>26.166666664648801</c:v>
                </c:pt>
                <c:pt idx="315">
                  <c:v>26.24999999650754</c:v>
                </c:pt>
                <c:pt idx="316">
                  <c:v>26.333333338843659</c:v>
                </c:pt>
                <c:pt idx="317">
                  <c:v>26.416666670702398</c:v>
                </c:pt>
                <c:pt idx="318">
                  <c:v>26.500000002561137</c:v>
                </c:pt>
                <c:pt idx="319">
                  <c:v>26.583333334419876</c:v>
                </c:pt>
                <c:pt idx="320">
                  <c:v>26.666666666278616</c:v>
                </c:pt>
                <c:pt idx="321">
                  <c:v>26.749999998137355</c:v>
                </c:pt>
                <c:pt idx="322">
                  <c:v>26.833333329996094</c:v>
                </c:pt>
                <c:pt idx="323">
                  <c:v>26.916666672332212</c:v>
                </c:pt>
                <c:pt idx="324">
                  <c:v>27.000000004190952</c:v>
                </c:pt>
                <c:pt idx="325">
                  <c:v>27.083333336049691</c:v>
                </c:pt>
                <c:pt idx="326">
                  <c:v>27.16666666790843</c:v>
                </c:pt>
                <c:pt idx="327">
                  <c:v>27.249999999767169</c:v>
                </c:pt>
                <c:pt idx="328">
                  <c:v>27.333333331625909</c:v>
                </c:pt>
                <c:pt idx="329">
                  <c:v>27.416666663484648</c:v>
                </c:pt>
                <c:pt idx="330">
                  <c:v>27.500000005820766</c:v>
                </c:pt>
                <c:pt idx="331">
                  <c:v>27.583333337679505</c:v>
                </c:pt>
                <c:pt idx="332">
                  <c:v>27.666666669538245</c:v>
                </c:pt>
                <c:pt idx="333">
                  <c:v>27.750000001396984</c:v>
                </c:pt>
                <c:pt idx="334">
                  <c:v>27.833333333255723</c:v>
                </c:pt>
                <c:pt idx="335">
                  <c:v>27.916666665114462</c:v>
                </c:pt>
                <c:pt idx="336">
                  <c:v>27.999999996973202</c:v>
                </c:pt>
                <c:pt idx="337">
                  <c:v>28.08333333930932</c:v>
                </c:pt>
                <c:pt idx="338">
                  <c:v>28.166666671168059</c:v>
                </c:pt>
                <c:pt idx="339">
                  <c:v>28.250000003026798</c:v>
                </c:pt>
                <c:pt idx="340">
                  <c:v>28.333333334885538</c:v>
                </c:pt>
                <c:pt idx="341">
                  <c:v>28.416666666744277</c:v>
                </c:pt>
                <c:pt idx="342">
                  <c:v>28.499999998603016</c:v>
                </c:pt>
                <c:pt idx="343">
                  <c:v>28.583333330461755</c:v>
                </c:pt>
                <c:pt idx="344">
                  <c:v>28.666666672797874</c:v>
                </c:pt>
                <c:pt idx="345">
                  <c:v>28.750000004656613</c:v>
                </c:pt>
                <c:pt idx="346">
                  <c:v>28.833333336515352</c:v>
                </c:pt>
                <c:pt idx="347">
                  <c:v>28.916666668374091</c:v>
                </c:pt>
                <c:pt idx="348">
                  <c:v>29.000000000232831</c:v>
                </c:pt>
                <c:pt idx="349">
                  <c:v>29.08333333209157</c:v>
                </c:pt>
                <c:pt idx="350">
                  <c:v>29.166666663950309</c:v>
                </c:pt>
                <c:pt idx="351">
                  <c:v>29.250000006286427</c:v>
                </c:pt>
                <c:pt idx="352">
                  <c:v>29.333333338145167</c:v>
                </c:pt>
                <c:pt idx="353">
                  <c:v>29.416666670003906</c:v>
                </c:pt>
                <c:pt idx="354">
                  <c:v>29.500000001862645</c:v>
                </c:pt>
                <c:pt idx="355">
                  <c:v>29.583333333721384</c:v>
                </c:pt>
                <c:pt idx="356">
                  <c:v>29.666666665580124</c:v>
                </c:pt>
                <c:pt idx="357">
                  <c:v>29.749999997438863</c:v>
                </c:pt>
                <c:pt idx="358">
                  <c:v>29.833333329297602</c:v>
                </c:pt>
                <c:pt idx="359">
                  <c:v>29.91666667163372</c:v>
                </c:pt>
                <c:pt idx="360">
                  <c:v>30.00000000349246</c:v>
                </c:pt>
                <c:pt idx="361">
                  <c:v>30.083333335351199</c:v>
                </c:pt>
                <c:pt idx="362">
                  <c:v>30.166666667209938</c:v>
                </c:pt>
                <c:pt idx="363">
                  <c:v>30.249999999068677</c:v>
                </c:pt>
                <c:pt idx="364">
                  <c:v>30.333333330927417</c:v>
                </c:pt>
                <c:pt idx="365">
                  <c:v>30.416666662786156</c:v>
                </c:pt>
                <c:pt idx="366">
                  <c:v>30.500000005122274</c:v>
                </c:pt>
                <c:pt idx="367">
                  <c:v>30.583333336981013</c:v>
                </c:pt>
                <c:pt idx="368">
                  <c:v>30.666666668839753</c:v>
                </c:pt>
                <c:pt idx="369">
                  <c:v>30.750000000698492</c:v>
                </c:pt>
                <c:pt idx="370">
                  <c:v>30.833333332557231</c:v>
                </c:pt>
                <c:pt idx="371">
                  <c:v>30.91666666441597</c:v>
                </c:pt>
                <c:pt idx="372">
                  <c:v>30.99999999627471</c:v>
                </c:pt>
                <c:pt idx="373">
                  <c:v>31.083333338610828</c:v>
                </c:pt>
                <c:pt idx="374">
                  <c:v>31.166666670469567</c:v>
                </c:pt>
                <c:pt idx="375">
                  <c:v>31.250000002328306</c:v>
                </c:pt>
                <c:pt idx="376">
                  <c:v>31.333333334187046</c:v>
                </c:pt>
                <c:pt idx="377">
                  <c:v>31.416666666045785</c:v>
                </c:pt>
                <c:pt idx="378">
                  <c:v>31.499999997904524</c:v>
                </c:pt>
                <c:pt idx="379">
                  <c:v>31.583333329763263</c:v>
                </c:pt>
                <c:pt idx="380">
                  <c:v>31.666666672099382</c:v>
                </c:pt>
                <c:pt idx="381">
                  <c:v>31.750000003958121</c:v>
                </c:pt>
                <c:pt idx="382">
                  <c:v>31.83333333581686</c:v>
                </c:pt>
                <c:pt idx="383">
                  <c:v>31.916666667675599</c:v>
                </c:pt>
                <c:pt idx="384">
                  <c:v>31.999999999534339</c:v>
                </c:pt>
                <c:pt idx="385">
                  <c:v>32.083333331393078</c:v>
                </c:pt>
                <c:pt idx="386">
                  <c:v>32.166666663251817</c:v>
                </c:pt>
                <c:pt idx="387">
                  <c:v>32.250000005587935</c:v>
                </c:pt>
                <c:pt idx="388">
                  <c:v>32.333333337446675</c:v>
                </c:pt>
                <c:pt idx="389">
                  <c:v>32.416666669305414</c:v>
                </c:pt>
                <c:pt idx="390">
                  <c:v>32.500000001164153</c:v>
                </c:pt>
                <c:pt idx="391">
                  <c:v>32.583333333022892</c:v>
                </c:pt>
                <c:pt idx="392">
                  <c:v>32.666666664881632</c:v>
                </c:pt>
                <c:pt idx="393">
                  <c:v>32.749999996740371</c:v>
                </c:pt>
                <c:pt idx="394">
                  <c:v>32.833333339076489</c:v>
                </c:pt>
                <c:pt idx="395">
                  <c:v>32.916666670935228</c:v>
                </c:pt>
                <c:pt idx="396">
                  <c:v>33.000000002793968</c:v>
                </c:pt>
                <c:pt idx="397">
                  <c:v>33.083333334652707</c:v>
                </c:pt>
                <c:pt idx="398">
                  <c:v>33.166666666511446</c:v>
                </c:pt>
                <c:pt idx="399">
                  <c:v>33.249999998370185</c:v>
                </c:pt>
                <c:pt idx="400">
                  <c:v>33.333333330228925</c:v>
                </c:pt>
                <c:pt idx="401">
                  <c:v>33.416666672565043</c:v>
                </c:pt>
                <c:pt idx="402">
                  <c:v>33.500000004423782</c:v>
                </c:pt>
                <c:pt idx="403">
                  <c:v>33.583333336282521</c:v>
                </c:pt>
                <c:pt idx="404">
                  <c:v>33.666666668141261</c:v>
                </c:pt>
                <c:pt idx="405">
                  <c:v>33.75</c:v>
                </c:pt>
                <c:pt idx="406">
                  <c:v>33.833333331858739</c:v>
                </c:pt>
                <c:pt idx="407">
                  <c:v>33.916666663717479</c:v>
                </c:pt>
                <c:pt idx="408">
                  <c:v>34.000000006053597</c:v>
                </c:pt>
                <c:pt idx="409">
                  <c:v>34.083333337912336</c:v>
                </c:pt>
                <c:pt idx="410">
                  <c:v>34.166666669771075</c:v>
                </c:pt>
                <c:pt idx="411">
                  <c:v>34.250000001629815</c:v>
                </c:pt>
                <c:pt idx="412">
                  <c:v>34.333333333488554</c:v>
                </c:pt>
                <c:pt idx="413">
                  <c:v>34.416666665347293</c:v>
                </c:pt>
                <c:pt idx="414">
                  <c:v>34.499999997206032</c:v>
                </c:pt>
                <c:pt idx="415">
                  <c:v>34.58333333954215</c:v>
                </c:pt>
                <c:pt idx="416">
                  <c:v>34.66666667140089</c:v>
                </c:pt>
                <c:pt idx="417">
                  <c:v>34.750000003259629</c:v>
                </c:pt>
                <c:pt idx="418">
                  <c:v>34.833333335118368</c:v>
                </c:pt>
                <c:pt idx="419">
                  <c:v>34.916666666977108</c:v>
                </c:pt>
                <c:pt idx="420">
                  <c:v>34.999999998835847</c:v>
                </c:pt>
                <c:pt idx="421">
                  <c:v>35.083333330694586</c:v>
                </c:pt>
                <c:pt idx="422">
                  <c:v>35.166666662553325</c:v>
                </c:pt>
                <c:pt idx="423">
                  <c:v>35.250000004889444</c:v>
                </c:pt>
                <c:pt idx="424">
                  <c:v>35.333333336748183</c:v>
                </c:pt>
                <c:pt idx="425">
                  <c:v>35.416666668606922</c:v>
                </c:pt>
                <c:pt idx="426">
                  <c:v>35.500000000465661</c:v>
                </c:pt>
                <c:pt idx="427">
                  <c:v>35.583333332324401</c:v>
                </c:pt>
                <c:pt idx="428">
                  <c:v>35.66666666418314</c:v>
                </c:pt>
                <c:pt idx="429">
                  <c:v>35.749999996041879</c:v>
                </c:pt>
                <c:pt idx="430">
                  <c:v>35.833333338377997</c:v>
                </c:pt>
                <c:pt idx="431">
                  <c:v>35.916666670236737</c:v>
                </c:pt>
                <c:pt idx="432">
                  <c:v>36.000000002095476</c:v>
                </c:pt>
                <c:pt idx="433">
                  <c:v>36.083333333954215</c:v>
                </c:pt>
                <c:pt idx="434">
                  <c:v>36.166666665812954</c:v>
                </c:pt>
                <c:pt idx="435">
                  <c:v>36.249999997671694</c:v>
                </c:pt>
                <c:pt idx="436">
                  <c:v>36.333333329530433</c:v>
                </c:pt>
                <c:pt idx="437">
                  <c:v>36.416666671866551</c:v>
                </c:pt>
                <c:pt idx="438">
                  <c:v>36.50000000372529</c:v>
                </c:pt>
                <c:pt idx="439">
                  <c:v>36.58333333558403</c:v>
                </c:pt>
                <c:pt idx="440">
                  <c:v>36.666666667442769</c:v>
                </c:pt>
                <c:pt idx="441">
                  <c:v>36.749999999301508</c:v>
                </c:pt>
                <c:pt idx="442">
                  <c:v>36.833333331160247</c:v>
                </c:pt>
                <c:pt idx="443">
                  <c:v>36.916666663018987</c:v>
                </c:pt>
                <c:pt idx="444">
                  <c:v>37.000000005355105</c:v>
                </c:pt>
                <c:pt idx="445">
                  <c:v>37.083333337213844</c:v>
                </c:pt>
                <c:pt idx="446">
                  <c:v>37.166666669072583</c:v>
                </c:pt>
                <c:pt idx="447">
                  <c:v>37.250000000931323</c:v>
                </c:pt>
                <c:pt idx="448">
                  <c:v>37.333333332790062</c:v>
                </c:pt>
                <c:pt idx="449">
                  <c:v>37.416666664648801</c:v>
                </c:pt>
                <c:pt idx="450">
                  <c:v>37.49999999650754</c:v>
                </c:pt>
                <c:pt idx="451">
                  <c:v>37.583333338843659</c:v>
                </c:pt>
                <c:pt idx="452">
                  <c:v>37.666666670702398</c:v>
                </c:pt>
                <c:pt idx="453">
                  <c:v>37.750000002561137</c:v>
                </c:pt>
                <c:pt idx="454">
                  <c:v>37.833333334419876</c:v>
                </c:pt>
                <c:pt idx="455">
                  <c:v>37.916666666278616</c:v>
                </c:pt>
                <c:pt idx="456">
                  <c:v>37.999999998137355</c:v>
                </c:pt>
                <c:pt idx="457">
                  <c:v>38.083333329996094</c:v>
                </c:pt>
                <c:pt idx="458">
                  <c:v>38.166666672332212</c:v>
                </c:pt>
                <c:pt idx="459">
                  <c:v>38.250000004190952</c:v>
                </c:pt>
                <c:pt idx="460">
                  <c:v>38.333333336049691</c:v>
                </c:pt>
                <c:pt idx="461">
                  <c:v>38.41666666790843</c:v>
                </c:pt>
                <c:pt idx="462">
                  <c:v>38.499999999767169</c:v>
                </c:pt>
                <c:pt idx="463">
                  <c:v>38.583333331625909</c:v>
                </c:pt>
                <c:pt idx="464">
                  <c:v>38.666666663484648</c:v>
                </c:pt>
                <c:pt idx="465">
                  <c:v>38.750000005820766</c:v>
                </c:pt>
                <c:pt idx="466">
                  <c:v>38.833333337679505</c:v>
                </c:pt>
                <c:pt idx="467">
                  <c:v>38.916666669538245</c:v>
                </c:pt>
                <c:pt idx="468">
                  <c:v>39.000000001396984</c:v>
                </c:pt>
                <c:pt idx="469">
                  <c:v>39.083333333255723</c:v>
                </c:pt>
                <c:pt idx="470">
                  <c:v>39.166666665114462</c:v>
                </c:pt>
                <c:pt idx="471">
                  <c:v>39.249999996973202</c:v>
                </c:pt>
                <c:pt idx="472">
                  <c:v>39.33333333930932</c:v>
                </c:pt>
                <c:pt idx="473">
                  <c:v>39.416666671168059</c:v>
                </c:pt>
                <c:pt idx="474">
                  <c:v>39.500000003026798</c:v>
                </c:pt>
                <c:pt idx="475">
                  <c:v>39.583333334885538</c:v>
                </c:pt>
                <c:pt idx="476">
                  <c:v>39.666666666744277</c:v>
                </c:pt>
                <c:pt idx="477">
                  <c:v>39.749999998603016</c:v>
                </c:pt>
                <c:pt idx="478">
                  <c:v>39.833333330461755</c:v>
                </c:pt>
                <c:pt idx="479">
                  <c:v>39.916666672797874</c:v>
                </c:pt>
                <c:pt idx="480">
                  <c:v>40.000000004656613</c:v>
                </c:pt>
                <c:pt idx="481">
                  <c:v>40.083333336515352</c:v>
                </c:pt>
                <c:pt idx="482">
                  <c:v>40.166666668374091</c:v>
                </c:pt>
                <c:pt idx="483">
                  <c:v>40.250000000232831</c:v>
                </c:pt>
                <c:pt idx="484">
                  <c:v>40.33333333209157</c:v>
                </c:pt>
                <c:pt idx="485">
                  <c:v>40.416666663950309</c:v>
                </c:pt>
                <c:pt idx="486">
                  <c:v>40.500000006286427</c:v>
                </c:pt>
                <c:pt idx="487">
                  <c:v>40.583333338145167</c:v>
                </c:pt>
                <c:pt idx="488">
                  <c:v>40.666666670003906</c:v>
                </c:pt>
                <c:pt idx="489">
                  <c:v>40.750000001862645</c:v>
                </c:pt>
                <c:pt idx="490">
                  <c:v>40.833333333721384</c:v>
                </c:pt>
                <c:pt idx="491">
                  <c:v>40.916666665580124</c:v>
                </c:pt>
                <c:pt idx="492">
                  <c:v>40.999999997438863</c:v>
                </c:pt>
                <c:pt idx="493">
                  <c:v>41.083333329297602</c:v>
                </c:pt>
                <c:pt idx="494">
                  <c:v>41.16666667163372</c:v>
                </c:pt>
                <c:pt idx="495">
                  <c:v>41.25000000349246</c:v>
                </c:pt>
                <c:pt idx="496">
                  <c:v>41.333333335351199</c:v>
                </c:pt>
                <c:pt idx="497">
                  <c:v>41.416666667209938</c:v>
                </c:pt>
                <c:pt idx="498">
                  <c:v>41.499999999068677</c:v>
                </c:pt>
                <c:pt idx="499">
                  <c:v>41.583333330927417</c:v>
                </c:pt>
                <c:pt idx="500">
                  <c:v>41.666666662786156</c:v>
                </c:pt>
                <c:pt idx="501">
                  <c:v>41.750000005122274</c:v>
                </c:pt>
                <c:pt idx="502">
                  <c:v>41.833333336981013</c:v>
                </c:pt>
                <c:pt idx="503">
                  <c:v>41.916666668839753</c:v>
                </c:pt>
                <c:pt idx="504">
                  <c:v>42.000000000698492</c:v>
                </c:pt>
                <c:pt idx="505">
                  <c:v>42.083333332557231</c:v>
                </c:pt>
                <c:pt idx="506">
                  <c:v>42.16666666441597</c:v>
                </c:pt>
                <c:pt idx="507">
                  <c:v>42.24999999627471</c:v>
                </c:pt>
                <c:pt idx="508">
                  <c:v>42.333333338610828</c:v>
                </c:pt>
                <c:pt idx="509">
                  <c:v>42.416666670469567</c:v>
                </c:pt>
                <c:pt idx="510">
                  <c:v>42.500000002328306</c:v>
                </c:pt>
                <c:pt idx="511">
                  <c:v>42.583333334187046</c:v>
                </c:pt>
                <c:pt idx="512">
                  <c:v>42.666666666045785</c:v>
                </c:pt>
                <c:pt idx="513">
                  <c:v>42.749999997904524</c:v>
                </c:pt>
                <c:pt idx="514">
                  <c:v>42.833333329763263</c:v>
                </c:pt>
                <c:pt idx="515">
                  <c:v>42.916666672099382</c:v>
                </c:pt>
                <c:pt idx="516">
                  <c:v>43.000000003958121</c:v>
                </c:pt>
                <c:pt idx="517">
                  <c:v>43.08333333581686</c:v>
                </c:pt>
                <c:pt idx="518">
                  <c:v>43.166666667675599</c:v>
                </c:pt>
                <c:pt idx="519">
                  <c:v>43.249999999534339</c:v>
                </c:pt>
                <c:pt idx="520">
                  <c:v>43.333333331393078</c:v>
                </c:pt>
                <c:pt idx="521">
                  <c:v>43.416666663251817</c:v>
                </c:pt>
                <c:pt idx="522">
                  <c:v>43.500000005587935</c:v>
                </c:pt>
                <c:pt idx="523">
                  <c:v>43.583333337446675</c:v>
                </c:pt>
                <c:pt idx="524">
                  <c:v>43.666666669305414</c:v>
                </c:pt>
                <c:pt idx="525">
                  <c:v>43.750000001164153</c:v>
                </c:pt>
                <c:pt idx="526">
                  <c:v>43.833333333022892</c:v>
                </c:pt>
                <c:pt idx="527">
                  <c:v>43.916666664881632</c:v>
                </c:pt>
                <c:pt idx="528">
                  <c:v>43.999999996740371</c:v>
                </c:pt>
                <c:pt idx="529">
                  <c:v>44.083333339076489</c:v>
                </c:pt>
                <c:pt idx="530">
                  <c:v>44.166666670935228</c:v>
                </c:pt>
                <c:pt idx="531">
                  <c:v>44.250000002793968</c:v>
                </c:pt>
                <c:pt idx="532">
                  <c:v>44.333333334652707</c:v>
                </c:pt>
                <c:pt idx="533">
                  <c:v>44.416666666511446</c:v>
                </c:pt>
                <c:pt idx="534">
                  <c:v>44.499999998370185</c:v>
                </c:pt>
                <c:pt idx="535">
                  <c:v>44.583333330228925</c:v>
                </c:pt>
                <c:pt idx="536">
                  <c:v>44.666666672565043</c:v>
                </c:pt>
                <c:pt idx="537">
                  <c:v>44.750000004423782</c:v>
                </c:pt>
                <c:pt idx="538">
                  <c:v>44.833333336282521</c:v>
                </c:pt>
                <c:pt idx="539">
                  <c:v>44.916666668141261</c:v>
                </c:pt>
                <c:pt idx="540">
                  <c:v>45</c:v>
                </c:pt>
                <c:pt idx="541">
                  <c:v>45.083333331858739</c:v>
                </c:pt>
                <c:pt idx="542">
                  <c:v>45.166666663717479</c:v>
                </c:pt>
                <c:pt idx="543">
                  <c:v>45.250000006053597</c:v>
                </c:pt>
                <c:pt idx="544">
                  <c:v>45.333333337912336</c:v>
                </c:pt>
                <c:pt idx="545">
                  <c:v>45.416666669771075</c:v>
                </c:pt>
                <c:pt idx="546">
                  <c:v>45.500000001629815</c:v>
                </c:pt>
                <c:pt idx="547">
                  <c:v>45.583333333488554</c:v>
                </c:pt>
                <c:pt idx="548">
                  <c:v>45.666666665347293</c:v>
                </c:pt>
                <c:pt idx="549">
                  <c:v>45.749999997206032</c:v>
                </c:pt>
                <c:pt idx="550">
                  <c:v>45.83333333954215</c:v>
                </c:pt>
                <c:pt idx="551">
                  <c:v>45.91666667140089</c:v>
                </c:pt>
                <c:pt idx="552">
                  <c:v>46.000000003259629</c:v>
                </c:pt>
                <c:pt idx="553">
                  <c:v>46.083333335118368</c:v>
                </c:pt>
                <c:pt idx="554">
                  <c:v>46.166666666977108</c:v>
                </c:pt>
                <c:pt idx="555">
                  <c:v>46.249999998835847</c:v>
                </c:pt>
                <c:pt idx="556">
                  <c:v>46.333333330694586</c:v>
                </c:pt>
                <c:pt idx="557">
                  <c:v>46.416666662553325</c:v>
                </c:pt>
                <c:pt idx="558">
                  <c:v>46.500000004889444</c:v>
                </c:pt>
                <c:pt idx="559">
                  <c:v>46.583333336748183</c:v>
                </c:pt>
                <c:pt idx="560">
                  <c:v>46.666666668606922</c:v>
                </c:pt>
                <c:pt idx="561">
                  <c:v>46.750000000465661</c:v>
                </c:pt>
                <c:pt idx="562">
                  <c:v>46.833333332324401</c:v>
                </c:pt>
                <c:pt idx="563">
                  <c:v>46.91666666418314</c:v>
                </c:pt>
                <c:pt idx="564">
                  <c:v>46.999999996041879</c:v>
                </c:pt>
                <c:pt idx="565">
                  <c:v>47.083333338377997</c:v>
                </c:pt>
                <c:pt idx="566">
                  <c:v>47.166666670236737</c:v>
                </c:pt>
                <c:pt idx="567">
                  <c:v>47.250000002095476</c:v>
                </c:pt>
                <c:pt idx="568">
                  <c:v>47.333333333954215</c:v>
                </c:pt>
                <c:pt idx="569">
                  <c:v>47.416666665812954</c:v>
                </c:pt>
                <c:pt idx="570">
                  <c:v>47.499999997671694</c:v>
                </c:pt>
                <c:pt idx="571">
                  <c:v>47.583333329530433</c:v>
                </c:pt>
                <c:pt idx="572">
                  <c:v>47.666666671866551</c:v>
                </c:pt>
                <c:pt idx="573">
                  <c:v>47.75000000372529</c:v>
                </c:pt>
                <c:pt idx="574">
                  <c:v>47.83333333558403</c:v>
                </c:pt>
                <c:pt idx="575">
                  <c:v>47.916666667442769</c:v>
                </c:pt>
                <c:pt idx="576">
                  <c:v>47.999999999301508</c:v>
                </c:pt>
                <c:pt idx="577">
                  <c:v>48.083333331160247</c:v>
                </c:pt>
                <c:pt idx="578">
                  <c:v>48.166666663018987</c:v>
                </c:pt>
                <c:pt idx="579">
                  <c:v>48.250000005355105</c:v>
                </c:pt>
                <c:pt idx="580">
                  <c:v>48.333333337213844</c:v>
                </c:pt>
                <c:pt idx="581">
                  <c:v>48.416666669072583</c:v>
                </c:pt>
                <c:pt idx="582">
                  <c:v>48.500000000931323</c:v>
                </c:pt>
                <c:pt idx="583">
                  <c:v>48.583333332790062</c:v>
                </c:pt>
                <c:pt idx="584">
                  <c:v>48.666666664648801</c:v>
                </c:pt>
                <c:pt idx="585">
                  <c:v>48.74999999650754</c:v>
                </c:pt>
                <c:pt idx="586">
                  <c:v>48.833333338843659</c:v>
                </c:pt>
                <c:pt idx="587">
                  <c:v>48.916666670702398</c:v>
                </c:pt>
                <c:pt idx="588">
                  <c:v>49.000000002561137</c:v>
                </c:pt>
                <c:pt idx="589">
                  <c:v>49.083333334419876</c:v>
                </c:pt>
                <c:pt idx="590">
                  <c:v>49.166666666278616</c:v>
                </c:pt>
                <c:pt idx="591">
                  <c:v>49.249999998137355</c:v>
                </c:pt>
                <c:pt idx="592">
                  <c:v>49.333333329996094</c:v>
                </c:pt>
                <c:pt idx="593">
                  <c:v>49.416666672332212</c:v>
                </c:pt>
                <c:pt idx="594">
                  <c:v>49.500000004190952</c:v>
                </c:pt>
                <c:pt idx="595">
                  <c:v>49.583333336049691</c:v>
                </c:pt>
                <c:pt idx="596">
                  <c:v>49.66666666790843</c:v>
                </c:pt>
                <c:pt idx="597">
                  <c:v>49.749999999767169</c:v>
                </c:pt>
                <c:pt idx="598">
                  <c:v>49.833333331625909</c:v>
                </c:pt>
                <c:pt idx="599">
                  <c:v>49.916666663484648</c:v>
                </c:pt>
                <c:pt idx="600">
                  <c:v>50.000000005820766</c:v>
                </c:pt>
                <c:pt idx="601">
                  <c:v>50.083333337679505</c:v>
                </c:pt>
                <c:pt idx="602">
                  <c:v>50.166666669538245</c:v>
                </c:pt>
                <c:pt idx="603">
                  <c:v>50.250000001396984</c:v>
                </c:pt>
                <c:pt idx="604">
                  <c:v>50.333333333255723</c:v>
                </c:pt>
                <c:pt idx="605">
                  <c:v>50.416666665114462</c:v>
                </c:pt>
                <c:pt idx="606">
                  <c:v>50.499999996973202</c:v>
                </c:pt>
                <c:pt idx="607">
                  <c:v>50.58333333930932</c:v>
                </c:pt>
                <c:pt idx="608">
                  <c:v>50.666666671168059</c:v>
                </c:pt>
                <c:pt idx="609">
                  <c:v>50.750000003026798</c:v>
                </c:pt>
                <c:pt idx="610">
                  <c:v>50.833333334885538</c:v>
                </c:pt>
                <c:pt idx="611">
                  <c:v>50.916666666744277</c:v>
                </c:pt>
                <c:pt idx="612">
                  <c:v>50.999999998603016</c:v>
                </c:pt>
                <c:pt idx="613">
                  <c:v>51.083333330461755</c:v>
                </c:pt>
                <c:pt idx="614">
                  <c:v>51.166666672797874</c:v>
                </c:pt>
                <c:pt idx="615">
                  <c:v>51.250000004656613</c:v>
                </c:pt>
                <c:pt idx="616">
                  <c:v>51.333333336515352</c:v>
                </c:pt>
                <c:pt idx="617">
                  <c:v>51.416666668374091</c:v>
                </c:pt>
                <c:pt idx="618">
                  <c:v>51.500000000232831</c:v>
                </c:pt>
                <c:pt idx="619">
                  <c:v>51.58333333209157</c:v>
                </c:pt>
                <c:pt idx="620">
                  <c:v>51.666666663950309</c:v>
                </c:pt>
                <c:pt idx="621">
                  <c:v>51.750000006286427</c:v>
                </c:pt>
                <c:pt idx="622">
                  <c:v>51.833333338145167</c:v>
                </c:pt>
                <c:pt idx="623">
                  <c:v>51.916666670003906</c:v>
                </c:pt>
                <c:pt idx="624">
                  <c:v>52.000000001862645</c:v>
                </c:pt>
                <c:pt idx="625">
                  <c:v>52.083333333721384</c:v>
                </c:pt>
                <c:pt idx="626">
                  <c:v>52.166666665580124</c:v>
                </c:pt>
                <c:pt idx="627">
                  <c:v>52.249999997438863</c:v>
                </c:pt>
                <c:pt idx="628">
                  <c:v>52.333333329297602</c:v>
                </c:pt>
                <c:pt idx="629">
                  <c:v>52.41666667163372</c:v>
                </c:pt>
                <c:pt idx="630">
                  <c:v>52.50000000349246</c:v>
                </c:pt>
                <c:pt idx="631">
                  <c:v>52.583333335351199</c:v>
                </c:pt>
                <c:pt idx="632">
                  <c:v>52.666666667209938</c:v>
                </c:pt>
                <c:pt idx="633">
                  <c:v>52.749999999068677</c:v>
                </c:pt>
                <c:pt idx="634">
                  <c:v>52.833333330927417</c:v>
                </c:pt>
                <c:pt idx="635">
                  <c:v>52.916666662786156</c:v>
                </c:pt>
                <c:pt idx="636">
                  <c:v>53.000000005122274</c:v>
                </c:pt>
                <c:pt idx="637">
                  <c:v>53.083333336981013</c:v>
                </c:pt>
                <c:pt idx="638">
                  <c:v>53.166666668839753</c:v>
                </c:pt>
                <c:pt idx="639">
                  <c:v>53.250000000698492</c:v>
                </c:pt>
                <c:pt idx="640">
                  <c:v>53.333333332557231</c:v>
                </c:pt>
                <c:pt idx="641">
                  <c:v>53.41666666441597</c:v>
                </c:pt>
                <c:pt idx="642">
                  <c:v>53.49999999627471</c:v>
                </c:pt>
                <c:pt idx="643">
                  <c:v>53.583333338610828</c:v>
                </c:pt>
                <c:pt idx="644">
                  <c:v>53.666666670469567</c:v>
                </c:pt>
                <c:pt idx="645">
                  <c:v>53.750000002328306</c:v>
                </c:pt>
                <c:pt idx="646">
                  <c:v>53.833333334187046</c:v>
                </c:pt>
                <c:pt idx="647">
                  <c:v>53.916666666045785</c:v>
                </c:pt>
                <c:pt idx="648">
                  <c:v>53.999999997904524</c:v>
                </c:pt>
                <c:pt idx="649">
                  <c:v>54.083333329763263</c:v>
                </c:pt>
                <c:pt idx="650">
                  <c:v>54.166666672099382</c:v>
                </c:pt>
                <c:pt idx="651">
                  <c:v>54.250000003958121</c:v>
                </c:pt>
                <c:pt idx="652">
                  <c:v>54.33333333581686</c:v>
                </c:pt>
                <c:pt idx="653">
                  <c:v>54.416666667675599</c:v>
                </c:pt>
                <c:pt idx="654">
                  <c:v>54.499999999534339</c:v>
                </c:pt>
                <c:pt idx="655">
                  <c:v>54.583333331393078</c:v>
                </c:pt>
                <c:pt idx="656">
                  <c:v>54.666666663251817</c:v>
                </c:pt>
                <c:pt idx="657">
                  <c:v>54.750000005587935</c:v>
                </c:pt>
                <c:pt idx="658">
                  <c:v>54.833333337446675</c:v>
                </c:pt>
                <c:pt idx="659">
                  <c:v>54.916666669305414</c:v>
                </c:pt>
                <c:pt idx="660">
                  <c:v>55.000000001164153</c:v>
                </c:pt>
                <c:pt idx="661">
                  <c:v>55.083333333022892</c:v>
                </c:pt>
                <c:pt idx="662">
                  <c:v>55.166666664881632</c:v>
                </c:pt>
                <c:pt idx="663">
                  <c:v>55.249999996740371</c:v>
                </c:pt>
                <c:pt idx="664">
                  <c:v>55.333333339076489</c:v>
                </c:pt>
                <c:pt idx="665">
                  <c:v>55.416666670935228</c:v>
                </c:pt>
                <c:pt idx="666">
                  <c:v>55.500000002793968</c:v>
                </c:pt>
                <c:pt idx="667">
                  <c:v>55.583333334652707</c:v>
                </c:pt>
                <c:pt idx="668">
                  <c:v>55.666666666511446</c:v>
                </c:pt>
                <c:pt idx="669">
                  <c:v>55.749999998370185</c:v>
                </c:pt>
                <c:pt idx="670">
                  <c:v>55.833333330228925</c:v>
                </c:pt>
                <c:pt idx="671">
                  <c:v>55.916666672565043</c:v>
                </c:pt>
                <c:pt idx="672">
                  <c:v>56.000000004423782</c:v>
                </c:pt>
                <c:pt idx="673">
                  <c:v>56.083333336282521</c:v>
                </c:pt>
                <c:pt idx="674">
                  <c:v>56.166666668141261</c:v>
                </c:pt>
                <c:pt idx="675">
                  <c:v>56.25</c:v>
                </c:pt>
                <c:pt idx="676">
                  <c:v>56.333333331858739</c:v>
                </c:pt>
                <c:pt idx="677">
                  <c:v>56.416666663717479</c:v>
                </c:pt>
                <c:pt idx="678">
                  <c:v>56.500000006053597</c:v>
                </c:pt>
                <c:pt idx="679">
                  <c:v>56.583333337912336</c:v>
                </c:pt>
                <c:pt idx="680">
                  <c:v>56.666666669771075</c:v>
                </c:pt>
                <c:pt idx="681">
                  <c:v>56.750000001629815</c:v>
                </c:pt>
                <c:pt idx="682">
                  <c:v>56.833333333488554</c:v>
                </c:pt>
                <c:pt idx="683">
                  <c:v>56.916666665347293</c:v>
                </c:pt>
                <c:pt idx="684">
                  <c:v>56.999999997206032</c:v>
                </c:pt>
                <c:pt idx="685">
                  <c:v>57.08333333954215</c:v>
                </c:pt>
                <c:pt idx="686">
                  <c:v>57.16666667140089</c:v>
                </c:pt>
                <c:pt idx="687">
                  <c:v>57.250000003259629</c:v>
                </c:pt>
                <c:pt idx="688">
                  <c:v>57.333333335118368</c:v>
                </c:pt>
                <c:pt idx="689">
                  <c:v>57.416666666977108</c:v>
                </c:pt>
                <c:pt idx="690">
                  <c:v>57.499999998835847</c:v>
                </c:pt>
                <c:pt idx="691">
                  <c:v>57.583333330694586</c:v>
                </c:pt>
                <c:pt idx="692">
                  <c:v>57.666666662553325</c:v>
                </c:pt>
                <c:pt idx="693">
                  <c:v>57.750000004889444</c:v>
                </c:pt>
                <c:pt idx="694">
                  <c:v>57.833333336748183</c:v>
                </c:pt>
                <c:pt idx="695">
                  <c:v>57.916666668606922</c:v>
                </c:pt>
                <c:pt idx="696">
                  <c:v>58.000000000465661</c:v>
                </c:pt>
                <c:pt idx="697">
                  <c:v>58.083333332324401</c:v>
                </c:pt>
                <c:pt idx="698">
                  <c:v>58.16666666418314</c:v>
                </c:pt>
                <c:pt idx="699">
                  <c:v>58.249999996041879</c:v>
                </c:pt>
                <c:pt idx="700">
                  <c:v>58.333333338377997</c:v>
                </c:pt>
                <c:pt idx="701">
                  <c:v>58.416666670236737</c:v>
                </c:pt>
                <c:pt idx="702">
                  <c:v>58.500000002095476</c:v>
                </c:pt>
                <c:pt idx="703">
                  <c:v>58.583333333954215</c:v>
                </c:pt>
                <c:pt idx="704">
                  <c:v>58.666666665812954</c:v>
                </c:pt>
                <c:pt idx="705">
                  <c:v>58.749999997671694</c:v>
                </c:pt>
                <c:pt idx="706">
                  <c:v>58.833333329530433</c:v>
                </c:pt>
                <c:pt idx="707">
                  <c:v>58.916666671866551</c:v>
                </c:pt>
                <c:pt idx="708">
                  <c:v>59.00000000372529</c:v>
                </c:pt>
                <c:pt idx="709">
                  <c:v>59.08333333558403</c:v>
                </c:pt>
                <c:pt idx="710">
                  <c:v>59.166666667442769</c:v>
                </c:pt>
                <c:pt idx="711">
                  <c:v>59.249999999301508</c:v>
                </c:pt>
                <c:pt idx="712">
                  <c:v>59.333333331160247</c:v>
                </c:pt>
                <c:pt idx="713">
                  <c:v>59.416666663018987</c:v>
                </c:pt>
                <c:pt idx="714">
                  <c:v>59.500000005355105</c:v>
                </c:pt>
                <c:pt idx="715">
                  <c:v>59.583333337213844</c:v>
                </c:pt>
                <c:pt idx="716">
                  <c:v>59.666666669072583</c:v>
                </c:pt>
                <c:pt idx="717">
                  <c:v>59.750000000931323</c:v>
                </c:pt>
                <c:pt idx="718">
                  <c:v>59.833333332790062</c:v>
                </c:pt>
                <c:pt idx="719">
                  <c:v>59.916666664648801</c:v>
                </c:pt>
                <c:pt idx="720">
                  <c:v>59.99999999650754</c:v>
                </c:pt>
                <c:pt idx="721">
                  <c:v>60.083333338843659</c:v>
                </c:pt>
                <c:pt idx="722">
                  <c:v>60.166666670702398</c:v>
                </c:pt>
                <c:pt idx="723">
                  <c:v>60.250000002561137</c:v>
                </c:pt>
                <c:pt idx="724">
                  <c:v>60.333333334419876</c:v>
                </c:pt>
                <c:pt idx="725">
                  <c:v>60.416666666278616</c:v>
                </c:pt>
                <c:pt idx="726">
                  <c:v>60.499999998137355</c:v>
                </c:pt>
                <c:pt idx="727">
                  <c:v>60.583333329996094</c:v>
                </c:pt>
                <c:pt idx="728">
                  <c:v>60.666666672332212</c:v>
                </c:pt>
                <c:pt idx="729">
                  <c:v>60.750000004190952</c:v>
                </c:pt>
                <c:pt idx="730">
                  <c:v>60.833333336049691</c:v>
                </c:pt>
                <c:pt idx="731">
                  <c:v>60.91666666790843</c:v>
                </c:pt>
                <c:pt idx="732">
                  <c:v>60.999999999767169</c:v>
                </c:pt>
                <c:pt idx="733">
                  <c:v>61.083333331625909</c:v>
                </c:pt>
                <c:pt idx="734">
                  <c:v>61.166666663484648</c:v>
                </c:pt>
                <c:pt idx="735">
                  <c:v>61.250000005820766</c:v>
                </c:pt>
                <c:pt idx="736">
                  <c:v>61.333333337679505</c:v>
                </c:pt>
                <c:pt idx="737">
                  <c:v>61.416666669538245</c:v>
                </c:pt>
                <c:pt idx="738">
                  <c:v>61.500000001396984</c:v>
                </c:pt>
                <c:pt idx="739">
                  <c:v>61.583333333255723</c:v>
                </c:pt>
                <c:pt idx="740">
                  <c:v>61.666666665114462</c:v>
                </c:pt>
                <c:pt idx="741">
                  <c:v>61.749999996973202</c:v>
                </c:pt>
                <c:pt idx="742">
                  <c:v>61.83333333930932</c:v>
                </c:pt>
                <c:pt idx="743">
                  <c:v>61.916666671168059</c:v>
                </c:pt>
                <c:pt idx="744">
                  <c:v>62.000000003026798</c:v>
                </c:pt>
                <c:pt idx="745">
                  <c:v>62.083333334885538</c:v>
                </c:pt>
                <c:pt idx="746">
                  <c:v>62.166666666744277</c:v>
                </c:pt>
                <c:pt idx="747">
                  <c:v>62.249999998603016</c:v>
                </c:pt>
                <c:pt idx="748">
                  <c:v>62.333333330461755</c:v>
                </c:pt>
                <c:pt idx="749">
                  <c:v>62.416666672797874</c:v>
                </c:pt>
                <c:pt idx="750">
                  <c:v>62.500000004656613</c:v>
                </c:pt>
                <c:pt idx="751">
                  <c:v>62.583333336515352</c:v>
                </c:pt>
                <c:pt idx="752">
                  <c:v>62.666666668374091</c:v>
                </c:pt>
                <c:pt idx="753">
                  <c:v>62.750000000232831</c:v>
                </c:pt>
                <c:pt idx="754">
                  <c:v>62.83333333209157</c:v>
                </c:pt>
                <c:pt idx="755">
                  <c:v>62.916666663950309</c:v>
                </c:pt>
                <c:pt idx="756">
                  <c:v>63.000000006286427</c:v>
                </c:pt>
                <c:pt idx="757">
                  <c:v>63.083333338145167</c:v>
                </c:pt>
                <c:pt idx="758">
                  <c:v>63.166666670003906</c:v>
                </c:pt>
                <c:pt idx="759">
                  <c:v>63.250000001862645</c:v>
                </c:pt>
                <c:pt idx="760">
                  <c:v>63.333333333721384</c:v>
                </c:pt>
                <c:pt idx="761">
                  <c:v>63.416666665580124</c:v>
                </c:pt>
                <c:pt idx="762">
                  <c:v>63.499999997438863</c:v>
                </c:pt>
                <c:pt idx="763">
                  <c:v>63.583333329297602</c:v>
                </c:pt>
                <c:pt idx="764">
                  <c:v>63.66666667163372</c:v>
                </c:pt>
                <c:pt idx="765">
                  <c:v>63.75000000349246</c:v>
                </c:pt>
                <c:pt idx="766">
                  <c:v>63.833333335351199</c:v>
                </c:pt>
                <c:pt idx="767">
                  <c:v>63.916666667209938</c:v>
                </c:pt>
                <c:pt idx="768">
                  <c:v>63.999999999068677</c:v>
                </c:pt>
                <c:pt idx="769">
                  <c:v>64.083333330927417</c:v>
                </c:pt>
                <c:pt idx="770">
                  <c:v>64.166666662786156</c:v>
                </c:pt>
                <c:pt idx="771">
                  <c:v>64.250000005122274</c:v>
                </c:pt>
                <c:pt idx="772">
                  <c:v>64.333333336981013</c:v>
                </c:pt>
                <c:pt idx="773">
                  <c:v>64.416666668839753</c:v>
                </c:pt>
                <c:pt idx="774">
                  <c:v>64.500000000698492</c:v>
                </c:pt>
                <c:pt idx="775">
                  <c:v>64.583333332557231</c:v>
                </c:pt>
                <c:pt idx="776">
                  <c:v>64.66666666441597</c:v>
                </c:pt>
                <c:pt idx="777">
                  <c:v>64.74999999627471</c:v>
                </c:pt>
                <c:pt idx="778">
                  <c:v>64.833333338610828</c:v>
                </c:pt>
                <c:pt idx="779">
                  <c:v>64.916666670469567</c:v>
                </c:pt>
                <c:pt idx="780">
                  <c:v>65.000000002328306</c:v>
                </c:pt>
                <c:pt idx="781">
                  <c:v>65.083333334187046</c:v>
                </c:pt>
                <c:pt idx="782">
                  <c:v>65.166666666045785</c:v>
                </c:pt>
                <c:pt idx="783">
                  <c:v>65.249999997904524</c:v>
                </c:pt>
                <c:pt idx="784">
                  <c:v>65.333333329763263</c:v>
                </c:pt>
                <c:pt idx="785">
                  <c:v>65.416666672099382</c:v>
                </c:pt>
                <c:pt idx="786">
                  <c:v>65.500000003958121</c:v>
                </c:pt>
                <c:pt idx="787">
                  <c:v>65.58333333581686</c:v>
                </c:pt>
                <c:pt idx="788">
                  <c:v>65.666666667675599</c:v>
                </c:pt>
                <c:pt idx="789">
                  <c:v>65.749999999534339</c:v>
                </c:pt>
                <c:pt idx="790">
                  <c:v>65.833333331393078</c:v>
                </c:pt>
                <c:pt idx="791">
                  <c:v>65.916666663251817</c:v>
                </c:pt>
                <c:pt idx="792">
                  <c:v>66.000000005587935</c:v>
                </c:pt>
                <c:pt idx="793">
                  <c:v>66.083333337446675</c:v>
                </c:pt>
                <c:pt idx="794">
                  <c:v>66.166666669305414</c:v>
                </c:pt>
                <c:pt idx="795">
                  <c:v>66.250000001164153</c:v>
                </c:pt>
                <c:pt idx="796">
                  <c:v>66.333333333022892</c:v>
                </c:pt>
              </c:numCache>
            </c:numRef>
          </c:xVal>
          <c:yVal>
            <c:numRef>
              <c:f>'CEEMs-2'!$G$34:$G$2003</c:f>
              <c:numCache>
                <c:formatCode>0.00</c:formatCode>
                <c:ptCount val="1970"/>
                <c:pt idx="0">
                  <c:v>7.7939999999999996</c:v>
                </c:pt>
                <c:pt idx="1">
                  <c:v>7.7939999999999996</c:v>
                </c:pt>
                <c:pt idx="2">
                  <c:v>7.7939999999999996</c:v>
                </c:pt>
                <c:pt idx="3">
                  <c:v>7.7939999999999996</c:v>
                </c:pt>
                <c:pt idx="4">
                  <c:v>7.7939999999999996</c:v>
                </c:pt>
                <c:pt idx="5">
                  <c:v>7.7939999999999996</c:v>
                </c:pt>
                <c:pt idx="6">
                  <c:v>7.7939999999999996</c:v>
                </c:pt>
                <c:pt idx="7">
                  <c:v>7.7910000000000004</c:v>
                </c:pt>
                <c:pt idx="8">
                  <c:v>7.782</c:v>
                </c:pt>
                <c:pt idx="9">
                  <c:v>7.7729999999999997</c:v>
                </c:pt>
                <c:pt idx="10">
                  <c:v>7.7610000000000001</c:v>
                </c:pt>
                <c:pt idx="11">
                  <c:v>7.7460000000000004</c:v>
                </c:pt>
                <c:pt idx="12">
                  <c:v>7.7320000000000002</c:v>
                </c:pt>
                <c:pt idx="13">
                  <c:v>7.7169999999999996</c:v>
                </c:pt>
                <c:pt idx="14">
                  <c:v>7.7009999999999996</c:v>
                </c:pt>
                <c:pt idx="15">
                  <c:v>7.6849999999999996</c:v>
                </c:pt>
                <c:pt idx="16">
                  <c:v>7.6680000000000001</c:v>
                </c:pt>
                <c:pt idx="17">
                  <c:v>7.649</c:v>
                </c:pt>
                <c:pt idx="18">
                  <c:v>7.63</c:v>
                </c:pt>
                <c:pt idx="19">
                  <c:v>7.6109999999999998</c:v>
                </c:pt>
                <c:pt idx="20">
                  <c:v>7.5910000000000002</c:v>
                </c:pt>
                <c:pt idx="21">
                  <c:v>7.5720000000000001</c:v>
                </c:pt>
                <c:pt idx="22">
                  <c:v>7.5529999999999999</c:v>
                </c:pt>
                <c:pt idx="23">
                  <c:v>7.5339999999999998</c:v>
                </c:pt>
                <c:pt idx="24">
                  <c:v>7.5149999999999997</c:v>
                </c:pt>
                <c:pt idx="25">
                  <c:v>7.4939999999999998</c:v>
                </c:pt>
                <c:pt idx="26">
                  <c:v>7.4749999999999996</c:v>
                </c:pt>
                <c:pt idx="27">
                  <c:v>7.4560000000000004</c:v>
                </c:pt>
                <c:pt idx="28">
                  <c:v>7.4379999999999997</c:v>
                </c:pt>
                <c:pt idx="29">
                  <c:v>7.4210000000000003</c:v>
                </c:pt>
                <c:pt idx="30">
                  <c:v>7.4029999999999996</c:v>
                </c:pt>
                <c:pt idx="31">
                  <c:v>7.3860000000000001</c:v>
                </c:pt>
                <c:pt idx="32">
                  <c:v>7.37</c:v>
                </c:pt>
                <c:pt idx="33">
                  <c:v>7.3540000000000001</c:v>
                </c:pt>
                <c:pt idx="34">
                  <c:v>7.3380000000000001</c:v>
                </c:pt>
                <c:pt idx="35">
                  <c:v>7.3250000000000002</c:v>
                </c:pt>
                <c:pt idx="36">
                  <c:v>7.3090000000000002</c:v>
                </c:pt>
                <c:pt idx="37">
                  <c:v>7.2960000000000003</c:v>
                </c:pt>
                <c:pt idx="38">
                  <c:v>7.282</c:v>
                </c:pt>
                <c:pt idx="39">
                  <c:v>7.2679999999999998</c:v>
                </c:pt>
                <c:pt idx="40">
                  <c:v>7.2560000000000002</c:v>
                </c:pt>
                <c:pt idx="41">
                  <c:v>7.2430000000000003</c:v>
                </c:pt>
                <c:pt idx="42">
                  <c:v>7.2320000000000002</c:v>
                </c:pt>
                <c:pt idx="43">
                  <c:v>7.22</c:v>
                </c:pt>
                <c:pt idx="44">
                  <c:v>7.2089999999999996</c:v>
                </c:pt>
                <c:pt idx="45">
                  <c:v>7.1980000000000004</c:v>
                </c:pt>
                <c:pt idx="46">
                  <c:v>7.1879999999999997</c:v>
                </c:pt>
                <c:pt idx="47">
                  <c:v>7.1760000000000002</c:v>
                </c:pt>
                <c:pt idx="48">
                  <c:v>7.165</c:v>
                </c:pt>
                <c:pt idx="49">
                  <c:v>7.1559999999999997</c:v>
                </c:pt>
                <c:pt idx="50">
                  <c:v>7.1470000000000002</c:v>
                </c:pt>
                <c:pt idx="51">
                  <c:v>7.1369999999999996</c:v>
                </c:pt>
                <c:pt idx="52">
                  <c:v>7.1280000000000001</c:v>
                </c:pt>
                <c:pt idx="53">
                  <c:v>7.1189999999999998</c:v>
                </c:pt>
                <c:pt idx="54">
                  <c:v>7.11</c:v>
                </c:pt>
                <c:pt idx="55">
                  <c:v>7.1020000000000003</c:v>
                </c:pt>
                <c:pt idx="56">
                  <c:v>7.093</c:v>
                </c:pt>
                <c:pt idx="57">
                  <c:v>7.085</c:v>
                </c:pt>
                <c:pt idx="58">
                  <c:v>7.077</c:v>
                </c:pt>
                <c:pt idx="59">
                  <c:v>7.07</c:v>
                </c:pt>
                <c:pt idx="60">
                  <c:v>7.0620000000000003</c:v>
                </c:pt>
                <c:pt idx="61">
                  <c:v>7.0529999999999999</c:v>
                </c:pt>
                <c:pt idx="62">
                  <c:v>7.0460000000000003</c:v>
                </c:pt>
                <c:pt idx="63">
                  <c:v>7.0389999999999997</c:v>
                </c:pt>
                <c:pt idx="64">
                  <c:v>7.0309999999999997</c:v>
                </c:pt>
                <c:pt idx="65">
                  <c:v>7.0250000000000004</c:v>
                </c:pt>
                <c:pt idx="66">
                  <c:v>7.0179999999999998</c:v>
                </c:pt>
                <c:pt idx="67">
                  <c:v>7.0110000000000001</c:v>
                </c:pt>
                <c:pt idx="68">
                  <c:v>7.0039999999999996</c:v>
                </c:pt>
                <c:pt idx="69">
                  <c:v>6.9969999999999999</c:v>
                </c:pt>
                <c:pt idx="70">
                  <c:v>6.99</c:v>
                </c:pt>
                <c:pt idx="71">
                  <c:v>6.9829999999999997</c:v>
                </c:pt>
                <c:pt idx="72">
                  <c:v>6.9770000000000003</c:v>
                </c:pt>
                <c:pt idx="73">
                  <c:v>6.9710000000000001</c:v>
                </c:pt>
                <c:pt idx="74">
                  <c:v>6.9649999999999999</c:v>
                </c:pt>
                <c:pt idx="75">
                  <c:v>6.9589999999999996</c:v>
                </c:pt>
                <c:pt idx="76">
                  <c:v>6.952</c:v>
                </c:pt>
                <c:pt idx="77">
                  <c:v>6.9459999999999997</c:v>
                </c:pt>
                <c:pt idx="78">
                  <c:v>6.9409999999999998</c:v>
                </c:pt>
                <c:pt idx="79">
                  <c:v>6.9349999999999996</c:v>
                </c:pt>
                <c:pt idx="80">
                  <c:v>6.9290000000000003</c:v>
                </c:pt>
                <c:pt idx="81">
                  <c:v>6.9240000000000004</c:v>
                </c:pt>
                <c:pt idx="82">
                  <c:v>6.9180000000000001</c:v>
                </c:pt>
                <c:pt idx="83">
                  <c:v>6.9130000000000003</c:v>
                </c:pt>
                <c:pt idx="84">
                  <c:v>6.9080000000000004</c:v>
                </c:pt>
                <c:pt idx="85">
                  <c:v>6.9029999999999996</c:v>
                </c:pt>
                <c:pt idx="86">
                  <c:v>6.8970000000000002</c:v>
                </c:pt>
                <c:pt idx="87">
                  <c:v>6.8929999999999998</c:v>
                </c:pt>
                <c:pt idx="88">
                  <c:v>6.8879999999999999</c:v>
                </c:pt>
                <c:pt idx="89">
                  <c:v>6.8840000000000003</c:v>
                </c:pt>
                <c:pt idx="90">
                  <c:v>6.8789999999999996</c:v>
                </c:pt>
                <c:pt idx="91">
                  <c:v>6.8739999999999997</c:v>
                </c:pt>
                <c:pt idx="92">
                  <c:v>6.8689999999999998</c:v>
                </c:pt>
                <c:pt idx="93">
                  <c:v>6.8639999999999999</c:v>
                </c:pt>
                <c:pt idx="94">
                  <c:v>6.86</c:v>
                </c:pt>
                <c:pt idx="95">
                  <c:v>6.8550000000000004</c:v>
                </c:pt>
                <c:pt idx="96">
                  <c:v>6.851</c:v>
                </c:pt>
                <c:pt idx="97">
                  <c:v>6.8470000000000004</c:v>
                </c:pt>
                <c:pt idx="98">
                  <c:v>6.843</c:v>
                </c:pt>
                <c:pt idx="99">
                  <c:v>6.8380000000000001</c:v>
                </c:pt>
                <c:pt idx="100">
                  <c:v>6.8339999999999996</c:v>
                </c:pt>
                <c:pt idx="101">
                  <c:v>6.83</c:v>
                </c:pt>
                <c:pt idx="102">
                  <c:v>6.8259999999999996</c:v>
                </c:pt>
                <c:pt idx="103">
                  <c:v>6.8209999999999997</c:v>
                </c:pt>
                <c:pt idx="104">
                  <c:v>6.8170000000000002</c:v>
                </c:pt>
                <c:pt idx="105">
                  <c:v>6.8140000000000001</c:v>
                </c:pt>
                <c:pt idx="106">
                  <c:v>6.81</c:v>
                </c:pt>
                <c:pt idx="107">
                  <c:v>6.8049999999999997</c:v>
                </c:pt>
                <c:pt idx="108">
                  <c:v>6.8019999999999996</c:v>
                </c:pt>
                <c:pt idx="109">
                  <c:v>6.798</c:v>
                </c:pt>
                <c:pt idx="110">
                  <c:v>6.7949999999999999</c:v>
                </c:pt>
                <c:pt idx="111">
                  <c:v>6.7910000000000004</c:v>
                </c:pt>
                <c:pt idx="112">
                  <c:v>6.7869999999999999</c:v>
                </c:pt>
                <c:pt idx="113">
                  <c:v>6.7830000000000004</c:v>
                </c:pt>
                <c:pt idx="114">
                  <c:v>6.78</c:v>
                </c:pt>
                <c:pt idx="115">
                  <c:v>6.7759999999999998</c:v>
                </c:pt>
                <c:pt idx="116">
                  <c:v>6.7729999999999997</c:v>
                </c:pt>
                <c:pt idx="117">
                  <c:v>6.7720000000000002</c:v>
                </c:pt>
                <c:pt idx="118">
                  <c:v>6.7649999999999997</c:v>
                </c:pt>
                <c:pt idx="119">
                  <c:v>6.7610000000000001</c:v>
                </c:pt>
                <c:pt idx="120">
                  <c:v>6.7569999999999997</c:v>
                </c:pt>
                <c:pt idx="121">
                  <c:v>6.7549999999999999</c:v>
                </c:pt>
                <c:pt idx="122">
                  <c:v>6.7519999999999998</c:v>
                </c:pt>
                <c:pt idx="123">
                  <c:v>6.7489999999999997</c:v>
                </c:pt>
                <c:pt idx="124">
                  <c:v>6.7489999999999997</c:v>
                </c:pt>
                <c:pt idx="125">
                  <c:v>6.75</c:v>
                </c:pt>
                <c:pt idx="126">
                  <c:v>6.7489999999999997</c:v>
                </c:pt>
                <c:pt idx="127">
                  <c:v>6.7469999999999999</c:v>
                </c:pt>
                <c:pt idx="128">
                  <c:v>6.7460000000000004</c:v>
                </c:pt>
                <c:pt idx="129">
                  <c:v>6.7460000000000004</c:v>
                </c:pt>
                <c:pt idx="130">
                  <c:v>6.7450000000000001</c:v>
                </c:pt>
                <c:pt idx="131">
                  <c:v>6.7439999999999998</c:v>
                </c:pt>
                <c:pt idx="132">
                  <c:v>6.7439999999999998</c:v>
                </c:pt>
                <c:pt idx="133">
                  <c:v>6.7430000000000003</c:v>
                </c:pt>
                <c:pt idx="134">
                  <c:v>6.7430000000000003</c:v>
                </c:pt>
                <c:pt idx="135">
                  <c:v>6.7430000000000003</c:v>
                </c:pt>
                <c:pt idx="136">
                  <c:v>6.7430000000000003</c:v>
                </c:pt>
                <c:pt idx="137">
                  <c:v>6.7430000000000003</c:v>
                </c:pt>
                <c:pt idx="138">
                  <c:v>6.7430000000000003</c:v>
                </c:pt>
                <c:pt idx="139">
                  <c:v>6.7430000000000003</c:v>
                </c:pt>
                <c:pt idx="140">
                  <c:v>6.7430000000000003</c:v>
                </c:pt>
                <c:pt idx="141">
                  <c:v>6.7430000000000003</c:v>
                </c:pt>
                <c:pt idx="142">
                  <c:v>6.7430000000000003</c:v>
                </c:pt>
                <c:pt idx="143">
                  <c:v>6.7430000000000003</c:v>
                </c:pt>
                <c:pt idx="144">
                  <c:v>6.7430000000000003</c:v>
                </c:pt>
                <c:pt idx="145">
                  <c:v>6.7430000000000003</c:v>
                </c:pt>
                <c:pt idx="146">
                  <c:v>6.7439999999999998</c:v>
                </c:pt>
                <c:pt idx="147">
                  <c:v>6.7439999999999998</c:v>
                </c:pt>
                <c:pt idx="148">
                  <c:v>6.7439999999999998</c:v>
                </c:pt>
                <c:pt idx="149">
                  <c:v>6.7439999999999998</c:v>
                </c:pt>
                <c:pt idx="150">
                  <c:v>6.7439999999999998</c:v>
                </c:pt>
                <c:pt idx="151">
                  <c:v>6.7439999999999998</c:v>
                </c:pt>
                <c:pt idx="152">
                  <c:v>6.7450000000000001</c:v>
                </c:pt>
                <c:pt idx="153">
                  <c:v>6.7450000000000001</c:v>
                </c:pt>
                <c:pt idx="154">
                  <c:v>6.7450000000000001</c:v>
                </c:pt>
                <c:pt idx="155">
                  <c:v>6.7460000000000004</c:v>
                </c:pt>
                <c:pt idx="156">
                  <c:v>6.7460000000000004</c:v>
                </c:pt>
                <c:pt idx="157">
                  <c:v>6.7460000000000004</c:v>
                </c:pt>
                <c:pt idx="158">
                  <c:v>6.7460000000000004</c:v>
                </c:pt>
                <c:pt idx="159">
                  <c:v>6.7460000000000004</c:v>
                </c:pt>
                <c:pt idx="160">
                  <c:v>6.7469999999999999</c:v>
                </c:pt>
                <c:pt idx="161">
                  <c:v>6.7469999999999999</c:v>
                </c:pt>
                <c:pt idx="162">
                  <c:v>6.7480000000000002</c:v>
                </c:pt>
                <c:pt idx="163">
                  <c:v>6.7480000000000002</c:v>
                </c:pt>
                <c:pt idx="164">
                  <c:v>6.7480000000000002</c:v>
                </c:pt>
                <c:pt idx="165">
                  <c:v>6.7480000000000002</c:v>
                </c:pt>
                <c:pt idx="166">
                  <c:v>6.7489999999999997</c:v>
                </c:pt>
                <c:pt idx="167">
                  <c:v>6.7489999999999997</c:v>
                </c:pt>
                <c:pt idx="168">
                  <c:v>6.7489999999999997</c:v>
                </c:pt>
                <c:pt idx="169">
                  <c:v>6.75</c:v>
                </c:pt>
                <c:pt idx="170">
                  <c:v>6.75</c:v>
                </c:pt>
                <c:pt idx="171">
                  <c:v>6.75</c:v>
                </c:pt>
                <c:pt idx="172">
                  <c:v>6.75</c:v>
                </c:pt>
                <c:pt idx="173">
                  <c:v>6.7510000000000003</c:v>
                </c:pt>
                <c:pt idx="174">
                  <c:v>6.7510000000000003</c:v>
                </c:pt>
                <c:pt idx="175">
                  <c:v>6.7510000000000003</c:v>
                </c:pt>
                <c:pt idx="176">
                  <c:v>6.7519999999999998</c:v>
                </c:pt>
                <c:pt idx="177">
                  <c:v>6.7519999999999998</c:v>
                </c:pt>
                <c:pt idx="178">
                  <c:v>6.7519999999999998</c:v>
                </c:pt>
                <c:pt idx="179">
                  <c:v>6.7519999999999998</c:v>
                </c:pt>
                <c:pt idx="180">
                  <c:v>6.7519999999999998</c:v>
                </c:pt>
                <c:pt idx="181">
                  <c:v>6.7530000000000001</c:v>
                </c:pt>
                <c:pt idx="182">
                  <c:v>6.7530000000000001</c:v>
                </c:pt>
                <c:pt idx="183">
                  <c:v>6.7530000000000001</c:v>
                </c:pt>
                <c:pt idx="184">
                  <c:v>6.7539999999999996</c:v>
                </c:pt>
                <c:pt idx="185">
                  <c:v>6.7539999999999996</c:v>
                </c:pt>
                <c:pt idx="186">
                  <c:v>6.7539999999999996</c:v>
                </c:pt>
                <c:pt idx="187">
                  <c:v>6.7549999999999999</c:v>
                </c:pt>
                <c:pt idx="188">
                  <c:v>6.7549999999999999</c:v>
                </c:pt>
                <c:pt idx="189">
                  <c:v>6.7549999999999999</c:v>
                </c:pt>
                <c:pt idx="190">
                  <c:v>6.7549999999999999</c:v>
                </c:pt>
                <c:pt idx="191">
                  <c:v>6.7560000000000002</c:v>
                </c:pt>
                <c:pt idx="192">
                  <c:v>6.7560000000000002</c:v>
                </c:pt>
                <c:pt idx="193">
                  <c:v>6.7560000000000002</c:v>
                </c:pt>
                <c:pt idx="194">
                  <c:v>6.7569999999999997</c:v>
                </c:pt>
                <c:pt idx="195">
                  <c:v>6.7590000000000003</c:v>
                </c:pt>
                <c:pt idx="196">
                  <c:v>6.7590000000000003</c:v>
                </c:pt>
                <c:pt idx="197">
                  <c:v>6.76</c:v>
                </c:pt>
                <c:pt idx="198">
                  <c:v>6.7610000000000001</c:v>
                </c:pt>
                <c:pt idx="199">
                  <c:v>6.7619999999999996</c:v>
                </c:pt>
                <c:pt idx="200">
                  <c:v>6.7619999999999996</c:v>
                </c:pt>
                <c:pt idx="201">
                  <c:v>6.7610000000000001</c:v>
                </c:pt>
                <c:pt idx="202">
                  <c:v>6.76</c:v>
                </c:pt>
                <c:pt idx="203">
                  <c:v>6.7590000000000003</c:v>
                </c:pt>
                <c:pt idx="204">
                  <c:v>6.7569999999999997</c:v>
                </c:pt>
                <c:pt idx="205">
                  <c:v>6.7549999999999999</c:v>
                </c:pt>
                <c:pt idx="206">
                  <c:v>6.7530000000000001</c:v>
                </c:pt>
                <c:pt idx="207">
                  <c:v>6.7510000000000003</c:v>
                </c:pt>
                <c:pt idx="208">
                  <c:v>6.7489999999999997</c:v>
                </c:pt>
                <c:pt idx="209">
                  <c:v>6.7469999999999999</c:v>
                </c:pt>
                <c:pt idx="210">
                  <c:v>6.7450000000000001</c:v>
                </c:pt>
                <c:pt idx="211">
                  <c:v>6.7430000000000003</c:v>
                </c:pt>
                <c:pt idx="212">
                  <c:v>6.7409999999999997</c:v>
                </c:pt>
                <c:pt idx="213">
                  <c:v>6.7389999999999999</c:v>
                </c:pt>
                <c:pt idx="214">
                  <c:v>6.7359999999999998</c:v>
                </c:pt>
                <c:pt idx="215">
                  <c:v>6.734</c:v>
                </c:pt>
                <c:pt idx="216">
                  <c:v>6.7309999999999999</c:v>
                </c:pt>
                <c:pt idx="217">
                  <c:v>6.7290000000000001</c:v>
                </c:pt>
                <c:pt idx="218">
                  <c:v>6.7270000000000003</c:v>
                </c:pt>
                <c:pt idx="219">
                  <c:v>6.7210000000000001</c:v>
                </c:pt>
                <c:pt idx="220">
                  <c:v>6.7190000000000003</c:v>
                </c:pt>
                <c:pt idx="221">
                  <c:v>6.718</c:v>
                </c:pt>
                <c:pt idx="222">
                  <c:v>6.7140000000000004</c:v>
                </c:pt>
                <c:pt idx="223">
                  <c:v>6.7110000000000003</c:v>
                </c:pt>
                <c:pt idx="224">
                  <c:v>6.7089999999999996</c:v>
                </c:pt>
                <c:pt idx="225">
                  <c:v>6.7069999999999999</c:v>
                </c:pt>
                <c:pt idx="226">
                  <c:v>6.7039999999999997</c:v>
                </c:pt>
                <c:pt idx="227">
                  <c:v>6.7030000000000003</c:v>
                </c:pt>
                <c:pt idx="228">
                  <c:v>6.7</c:v>
                </c:pt>
                <c:pt idx="229">
                  <c:v>6.6989999999999998</c:v>
                </c:pt>
                <c:pt idx="230">
                  <c:v>6.6959999999999997</c:v>
                </c:pt>
                <c:pt idx="231">
                  <c:v>6.6950000000000003</c:v>
                </c:pt>
                <c:pt idx="232">
                  <c:v>6.6929999999999996</c:v>
                </c:pt>
                <c:pt idx="233">
                  <c:v>6.6909999999999998</c:v>
                </c:pt>
                <c:pt idx="234">
                  <c:v>6.6879999999999997</c:v>
                </c:pt>
                <c:pt idx="235">
                  <c:v>6.6870000000000003</c:v>
                </c:pt>
                <c:pt idx="236">
                  <c:v>6.6840000000000002</c:v>
                </c:pt>
                <c:pt idx="237">
                  <c:v>6.6820000000000004</c:v>
                </c:pt>
                <c:pt idx="238">
                  <c:v>6.68</c:v>
                </c:pt>
                <c:pt idx="239">
                  <c:v>6.6769999999999996</c:v>
                </c:pt>
                <c:pt idx="240">
                  <c:v>6.6760000000000002</c:v>
                </c:pt>
                <c:pt idx="241">
                  <c:v>6.6740000000000004</c:v>
                </c:pt>
                <c:pt idx="242">
                  <c:v>6.6719999999999997</c:v>
                </c:pt>
                <c:pt idx="243">
                  <c:v>6.67</c:v>
                </c:pt>
                <c:pt idx="244">
                  <c:v>6.6680000000000001</c:v>
                </c:pt>
                <c:pt idx="245">
                  <c:v>6.6669999999999998</c:v>
                </c:pt>
                <c:pt idx="246">
                  <c:v>6.6660000000000004</c:v>
                </c:pt>
                <c:pt idx="247">
                  <c:v>6.6639999999999997</c:v>
                </c:pt>
                <c:pt idx="248">
                  <c:v>6.6639999999999997</c:v>
                </c:pt>
                <c:pt idx="249">
                  <c:v>6.6639999999999997</c:v>
                </c:pt>
                <c:pt idx="250">
                  <c:v>6.66</c:v>
                </c:pt>
                <c:pt idx="251">
                  <c:v>6.6589999999999998</c:v>
                </c:pt>
                <c:pt idx="252">
                  <c:v>6.657</c:v>
                </c:pt>
                <c:pt idx="253">
                  <c:v>6.6529999999999996</c:v>
                </c:pt>
                <c:pt idx="254">
                  <c:v>6.6509999999999998</c:v>
                </c:pt>
                <c:pt idx="255">
                  <c:v>6.649</c:v>
                </c:pt>
                <c:pt idx="256">
                  <c:v>6.6470000000000002</c:v>
                </c:pt>
                <c:pt idx="257">
                  <c:v>6.6449999999999996</c:v>
                </c:pt>
                <c:pt idx="258">
                  <c:v>6.6420000000000003</c:v>
                </c:pt>
                <c:pt idx="259">
                  <c:v>6.64</c:v>
                </c:pt>
                <c:pt idx="260">
                  <c:v>6.6390000000000002</c:v>
                </c:pt>
                <c:pt idx="261">
                  <c:v>6.6369999999999996</c:v>
                </c:pt>
                <c:pt idx="262">
                  <c:v>6.6360000000000001</c:v>
                </c:pt>
                <c:pt idx="263">
                  <c:v>6.6340000000000003</c:v>
                </c:pt>
                <c:pt idx="264">
                  <c:v>6.6319999999999997</c:v>
                </c:pt>
                <c:pt idx="265">
                  <c:v>6.6310000000000002</c:v>
                </c:pt>
                <c:pt idx="266">
                  <c:v>6.63</c:v>
                </c:pt>
                <c:pt idx="267">
                  <c:v>6.6289999999999996</c:v>
                </c:pt>
                <c:pt idx="268">
                  <c:v>6.6280000000000001</c:v>
                </c:pt>
                <c:pt idx="269">
                  <c:v>6.63</c:v>
                </c:pt>
                <c:pt idx="270">
                  <c:v>6.63</c:v>
                </c:pt>
                <c:pt idx="271">
                  <c:v>6.6269999999999998</c:v>
                </c:pt>
                <c:pt idx="272">
                  <c:v>6.6260000000000003</c:v>
                </c:pt>
                <c:pt idx="273">
                  <c:v>6.6239999999999997</c:v>
                </c:pt>
                <c:pt idx="274">
                  <c:v>6.6230000000000002</c:v>
                </c:pt>
                <c:pt idx="275">
                  <c:v>6.6210000000000004</c:v>
                </c:pt>
                <c:pt idx="276">
                  <c:v>6.6189999999999998</c:v>
                </c:pt>
                <c:pt idx="277">
                  <c:v>6.617</c:v>
                </c:pt>
                <c:pt idx="278">
                  <c:v>6.6159999999999997</c:v>
                </c:pt>
                <c:pt idx="279">
                  <c:v>6.6150000000000002</c:v>
                </c:pt>
                <c:pt idx="280">
                  <c:v>6.6139999999999999</c:v>
                </c:pt>
                <c:pt idx="281">
                  <c:v>6.6120000000000001</c:v>
                </c:pt>
                <c:pt idx="282">
                  <c:v>6.6109999999999998</c:v>
                </c:pt>
                <c:pt idx="283">
                  <c:v>6.61</c:v>
                </c:pt>
                <c:pt idx="284">
                  <c:v>6.6079999999999997</c:v>
                </c:pt>
                <c:pt idx="285">
                  <c:v>6.6050000000000004</c:v>
                </c:pt>
                <c:pt idx="286">
                  <c:v>6.6040000000000001</c:v>
                </c:pt>
                <c:pt idx="287">
                  <c:v>6.6020000000000003</c:v>
                </c:pt>
                <c:pt idx="288">
                  <c:v>6.6</c:v>
                </c:pt>
                <c:pt idx="289">
                  <c:v>6.5979999999999999</c:v>
                </c:pt>
                <c:pt idx="290">
                  <c:v>6.5979999999999999</c:v>
                </c:pt>
                <c:pt idx="291">
                  <c:v>6.5960000000000001</c:v>
                </c:pt>
                <c:pt idx="292">
                  <c:v>6.5940000000000003</c:v>
                </c:pt>
                <c:pt idx="293">
                  <c:v>6.593</c:v>
                </c:pt>
                <c:pt idx="294">
                  <c:v>6.5919999999999996</c:v>
                </c:pt>
                <c:pt idx="295">
                  <c:v>6.5970000000000004</c:v>
                </c:pt>
                <c:pt idx="296">
                  <c:v>6.5970000000000004</c:v>
                </c:pt>
                <c:pt idx="297">
                  <c:v>6.5960000000000001</c:v>
                </c:pt>
                <c:pt idx="298">
                  <c:v>6.5940000000000003</c:v>
                </c:pt>
                <c:pt idx="299">
                  <c:v>6.593</c:v>
                </c:pt>
                <c:pt idx="300">
                  <c:v>6.5919999999999996</c:v>
                </c:pt>
                <c:pt idx="301">
                  <c:v>6.5919999999999996</c:v>
                </c:pt>
                <c:pt idx="302">
                  <c:v>6.5910000000000002</c:v>
                </c:pt>
                <c:pt idx="303">
                  <c:v>6.59</c:v>
                </c:pt>
                <c:pt idx="304">
                  <c:v>6.59</c:v>
                </c:pt>
                <c:pt idx="305">
                  <c:v>6.5890000000000004</c:v>
                </c:pt>
                <c:pt idx="306">
                  <c:v>6.5880000000000001</c:v>
                </c:pt>
                <c:pt idx="307">
                  <c:v>6.5869999999999997</c:v>
                </c:pt>
                <c:pt idx="308">
                  <c:v>6.5860000000000003</c:v>
                </c:pt>
                <c:pt idx="309">
                  <c:v>6.5860000000000003</c:v>
                </c:pt>
                <c:pt idx="310">
                  <c:v>6.5880000000000001</c:v>
                </c:pt>
                <c:pt idx="311">
                  <c:v>6.5880000000000001</c:v>
                </c:pt>
                <c:pt idx="312">
                  <c:v>6.5860000000000003</c:v>
                </c:pt>
                <c:pt idx="313">
                  <c:v>6.585</c:v>
                </c:pt>
                <c:pt idx="314">
                  <c:v>6.585</c:v>
                </c:pt>
                <c:pt idx="315">
                  <c:v>6.585</c:v>
                </c:pt>
                <c:pt idx="316">
                  <c:v>6.5839999999999996</c:v>
                </c:pt>
                <c:pt idx="317">
                  <c:v>6.5830000000000002</c:v>
                </c:pt>
                <c:pt idx="318">
                  <c:v>6.5819999999999999</c:v>
                </c:pt>
                <c:pt idx="319">
                  <c:v>6.5810000000000004</c:v>
                </c:pt>
                <c:pt idx="320">
                  <c:v>6.58</c:v>
                </c:pt>
                <c:pt idx="321">
                  <c:v>6.5780000000000003</c:v>
                </c:pt>
                <c:pt idx="322">
                  <c:v>6.577</c:v>
                </c:pt>
                <c:pt idx="323">
                  <c:v>6.577</c:v>
                </c:pt>
                <c:pt idx="324">
                  <c:v>6.5759999999999996</c:v>
                </c:pt>
                <c:pt idx="325">
                  <c:v>6.5750000000000002</c:v>
                </c:pt>
                <c:pt idx="326">
                  <c:v>6.5739999999999998</c:v>
                </c:pt>
                <c:pt idx="327">
                  <c:v>6.5739999999999998</c:v>
                </c:pt>
                <c:pt idx="328">
                  <c:v>6.5730000000000004</c:v>
                </c:pt>
                <c:pt idx="329">
                  <c:v>6.5720000000000001</c:v>
                </c:pt>
                <c:pt idx="330">
                  <c:v>6.5709999999999997</c:v>
                </c:pt>
                <c:pt idx="331">
                  <c:v>6.57</c:v>
                </c:pt>
                <c:pt idx="332">
                  <c:v>6.57</c:v>
                </c:pt>
                <c:pt idx="333">
                  <c:v>6.569</c:v>
                </c:pt>
                <c:pt idx="334">
                  <c:v>6.5679999999999996</c:v>
                </c:pt>
                <c:pt idx="335">
                  <c:v>6.5670000000000002</c:v>
                </c:pt>
                <c:pt idx="336">
                  <c:v>6.5659999999999998</c:v>
                </c:pt>
                <c:pt idx="337">
                  <c:v>6.5640000000000001</c:v>
                </c:pt>
                <c:pt idx="338">
                  <c:v>6.5620000000000003</c:v>
                </c:pt>
                <c:pt idx="339">
                  <c:v>6.5620000000000003</c:v>
                </c:pt>
                <c:pt idx="340">
                  <c:v>6.5609999999999999</c:v>
                </c:pt>
                <c:pt idx="341">
                  <c:v>6.56</c:v>
                </c:pt>
                <c:pt idx="342">
                  <c:v>6.56</c:v>
                </c:pt>
                <c:pt idx="343">
                  <c:v>6.5590000000000002</c:v>
                </c:pt>
                <c:pt idx="344">
                  <c:v>6.5579999999999998</c:v>
                </c:pt>
                <c:pt idx="345">
                  <c:v>6.5570000000000004</c:v>
                </c:pt>
                <c:pt idx="346">
                  <c:v>6.556</c:v>
                </c:pt>
                <c:pt idx="347">
                  <c:v>6.5549999999999997</c:v>
                </c:pt>
                <c:pt idx="348">
                  <c:v>6.5540000000000003</c:v>
                </c:pt>
                <c:pt idx="349">
                  <c:v>6.5540000000000003</c:v>
                </c:pt>
                <c:pt idx="350">
                  <c:v>6.5529999999999999</c:v>
                </c:pt>
                <c:pt idx="351">
                  <c:v>6.5519999999999996</c:v>
                </c:pt>
                <c:pt idx="352">
                  <c:v>6.5510000000000002</c:v>
                </c:pt>
                <c:pt idx="353">
                  <c:v>6.5510000000000002</c:v>
                </c:pt>
                <c:pt idx="354">
                  <c:v>6.55</c:v>
                </c:pt>
                <c:pt idx="355">
                  <c:v>6.548</c:v>
                </c:pt>
                <c:pt idx="356">
                  <c:v>6.5469999999999997</c:v>
                </c:pt>
                <c:pt idx="357">
                  <c:v>6.5460000000000003</c:v>
                </c:pt>
                <c:pt idx="358">
                  <c:v>6.5439999999999996</c:v>
                </c:pt>
                <c:pt idx="359">
                  <c:v>6.5469999999999997</c:v>
                </c:pt>
                <c:pt idx="360">
                  <c:v>6.548</c:v>
                </c:pt>
                <c:pt idx="361">
                  <c:v>6.5460000000000003</c:v>
                </c:pt>
                <c:pt idx="362">
                  <c:v>6.5439999999999996</c:v>
                </c:pt>
                <c:pt idx="363">
                  <c:v>6.5439999999999996</c:v>
                </c:pt>
                <c:pt idx="364">
                  <c:v>6.5430000000000001</c:v>
                </c:pt>
                <c:pt idx="365">
                  <c:v>6.5430000000000001</c:v>
                </c:pt>
                <c:pt idx="366">
                  <c:v>6.5419999999999998</c:v>
                </c:pt>
                <c:pt idx="367">
                  <c:v>6.5419999999999998</c:v>
                </c:pt>
                <c:pt idx="368">
                  <c:v>6.5419999999999998</c:v>
                </c:pt>
                <c:pt idx="369">
                  <c:v>6.54</c:v>
                </c:pt>
                <c:pt idx="370">
                  <c:v>6.5389999999999997</c:v>
                </c:pt>
                <c:pt idx="371">
                  <c:v>6.5389999999999997</c:v>
                </c:pt>
                <c:pt idx="372">
                  <c:v>6.5380000000000003</c:v>
                </c:pt>
                <c:pt idx="373">
                  <c:v>6.5380000000000003</c:v>
                </c:pt>
                <c:pt idx="374">
                  <c:v>6.5380000000000003</c:v>
                </c:pt>
                <c:pt idx="375">
                  <c:v>6.5369999999999999</c:v>
                </c:pt>
                <c:pt idx="376">
                  <c:v>6.5369999999999999</c:v>
                </c:pt>
                <c:pt idx="377">
                  <c:v>6.5359999999999996</c:v>
                </c:pt>
                <c:pt idx="378">
                  <c:v>6.5359999999999996</c:v>
                </c:pt>
                <c:pt idx="379">
                  <c:v>6.5350000000000001</c:v>
                </c:pt>
                <c:pt idx="380">
                  <c:v>6.5369999999999999</c:v>
                </c:pt>
                <c:pt idx="381">
                  <c:v>6.54</c:v>
                </c:pt>
                <c:pt idx="382">
                  <c:v>6.5410000000000004</c:v>
                </c:pt>
                <c:pt idx="383">
                  <c:v>6.5389999999999997</c:v>
                </c:pt>
                <c:pt idx="384">
                  <c:v>6.5389999999999997</c:v>
                </c:pt>
                <c:pt idx="385">
                  <c:v>6.5389999999999997</c:v>
                </c:pt>
                <c:pt idx="386">
                  <c:v>6.5389999999999997</c:v>
                </c:pt>
                <c:pt idx="387">
                  <c:v>6.5380000000000003</c:v>
                </c:pt>
                <c:pt idx="388">
                  <c:v>6.5380000000000003</c:v>
                </c:pt>
                <c:pt idx="389">
                  <c:v>6.5380000000000003</c:v>
                </c:pt>
                <c:pt idx="390">
                  <c:v>6.5380000000000003</c:v>
                </c:pt>
                <c:pt idx="391">
                  <c:v>6.5380000000000003</c:v>
                </c:pt>
                <c:pt idx="392">
                  <c:v>6.5369999999999999</c:v>
                </c:pt>
                <c:pt idx="393">
                  <c:v>6.5369999999999999</c:v>
                </c:pt>
                <c:pt idx="394">
                  <c:v>6.5369999999999999</c:v>
                </c:pt>
                <c:pt idx="395">
                  <c:v>6.5369999999999999</c:v>
                </c:pt>
                <c:pt idx="396">
                  <c:v>6.5359999999999996</c:v>
                </c:pt>
                <c:pt idx="397">
                  <c:v>6.5359999999999996</c:v>
                </c:pt>
                <c:pt idx="398">
                  <c:v>6.5350000000000001</c:v>
                </c:pt>
                <c:pt idx="399">
                  <c:v>6.5339999999999998</c:v>
                </c:pt>
                <c:pt idx="400">
                  <c:v>6.5339999999999998</c:v>
                </c:pt>
                <c:pt idx="401">
                  <c:v>6.532</c:v>
                </c:pt>
                <c:pt idx="402">
                  <c:v>6.5309999999999997</c:v>
                </c:pt>
                <c:pt idx="403">
                  <c:v>6.5309999999999997</c:v>
                </c:pt>
                <c:pt idx="404">
                  <c:v>6.5309999999999997</c:v>
                </c:pt>
                <c:pt idx="405">
                  <c:v>6.5339999999999998</c:v>
                </c:pt>
                <c:pt idx="406">
                  <c:v>6.5350000000000001</c:v>
                </c:pt>
                <c:pt idx="407">
                  <c:v>6.5339999999999998</c:v>
                </c:pt>
                <c:pt idx="408">
                  <c:v>6.5339999999999998</c:v>
                </c:pt>
                <c:pt idx="409">
                  <c:v>6.5330000000000004</c:v>
                </c:pt>
                <c:pt idx="410">
                  <c:v>6.532</c:v>
                </c:pt>
                <c:pt idx="411">
                  <c:v>6.532</c:v>
                </c:pt>
                <c:pt idx="412">
                  <c:v>6.5309999999999997</c:v>
                </c:pt>
                <c:pt idx="413">
                  <c:v>6.5309999999999997</c:v>
                </c:pt>
                <c:pt idx="414">
                  <c:v>6.53</c:v>
                </c:pt>
                <c:pt idx="415">
                  <c:v>6.53</c:v>
                </c:pt>
                <c:pt idx="416">
                  <c:v>6.5289999999999999</c:v>
                </c:pt>
                <c:pt idx="417">
                  <c:v>6.5289999999999999</c:v>
                </c:pt>
                <c:pt idx="418">
                  <c:v>6.5289999999999999</c:v>
                </c:pt>
                <c:pt idx="419">
                  <c:v>6.5289999999999999</c:v>
                </c:pt>
                <c:pt idx="420">
                  <c:v>6.5279999999999996</c:v>
                </c:pt>
                <c:pt idx="421">
                  <c:v>6.5279999999999996</c:v>
                </c:pt>
                <c:pt idx="422">
                  <c:v>6.5259999999999998</c:v>
                </c:pt>
                <c:pt idx="423">
                  <c:v>6.5259999999999998</c:v>
                </c:pt>
                <c:pt idx="424">
                  <c:v>6.5250000000000004</c:v>
                </c:pt>
                <c:pt idx="425">
                  <c:v>6.5250000000000004</c:v>
                </c:pt>
                <c:pt idx="426">
                  <c:v>6.5250000000000004</c:v>
                </c:pt>
                <c:pt idx="427">
                  <c:v>6.5250000000000004</c:v>
                </c:pt>
                <c:pt idx="428">
                  <c:v>6.524</c:v>
                </c:pt>
                <c:pt idx="429">
                  <c:v>6.5229999999999997</c:v>
                </c:pt>
                <c:pt idx="430">
                  <c:v>6.524</c:v>
                </c:pt>
                <c:pt idx="431">
                  <c:v>6.5229999999999997</c:v>
                </c:pt>
                <c:pt idx="432">
                  <c:v>6.5229999999999997</c:v>
                </c:pt>
                <c:pt idx="433">
                  <c:v>6.5229999999999997</c:v>
                </c:pt>
                <c:pt idx="434">
                  <c:v>6.5220000000000002</c:v>
                </c:pt>
                <c:pt idx="435">
                  <c:v>6.5220000000000002</c:v>
                </c:pt>
                <c:pt idx="436">
                  <c:v>6.5220000000000002</c:v>
                </c:pt>
                <c:pt idx="437">
                  <c:v>6.5220000000000002</c:v>
                </c:pt>
                <c:pt idx="438">
                  <c:v>6.5209999999999999</c:v>
                </c:pt>
                <c:pt idx="439">
                  <c:v>6.5209999999999999</c:v>
                </c:pt>
                <c:pt idx="440">
                  <c:v>6.5209999999999999</c:v>
                </c:pt>
                <c:pt idx="441">
                  <c:v>6.52</c:v>
                </c:pt>
                <c:pt idx="442">
                  <c:v>6.5190000000000001</c:v>
                </c:pt>
                <c:pt idx="443">
                  <c:v>6.5220000000000002</c:v>
                </c:pt>
                <c:pt idx="444">
                  <c:v>6.524</c:v>
                </c:pt>
                <c:pt idx="445">
                  <c:v>6.5250000000000004</c:v>
                </c:pt>
                <c:pt idx="446">
                  <c:v>6.5229999999999997</c:v>
                </c:pt>
                <c:pt idx="447">
                  <c:v>6.5229999999999997</c:v>
                </c:pt>
                <c:pt idx="448">
                  <c:v>6.5229999999999997</c:v>
                </c:pt>
                <c:pt idx="449">
                  <c:v>6.5220000000000002</c:v>
                </c:pt>
                <c:pt idx="450">
                  <c:v>6.5220000000000002</c:v>
                </c:pt>
                <c:pt idx="451">
                  <c:v>6.5229999999999997</c:v>
                </c:pt>
                <c:pt idx="452">
                  <c:v>6.5220000000000002</c:v>
                </c:pt>
                <c:pt idx="453">
                  <c:v>6.5229999999999997</c:v>
                </c:pt>
                <c:pt idx="454">
                  <c:v>6.5229999999999997</c:v>
                </c:pt>
                <c:pt idx="455">
                  <c:v>6.5229999999999997</c:v>
                </c:pt>
                <c:pt idx="456">
                  <c:v>6.5229999999999997</c:v>
                </c:pt>
                <c:pt idx="457">
                  <c:v>6.5220000000000002</c:v>
                </c:pt>
                <c:pt idx="458">
                  <c:v>6.5209999999999999</c:v>
                </c:pt>
                <c:pt idx="459">
                  <c:v>6.5209999999999999</c:v>
                </c:pt>
                <c:pt idx="460">
                  <c:v>6.5220000000000002</c:v>
                </c:pt>
                <c:pt idx="461">
                  <c:v>6.52</c:v>
                </c:pt>
                <c:pt idx="462">
                  <c:v>6.5190000000000001</c:v>
                </c:pt>
                <c:pt idx="463">
                  <c:v>6.52</c:v>
                </c:pt>
                <c:pt idx="464">
                  <c:v>6.52</c:v>
                </c:pt>
                <c:pt idx="465">
                  <c:v>6.52</c:v>
                </c:pt>
                <c:pt idx="466">
                  <c:v>6.5190000000000001</c:v>
                </c:pt>
                <c:pt idx="467">
                  <c:v>6.5190000000000001</c:v>
                </c:pt>
                <c:pt idx="468">
                  <c:v>6.52</c:v>
                </c:pt>
                <c:pt idx="469">
                  <c:v>6.52</c:v>
                </c:pt>
                <c:pt idx="470">
                  <c:v>6.5190000000000001</c:v>
                </c:pt>
                <c:pt idx="471">
                  <c:v>6.5190000000000001</c:v>
                </c:pt>
                <c:pt idx="472">
                  <c:v>6.52</c:v>
                </c:pt>
                <c:pt idx="473">
                  <c:v>6.5190000000000001</c:v>
                </c:pt>
                <c:pt idx="474">
                  <c:v>6.5190000000000001</c:v>
                </c:pt>
                <c:pt idx="475">
                  <c:v>6.52</c:v>
                </c:pt>
                <c:pt idx="476">
                  <c:v>6.5220000000000002</c:v>
                </c:pt>
                <c:pt idx="477">
                  <c:v>6.5220000000000002</c:v>
                </c:pt>
                <c:pt idx="478">
                  <c:v>6.5209999999999999</c:v>
                </c:pt>
                <c:pt idx="479">
                  <c:v>6.5179999999999998</c:v>
                </c:pt>
                <c:pt idx="480">
                  <c:v>6.516</c:v>
                </c:pt>
                <c:pt idx="481">
                  <c:v>6.5149999999999997</c:v>
                </c:pt>
                <c:pt idx="482">
                  <c:v>6.516</c:v>
                </c:pt>
                <c:pt idx="483">
                  <c:v>6.5119999999999996</c:v>
                </c:pt>
                <c:pt idx="484">
                  <c:v>6.5119999999999996</c:v>
                </c:pt>
                <c:pt idx="485">
                  <c:v>6.5129999999999999</c:v>
                </c:pt>
                <c:pt idx="486">
                  <c:v>6.5129999999999999</c:v>
                </c:pt>
                <c:pt idx="487">
                  <c:v>6.5129999999999999</c:v>
                </c:pt>
                <c:pt idx="488">
                  <c:v>6.5119999999999996</c:v>
                </c:pt>
                <c:pt idx="489">
                  <c:v>6.5110000000000001</c:v>
                </c:pt>
                <c:pt idx="490">
                  <c:v>6.5110000000000001</c:v>
                </c:pt>
                <c:pt idx="491">
                  <c:v>6.5110000000000001</c:v>
                </c:pt>
                <c:pt idx="492">
                  <c:v>6.5110000000000001</c:v>
                </c:pt>
                <c:pt idx="493">
                  <c:v>6.5119999999999996</c:v>
                </c:pt>
                <c:pt idx="494">
                  <c:v>6.5129999999999999</c:v>
                </c:pt>
                <c:pt idx="495">
                  <c:v>6.5129999999999999</c:v>
                </c:pt>
                <c:pt idx="496">
                  <c:v>6.5129999999999999</c:v>
                </c:pt>
                <c:pt idx="497">
                  <c:v>6.5119999999999996</c:v>
                </c:pt>
                <c:pt idx="498">
                  <c:v>6.5110000000000001</c:v>
                </c:pt>
                <c:pt idx="499">
                  <c:v>6.5110000000000001</c:v>
                </c:pt>
                <c:pt idx="500">
                  <c:v>6.5110000000000001</c:v>
                </c:pt>
                <c:pt idx="501">
                  <c:v>6.5110000000000001</c:v>
                </c:pt>
                <c:pt idx="502">
                  <c:v>6.51</c:v>
                </c:pt>
                <c:pt idx="503">
                  <c:v>6.51</c:v>
                </c:pt>
                <c:pt idx="504">
                  <c:v>6.51</c:v>
                </c:pt>
                <c:pt idx="505">
                  <c:v>6.5090000000000003</c:v>
                </c:pt>
                <c:pt idx="506">
                  <c:v>6.5090000000000003</c:v>
                </c:pt>
                <c:pt idx="507">
                  <c:v>6.508</c:v>
                </c:pt>
                <c:pt idx="508">
                  <c:v>6.5069999999999997</c:v>
                </c:pt>
                <c:pt idx="509">
                  <c:v>6.508</c:v>
                </c:pt>
                <c:pt idx="510">
                  <c:v>6.5129999999999999</c:v>
                </c:pt>
                <c:pt idx="511">
                  <c:v>6.5119999999999996</c:v>
                </c:pt>
                <c:pt idx="512">
                  <c:v>6.5119999999999996</c:v>
                </c:pt>
                <c:pt idx="513">
                  <c:v>6.5129999999999999</c:v>
                </c:pt>
                <c:pt idx="514">
                  <c:v>6.5129999999999999</c:v>
                </c:pt>
                <c:pt idx="515">
                  <c:v>6.5140000000000002</c:v>
                </c:pt>
                <c:pt idx="516">
                  <c:v>6.5149999999999997</c:v>
                </c:pt>
                <c:pt idx="517">
                  <c:v>6.5140000000000002</c:v>
                </c:pt>
                <c:pt idx="518">
                  <c:v>6.5140000000000002</c:v>
                </c:pt>
                <c:pt idx="519">
                  <c:v>6.5140000000000002</c:v>
                </c:pt>
                <c:pt idx="520">
                  <c:v>6.5129999999999999</c:v>
                </c:pt>
                <c:pt idx="521">
                  <c:v>6.5129999999999999</c:v>
                </c:pt>
                <c:pt idx="522">
                  <c:v>6.5119999999999996</c:v>
                </c:pt>
                <c:pt idx="523">
                  <c:v>6.5110000000000001</c:v>
                </c:pt>
                <c:pt idx="524">
                  <c:v>6.5119999999999996</c:v>
                </c:pt>
                <c:pt idx="525">
                  <c:v>6.516</c:v>
                </c:pt>
                <c:pt idx="526">
                  <c:v>6.5170000000000003</c:v>
                </c:pt>
                <c:pt idx="527">
                  <c:v>6.5149999999999997</c:v>
                </c:pt>
                <c:pt idx="528">
                  <c:v>6.5149999999999997</c:v>
                </c:pt>
                <c:pt idx="529">
                  <c:v>6.5149999999999997</c:v>
                </c:pt>
                <c:pt idx="530">
                  <c:v>6.5149999999999997</c:v>
                </c:pt>
                <c:pt idx="531">
                  <c:v>6.5149999999999997</c:v>
                </c:pt>
                <c:pt idx="532">
                  <c:v>6.5149999999999997</c:v>
                </c:pt>
                <c:pt idx="533">
                  <c:v>6.5149999999999997</c:v>
                </c:pt>
                <c:pt idx="534">
                  <c:v>6.5149999999999997</c:v>
                </c:pt>
                <c:pt idx="535">
                  <c:v>6.5129999999999999</c:v>
                </c:pt>
                <c:pt idx="536">
                  <c:v>6.5140000000000002</c:v>
                </c:pt>
                <c:pt idx="537">
                  <c:v>6.5149999999999997</c:v>
                </c:pt>
                <c:pt idx="538">
                  <c:v>6.5149999999999997</c:v>
                </c:pt>
                <c:pt idx="539">
                  <c:v>6.5140000000000002</c:v>
                </c:pt>
                <c:pt idx="540">
                  <c:v>6.5140000000000002</c:v>
                </c:pt>
                <c:pt idx="541">
                  <c:v>6.5140000000000002</c:v>
                </c:pt>
                <c:pt idx="542">
                  <c:v>6.5140000000000002</c:v>
                </c:pt>
                <c:pt idx="543">
                  <c:v>6.5129999999999999</c:v>
                </c:pt>
                <c:pt idx="544">
                  <c:v>6.5140000000000002</c:v>
                </c:pt>
                <c:pt idx="545">
                  <c:v>6.5170000000000003</c:v>
                </c:pt>
                <c:pt idx="546">
                  <c:v>6.5190000000000001</c:v>
                </c:pt>
                <c:pt idx="547">
                  <c:v>6.5179999999999998</c:v>
                </c:pt>
                <c:pt idx="548">
                  <c:v>6.5179999999999998</c:v>
                </c:pt>
                <c:pt idx="549">
                  <c:v>6.5179999999999998</c:v>
                </c:pt>
                <c:pt idx="550">
                  <c:v>6.5170000000000003</c:v>
                </c:pt>
                <c:pt idx="551">
                  <c:v>6.5170000000000003</c:v>
                </c:pt>
                <c:pt idx="552">
                  <c:v>6.5170000000000003</c:v>
                </c:pt>
                <c:pt idx="553">
                  <c:v>6.5170000000000003</c:v>
                </c:pt>
                <c:pt idx="554">
                  <c:v>6.5170000000000003</c:v>
                </c:pt>
                <c:pt idx="555">
                  <c:v>6.5179999999999998</c:v>
                </c:pt>
                <c:pt idx="556">
                  <c:v>6.5179999999999998</c:v>
                </c:pt>
                <c:pt idx="557">
                  <c:v>6.5179999999999998</c:v>
                </c:pt>
                <c:pt idx="558">
                  <c:v>6.5179999999999998</c:v>
                </c:pt>
                <c:pt idx="559">
                  <c:v>6.5179999999999998</c:v>
                </c:pt>
                <c:pt idx="560">
                  <c:v>6.5170000000000003</c:v>
                </c:pt>
                <c:pt idx="561">
                  <c:v>6.5170000000000003</c:v>
                </c:pt>
                <c:pt idx="562">
                  <c:v>6.5170000000000003</c:v>
                </c:pt>
                <c:pt idx="563">
                  <c:v>6.516</c:v>
                </c:pt>
                <c:pt idx="564">
                  <c:v>6.5170000000000003</c:v>
                </c:pt>
                <c:pt idx="565">
                  <c:v>6.5170000000000003</c:v>
                </c:pt>
                <c:pt idx="566">
                  <c:v>6.5170000000000003</c:v>
                </c:pt>
                <c:pt idx="567">
                  <c:v>6.516</c:v>
                </c:pt>
                <c:pt idx="568">
                  <c:v>6.516</c:v>
                </c:pt>
                <c:pt idx="569">
                  <c:v>6.5149999999999997</c:v>
                </c:pt>
                <c:pt idx="570">
                  <c:v>6.5149999999999997</c:v>
                </c:pt>
                <c:pt idx="571">
                  <c:v>6.5149999999999997</c:v>
                </c:pt>
                <c:pt idx="572">
                  <c:v>6.5149999999999997</c:v>
                </c:pt>
                <c:pt idx="573">
                  <c:v>6.5140000000000002</c:v>
                </c:pt>
                <c:pt idx="574">
                  <c:v>6.5140000000000002</c:v>
                </c:pt>
                <c:pt idx="575">
                  <c:v>6.5149999999999997</c:v>
                </c:pt>
                <c:pt idx="576">
                  <c:v>6.5149999999999997</c:v>
                </c:pt>
                <c:pt idx="577">
                  <c:v>6.5140000000000002</c:v>
                </c:pt>
                <c:pt idx="578">
                  <c:v>6.5129999999999999</c:v>
                </c:pt>
                <c:pt idx="579">
                  <c:v>6.5110000000000001</c:v>
                </c:pt>
                <c:pt idx="580">
                  <c:v>6.5090000000000003</c:v>
                </c:pt>
                <c:pt idx="581">
                  <c:v>6.5069999999999997</c:v>
                </c:pt>
                <c:pt idx="582">
                  <c:v>6.508</c:v>
                </c:pt>
                <c:pt idx="583">
                  <c:v>6.508</c:v>
                </c:pt>
                <c:pt idx="584">
                  <c:v>6.508</c:v>
                </c:pt>
                <c:pt idx="585">
                  <c:v>6.508</c:v>
                </c:pt>
                <c:pt idx="586">
                  <c:v>6.5069999999999997</c:v>
                </c:pt>
                <c:pt idx="587">
                  <c:v>6.5060000000000002</c:v>
                </c:pt>
                <c:pt idx="588">
                  <c:v>6.5060000000000002</c:v>
                </c:pt>
                <c:pt idx="589">
                  <c:v>6.5049999999999999</c:v>
                </c:pt>
                <c:pt idx="590">
                  <c:v>6.516</c:v>
                </c:pt>
                <c:pt idx="591">
                  <c:v>6.5149999999999997</c:v>
                </c:pt>
                <c:pt idx="592">
                  <c:v>6.5149999999999997</c:v>
                </c:pt>
                <c:pt idx="593">
                  <c:v>6.5149999999999997</c:v>
                </c:pt>
                <c:pt idx="594">
                  <c:v>6.516</c:v>
                </c:pt>
                <c:pt idx="595">
                  <c:v>6.516</c:v>
                </c:pt>
                <c:pt idx="596">
                  <c:v>6.516</c:v>
                </c:pt>
                <c:pt idx="597">
                  <c:v>6.5170000000000003</c:v>
                </c:pt>
                <c:pt idx="598">
                  <c:v>6.5190000000000001</c:v>
                </c:pt>
                <c:pt idx="599">
                  <c:v>6.52</c:v>
                </c:pt>
                <c:pt idx="600">
                  <c:v>6.5190000000000001</c:v>
                </c:pt>
                <c:pt idx="601">
                  <c:v>6.52</c:v>
                </c:pt>
                <c:pt idx="602">
                  <c:v>6.52</c:v>
                </c:pt>
                <c:pt idx="603">
                  <c:v>6.52</c:v>
                </c:pt>
                <c:pt idx="604">
                  <c:v>6.52</c:v>
                </c:pt>
                <c:pt idx="605">
                  <c:v>6.52</c:v>
                </c:pt>
                <c:pt idx="606">
                  <c:v>6.52</c:v>
                </c:pt>
                <c:pt idx="607">
                  <c:v>6.5209999999999999</c:v>
                </c:pt>
                <c:pt idx="608">
                  <c:v>6.5209999999999999</c:v>
                </c:pt>
                <c:pt idx="609">
                  <c:v>6.5209999999999999</c:v>
                </c:pt>
                <c:pt idx="610">
                  <c:v>6.52</c:v>
                </c:pt>
                <c:pt idx="611">
                  <c:v>6.52</c:v>
                </c:pt>
                <c:pt idx="612">
                  <c:v>6.52</c:v>
                </c:pt>
                <c:pt idx="613">
                  <c:v>6.52</c:v>
                </c:pt>
                <c:pt idx="614">
                  <c:v>6.5209999999999999</c:v>
                </c:pt>
                <c:pt idx="615">
                  <c:v>6.5209999999999999</c:v>
                </c:pt>
                <c:pt idx="616">
                  <c:v>6.5209999999999999</c:v>
                </c:pt>
                <c:pt idx="617">
                  <c:v>6.52</c:v>
                </c:pt>
                <c:pt idx="618">
                  <c:v>6.52</c:v>
                </c:pt>
                <c:pt idx="619">
                  <c:v>6.5179999999999998</c:v>
                </c:pt>
                <c:pt idx="620">
                  <c:v>6.5170000000000003</c:v>
                </c:pt>
                <c:pt idx="621">
                  <c:v>6.5179999999999998</c:v>
                </c:pt>
                <c:pt idx="622">
                  <c:v>6.5190000000000001</c:v>
                </c:pt>
                <c:pt idx="623">
                  <c:v>6.5190000000000001</c:v>
                </c:pt>
                <c:pt idx="624">
                  <c:v>6.5190000000000001</c:v>
                </c:pt>
                <c:pt idx="625">
                  <c:v>6.5190000000000001</c:v>
                </c:pt>
                <c:pt idx="626">
                  <c:v>6.5190000000000001</c:v>
                </c:pt>
                <c:pt idx="627">
                  <c:v>6.5190000000000001</c:v>
                </c:pt>
                <c:pt idx="628">
                  <c:v>6.5190000000000001</c:v>
                </c:pt>
                <c:pt idx="629">
                  <c:v>6.5190000000000001</c:v>
                </c:pt>
                <c:pt idx="630">
                  <c:v>6.5190000000000001</c:v>
                </c:pt>
                <c:pt idx="631">
                  <c:v>6.516</c:v>
                </c:pt>
                <c:pt idx="632">
                  <c:v>6.5119999999999996</c:v>
                </c:pt>
                <c:pt idx="633">
                  <c:v>6.5110000000000001</c:v>
                </c:pt>
                <c:pt idx="634">
                  <c:v>6.5110000000000001</c:v>
                </c:pt>
                <c:pt idx="635">
                  <c:v>6.5119999999999996</c:v>
                </c:pt>
                <c:pt idx="636">
                  <c:v>6.5129999999999999</c:v>
                </c:pt>
                <c:pt idx="637">
                  <c:v>6.5119999999999996</c:v>
                </c:pt>
                <c:pt idx="638">
                  <c:v>6.5129999999999999</c:v>
                </c:pt>
                <c:pt idx="639">
                  <c:v>6.5129999999999999</c:v>
                </c:pt>
                <c:pt idx="640">
                  <c:v>6.5119999999999996</c:v>
                </c:pt>
                <c:pt idx="641">
                  <c:v>6.5090000000000003</c:v>
                </c:pt>
                <c:pt idx="642">
                  <c:v>6.508</c:v>
                </c:pt>
                <c:pt idx="643">
                  <c:v>6.5060000000000002</c:v>
                </c:pt>
                <c:pt idx="644">
                  <c:v>6.5060000000000002</c:v>
                </c:pt>
                <c:pt idx="645">
                  <c:v>6.5190000000000001</c:v>
                </c:pt>
                <c:pt idx="646">
                  <c:v>6.5190000000000001</c:v>
                </c:pt>
                <c:pt idx="647">
                  <c:v>6.52</c:v>
                </c:pt>
                <c:pt idx="648">
                  <c:v>6.52</c:v>
                </c:pt>
                <c:pt idx="649">
                  <c:v>6.5209999999999999</c:v>
                </c:pt>
                <c:pt idx="650">
                  <c:v>6.5209999999999999</c:v>
                </c:pt>
                <c:pt idx="651">
                  <c:v>6.5209999999999999</c:v>
                </c:pt>
                <c:pt idx="652">
                  <c:v>6.5209999999999999</c:v>
                </c:pt>
                <c:pt idx="653">
                  <c:v>6.5209999999999999</c:v>
                </c:pt>
                <c:pt idx="654">
                  <c:v>6.5220000000000002</c:v>
                </c:pt>
                <c:pt idx="655">
                  <c:v>6.5220000000000002</c:v>
                </c:pt>
                <c:pt idx="656">
                  <c:v>6.5220000000000002</c:v>
                </c:pt>
                <c:pt idx="657">
                  <c:v>6.5220000000000002</c:v>
                </c:pt>
                <c:pt idx="658">
                  <c:v>6.5209999999999999</c:v>
                </c:pt>
                <c:pt idx="659">
                  <c:v>6.5209999999999999</c:v>
                </c:pt>
                <c:pt idx="660">
                  <c:v>6.5209999999999999</c:v>
                </c:pt>
                <c:pt idx="661">
                  <c:v>6.5209999999999999</c:v>
                </c:pt>
                <c:pt idx="662">
                  <c:v>6.52</c:v>
                </c:pt>
                <c:pt idx="663">
                  <c:v>6.5209999999999999</c:v>
                </c:pt>
                <c:pt idx="664">
                  <c:v>6.5209999999999999</c:v>
                </c:pt>
                <c:pt idx="665">
                  <c:v>6.5209999999999999</c:v>
                </c:pt>
                <c:pt idx="666">
                  <c:v>6.5209999999999999</c:v>
                </c:pt>
                <c:pt idx="667">
                  <c:v>6.5220000000000002</c:v>
                </c:pt>
                <c:pt idx="668">
                  <c:v>6.524</c:v>
                </c:pt>
                <c:pt idx="669">
                  <c:v>6.5250000000000004</c:v>
                </c:pt>
                <c:pt idx="670">
                  <c:v>6.524</c:v>
                </c:pt>
                <c:pt idx="671">
                  <c:v>6.524</c:v>
                </c:pt>
                <c:pt idx="672">
                  <c:v>6.524</c:v>
                </c:pt>
                <c:pt idx="673">
                  <c:v>6.5250000000000004</c:v>
                </c:pt>
                <c:pt idx="674">
                  <c:v>6.5250000000000004</c:v>
                </c:pt>
                <c:pt idx="675">
                  <c:v>6.5250000000000004</c:v>
                </c:pt>
                <c:pt idx="676">
                  <c:v>6.5259999999999998</c:v>
                </c:pt>
                <c:pt idx="677">
                  <c:v>6.5250000000000004</c:v>
                </c:pt>
                <c:pt idx="678">
                  <c:v>6.5250000000000004</c:v>
                </c:pt>
                <c:pt idx="679">
                  <c:v>6.5250000000000004</c:v>
                </c:pt>
                <c:pt idx="680">
                  <c:v>6.524</c:v>
                </c:pt>
                <c:pt idx="681">
                  <c:v>6.5250000000000004</c:v>
                </c:pt>
                <c:pt idx="682">
                  <c:v>6.5250000000000004</c:v>
                </c:pt>
                <c:pt idx="683">
                  <c:v>6.5250000000000004</c:v>
                </c:pt>
                <c:pt idx="684">
                  <c:v>6.5259999999999998</c:v>
                </c:pt>
                <c:pt idx="685">
                  <c:v>6.5259999999999998</c:v>
                </c:pt>
                <c:pt idx="686">
                  <c:v>6.5259999999999998</c:v>
                </c:pt>
                <c:pt idx="687">
                  <c:v>6.5259999999999998</c:v>
                </c:pt>
                <c:pt idx="688">
                  <c:v>6.5259999999999998</c:v>
                </c:pt>
                <c:pt idx="689">
                  <c:v>6.5259999999999998</c:v>
                </c:pt>
                <c:pt idx="690">
                  <c:v>6.5259999999999998</c:v>
                </c:pt>
                <c:pt idx="691">
                  <c:v>6.5259999999999998</c:v>
                </c:pt>
                <c:pt idx="692">
                  <c:v>6.5259999999999998</c:v>
                </c:pt>
                <c:pt idx="693">
                  <c:v>6.5259999999999998</c:v>
                </c:pt>
                <c:pt idx="694">
                  <c:v>6.5259999999999998</c:v>
                </c:pt>
                <c:pt idx="695">
                  <c:v>6.5259999999999998</c:v>
                </c:pt>
                <c:pt idx="696">
                  <c:v>6.5270000000000001</c:v>
                </c:pt>
                <c:pt idx="697">
                  <c:v>6.5270000000000001</c:v>
                </c:pt>
                <c:pt idx="698">
                  <c:v>6.5270000000000001</c:v>
                </c:pt>
                <c:pt idx="699">
                  <c:v>6.5270000000000001</c:v>
                </c:pt>
                <c:pt idx="700">
                  <c:v>6.5279999999999996</c:v>
                </c:pt>
                <c:pt idx="701">
                  <c:v>6.5279999999999996</c:v>
                </c:pt>
                <c:pt idx="702">
                  <c:v>6.5289999999999999</c:v>
                </c:pt>
                <c:pt idx="703">
                  <c:v>6.5289999999999999</c:v>
                </c:pt>
                <c:pt idx="704">
                  <c:v>6.5279999999999996</c:v>
                </c:pt>
                <c:pt idx="705">
                  <c:v>6.5279999999999996</c:v>
                </c:pt>
                <c:pt idx="706">
                  <c:v>6.5289999999999999</c:v>
                </c:pt>
                <c:pt idx="707">
                  <c:v>6.5289999999999999</c:v>
                </c:pt>
                <c:pt idx="708">
                  <c:v>6.5289999999999999</c:v>
                </c:pt>
                <c:pt idx="709">
                  <c:v>6.5289999999999999</c:v>
                </c:pt>
                <c:pt idx="710">
                  <c:v>6.5270000000000001</c:v>
                </c:pt>
                <c:pt idx="711">
                  <c:v>6.5259999999999998</c:v>
                </c:pt>
                <c:pt idx="712">
                  <c:v>6.5250000000000004</c:v>
                </c:pt>
                <c:pt idx="713">
                  <c:v>6.5259999999999998</c:v>
                </c:pt>
                <c:pt idx="714">
                  <c:v>6.5250000000000004</c:v>
                </c:pt>
                <c:pt idx="715">
                  <c:v>6.5250000000000004</c:v>
                </c:pt>
                <c:pt idx="716">
                  <c:v>6.5259999999999998</c:v>
                </c:pt>
                <c:pt idx="717">
                  <c:v>6.5259999999999998</c:v>
                </c:pt>
                <c:pt idx="718">
                  <c:v>6.5270000000000001</c:v>
                </c:pt>
                <c:pt idx="719">
                  <c:v>6.5270000000000001</c:v>
                </c:pt>
                <c:pt idx="720">
                  <c:v>6.5270000000000001</c:v>
                </c:pt>
                <c:pt idx="721">
                  <c:v>6.5270000000000001</c:v>
                </c:pt>
                <c:pt idx="722">
                  <c:v>6.5259999999999998</c:v>
                </c:pt>
                <c:pt idx="723">
                  <c:v>6.5259999999999998</c:v>
                </c:pt>
                <c:pt idx="724">
                  <c:v>6.5259999999999998</c:v>
                </c:pt>
                <c:pt idx="725">
                  <c:v>6.5270000000000001</c:v>
                </c:pt>
                <c:pt idx="726">
                  <c:v>6.5279999999999996</c:v>
                </c:pt>
                <c:pt idx="727">
                  <c:v>6.5279999999999996</c:v>
                </c:pt>
                <c:pt idx="728">
                  <c:v>6.5279999999999996</c:v>
                </c:pt>
                <c:pt idx="729">
                  <c:v>6.5279999999999996</c:v>
                </c:pt>
                <c:pt idx="730">
                  <c:v>6.5279999999999996</c:v>
                </c:pt>
                <c:pt idx="731">
                  <c:v>6.5270000000000001</c:v>
                </c:pt>
                <c:pt idx="732">
                  <c:v>6.5270000000000001</c:v>
                </c:pt>
                <c:pt idx="733">
                  <c:v>6.5279999999999996</c:v>
                </c:pt>
                <c:pt idx="734">
                  <c:v>6.5279999999999996</c:v>
                </c:pt>
                <c:pt idx="735">
                  <c:v>6.5270000000000001</c:v>
                </c:pt>
                <c:pt idx="736">
                  <c:v>6.5250000000000004</c:v>
                </c:pt>
                <c:pt idx="737">
                  <c:v>6.524</c:v>
                </c:pt>
                <c:pt idx="738">
                  <c:v>6.5250000000000004</c:v>
                </c:pt>
                <c:pt idx="739">
                  <c:v>6.5250000000000004</c:v>
                </c:pt>
                <c:pt idx="740">
                  <c:v>6.5250000000000004</c:v>
                </c:pt>
                <c:pt idx="741">
                  <c:v>6.5250000000000004</c:v>
                </c:pt>
                <c:pt idx="742">
                  <c:v>6.5250000000000004</c:v>
                </c:pt>
                <c:pt idx="743">
                  <c:v>6.5250000000000004</c:v>
                </c:pt>
                <c:pt idx="744">
                  <c:v>6.5229999999999997</c:v>
                </c:pt>
                <c:pt idx="745">
                  <c:v>6.5229999999999997</c:v>
                </c:pt>
                <c:pt idx="746">
                  <c:v>6.524</c:v>
                </c:pt>
                <c:pt idx="747">
                  <c:v>6.524</c:v>
                </c:pt>
                <c:pt idx="748">
                  <c:v>6.524</c:v>
                </c:pt>
                <c:pt idx="749">
                  <c:v>6.5250000000000004</c:v>
                </c:pt>
                <c:pt idx="750">
                  <c:v>6.5250000000000004</c:v>
                </c:pt>
                <c:pt idx="751">
                  <c:v>6.5250000000000004</c:v>
                </c:pt>
                <c:pt idx="752">
                  <c:v>6.5250000000000004</c:v>
                </c:pt>
                <c:pt idx="753">
                  <c:v>6.5250000000000004</c:v>
                </c:pt>
                <c:pt idx="754">
                  <c:v>6.5279999999999996</c:v>
                </c:pt>
                <c:pt idx="755">
                  <c:v>6.5289999999999999</c:v>
                </c:pt>
                <c:pt idx="756">
                  <c:v>6.5289999999999999</c:v>
                </c:pt>
                <c:pt idx="757">
                  <c:v>6.5279999999999996</c:v>
                </c:pt>
                <c:pt idx="758">
                  <c:v>6.5279999999999996</c:v>
                </c:pt>
                <c:pt idx="759">
                  <c:v>6.5270000000000001</c:v>
                </c:pt>
                <c:pt idx="760">
                  <c:v>6.5270000000000001</c:v>
                </c:pt>
                <c:pt idx="761">
                  <c:v>6.5279999999999996</c:v>
                </c:pt>
                <c:pt idx="762">
                  <c:v>6.5289999999999999</c:v>
                </c:pt>
                <c:pt idx="763">
                  <c:v>6.5289999999999999</c:v>
                </c:pt>
                <c:pt idx="764">
                  <c:v>6.5289999999999999</c:v>
                </c:pt>
                <c:pt idx="765">
                  <c:v>6.5289999999999999</c:v>
                </c:pt>
                <c:pt idx="766">
                  <c:v>6.5289999999999999</c:v>
                </c:pt>
                <c:pt idx="767">
                  <c:v>6.53</c:v>
                </c:pt>
                <c:pt idx="768">
                  <c:v>6.53</c:v>
                </c:pt>
                <c:pt idx="769">
                  <c:v>6.53</c:v>
                </c:pt>
                <c:pt idx="770">
                  <c:v>6.53</c:v>
                </c:pt>
                <c:pt idx="771">
                  <c:v>6.53</c:v>
                </c:pt>
                <c:pt idx="772">
                  <c:v>6.5309999999999997</c:v>
                </c:pt>
                <c:pt idx="773">
                  <c:v>6.53</c:v>
                </c:pt>
                <c:pt idx="774">
                  <c:v>6.5229999999999997</c:v>
                </c:pt>
                <c:pt idx="775">
                  <c:v>6.5270000000000001</c:v>
                </c:pt>
                <c:pt idx="776">
                  <c:v>6.53</c:v>
                </c:pt>
                <c:pt idx="777">
                  <c:v>6.53</c:v>
                </c:pt>
                <c:pt idx="778">
                  <c:v>6.5289999999999999</c:v>
                </c:pt>
                <c:pt idx="779">
                  <c:v>6.5289999999999999</c:v>
                </c:pt>
                <c:pt idx="780">
                  <c:v>6.53</c:v>
                </c:pt>
                <c:pt idx="781">
                  <c:v>6.5289999999999999</c:v>
                </c:pt>
                <c:pt idx="782">
                  <c:v>6.5289999999999999</c:v>
                </c:pt>
                <c:pt idx="783">
                  <c:v>6.5289999999999999</c:v>
                </c:pt>
                <c:pt idx="784">
                  <c:v>6.5289999999999999</c:v>
                </c:pt>
                <c:pt idx="785">
                  <c:v>6.53</c:v>
                </c:pt>
                <c:pt idx="786">
                  <c:v>6.53</c:v>
                </c:pt>
                <c:pt idx="787">
                  <c:v>6.5309999999999997</c:v>
                </c:pt>
                <c:pt idx="788">
                  <c:v>6.5309999999999997</c:v>
                </c:pt>
                <c:pt idx="789">
                  <c:v>6.5309999999999997</c:v>
                </c:pt>
                <c:pt idx="790">
                  <c:v>6.5309999999999997</c:v>
                </c:pt>
                <c:pt idx="791">
                  <c:v>6.5309999999999997</c:v>
                </c:pt>
                <c:pt idx="792">
                  <c:v>6.5309999999999997</c:v>
                </c:pt>
                <c:pt idx="793">
                  <c:v>6.53</c:v>
                </c:pt>
                <c:pt idx="794">
                  <c:v>6.53</c:v>
                </c:pt>
                <c:pt idx="795">
                  <c:v>6.53</c:v>
                </c:pt>
                <c:pt idx="796">
                  <c:v>6.53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F2-4373-91FD-192263FECB8C}"/>
            </c:ext>
          </c:extLst>
        </c:ser>
        <c:ser>
          <c:idx val="2"/>
          <c:order val="2"/>
          <c:tx>
            <c:v>Acid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B050"/>
              </a:solidFill>
              <a:ln>
                <a:noFill/>
              </a:ln>
            </c:spPr>
          </c:marker>
          <c:xVal>
            <c:numRef>
              <c:f>'CEEMs-2'!$C$34:$C$2003</c:f>
              <c:numCache>
                <c:formatCode>0.00</c:formatCode>
                <c:ptCount val="1970"/>
                <c:pt idx="0">
                  <c:v>0</c:v>
                </c:pt>
                <c:pt idx="1">
                  <c:v>8.3333331858739257E-2</c:v>
                </c:pt>
                <c:pt idx="2">
                  <c:v>0.16666666371747851</c:v>
                </c:pt>
                <c:pt idx="3">
                  <c:v>0.25000000605359674</c:v>
                </c:pt>
                <c:pt idx="4">
                  <c:v>0.33333333791233599</c:v>
                </c:pt>
                <c:pt idx="5">
                  <c:v>0.41666666977107525</c:v>
                </c:pt>
                <c:pt idx="6">
                  <c:v>0.50000000162981451</c:v>
                </c:pt>
                <c:pt idx="7">
                  <c:v>0.58333333348855376</c:v>
                </c:pt>
                <c:pt idx="8">
                  <c:v>0.66666666534729302</c:v>
                </c:pt>
                <c:pt idx="9">
                  <c:v>0.74999999720603228</c:v>
                </c:pt>
                <c:pt idx="10">
                  <c:v>0.8333333395421505</c:v>
                </c:pt>
                <c:pt idx="11">
                  <c:v>0.91666667140088975</c:v>
                </c:pt>
                <c:pt idx="12">
                  <c:v>1.000000003259629</c:v>
                </c:pt>
                <c:pt idx="13">
                  <c:v>1.0833333351183683</c:v>
                </c:pt>
                <c:pt idx="14">
                  <c:v>1.1666666669771075</c:v>
                </c:pt>
                <c:pt idx="15">
                  <c:v>1.2499999988358468</c:v>
                </c:pt>
                <c:pt idx="16">
                  <c:v>1.333333330694586</c:v>
                </c:pt>
                <c:pt idx="17">
                  <c:v>1.4166666625533253</c:v>
                </c:pt>
                <c:pt idx="18">
                  <c:v>1.5000000048894435</c:v>
                </c:pt>
                <c:pt idx="19">
                  <c:v>1.5833333367481828</c:v>
                </c:pt>
                <c:pt idx="20">
                  <c:v>1.666666668606922</c:v>
                </c:pt>
                <c:pt idx="21">
                  <c:v>1.7500000004656613</c:v>
                </c:pt>
                <c:pt idx="22">
                  <c:v>1.8333333323244005</c:v>
                </c:pt>
                <c:pt idx="23">
                  <c:v>1.9166666641831398</c:v>
                </c:pt>
                <c:pt idx="24">
                  <c:v>1.9999999960418791</c:v>
                </c:pt>
                <c:pt idx="25">
                  <c:v>2.0833333383779973</c:v>
                </c:pt>
                <c:pt idx="26">
                  <c:v>2.1666666702367365</c:v>
                </c:pt>
                <c:pt idx="27">
                  <c:v>2.2500000020954758</c:v>
                </c:pt>
                <c:pt idx="28">
                  <c:v>2.333333333954215</c:v>
                </c:pt>
                <c:pt idx="29">
                  <c:v>2.4166666658129543</c:v>
                </c:pt>
                <c:pt idx="30">
                  <c:v>2.4999999976716936</c:v>
                </c:pt>
                <c:pt idx="31">
                  <c:v>2.5833333295304328</c:v>
                </c:pt>
                <c:pt idx="32">
                  <c:v>2.666666671866551</c:v>
                </c:pt>
                <c:pt idx="33">
                  <c:v>2.7500000037252903</c:v>
                </c:pt>
                <c:pt idx="34">
                  <c:v>2.8333333355840296</c:v>
                </c:pt>
                <c:pt idx="35">
                  <c:v>2.9166666674427688</c:v>
                </c:pt>
                <c:pt idx="36">
                  <c:v>2.9999999993015081</c:v>
                </c:pt>
                <c:pt idx="37">
                  <c:v>3.0833333311602473</c:v>
                </c:pt>
                <c:pt idx="38">
                  <c:v>3.1666666630189866</c:v>
                </c:pt>
                <c:pt idx="39">
                  <c:v>3.2500000053551048</c:v>
                </c:pt>
                <c:pt idx="40">
                  <c:v>3.3333333372138441</c:v>
                </c:pt>
                <c:pt idx="41">
                  <c:v>3.4166666690725833</c:v>
                </c:pt>
                <c:pt idx="42">
                  <c:v>3.5000000009313226</c:v>
                </c:pt>
                <c:pt idx="43">
                  <c:v>3.5833333327900618</c:v>
                </c:pt>
                <c:pt idx="44">
                  <c:v>3.6666666646488011</c:v>
                </c:pt>
                <c:pt idx="45">
                  <c:v>3.7499999965075403</c:v>
                </c:pt>
                <c:pt idx="46">
                  <c:v>3.8333333388436586</c:v>
                </c:pt>
                <c:pt idx="47">
                  <c:v>3.9166666707023978</c:v>
                </c:pt>
                <c:pt idx="48">
                  <c:v>4.0000000025611371</c:v>
                </c:pt>
                <c:pt idx="49">
                  <c:v>4.0833333344198763</c:v>
                </c:pt>
                <c:pt idx="50">
                  <c:v>4.1666666662786156</c:v>
                </c:pt>
                <c:pt idx="51">
                  <c:v>4.2499999981373549</c:v>
                </c:pt>
                <c:pt idx="52">
                  <c:v>4.3333333299960941</c:v>
                </c:pt>
                <c:pt idx="53">
                  <c:v>4.4166666723322123</c:v>
                </c:pt>
                <c:pt idx="54">
                  <c:v>4.5000000041909516</c:v>
                </c:pt>
                <c:pt idx="55">
                  <c:v>4.5833333360496908</c:v>
                </c:pt>
                <c:pt idx="56">
                  <c:v>4.6666666679084301</c:v>
                </c:pt>
                <c:pt idx="57">
                  <c:v>4.7499999997671694</c:v>
                </c:pt>
                <c:pt idx="58">
                  <c:v>4.8333333316259086</c:v>
                </c:pt>
                <c:pt idx="59">
                  <c:v>4.9166666634846479</c:v>
                </c:pt>
                <c:pt idx="60">
                  <c:v>5.0000000058207661</c:v>
                </c:pt>
                <c:pt idx="61">
                  <c:v>5.0833333376795053</c:v>
                </c:pt>
                <c:pt idx="62">
                  <c:v>5.1666666695382446</c:v>
                </c:pt>
                <c:pt idx="63">
                  <c:v>5.2500000013969839</c:v>
                </c:pt>
                <c:pt idx="64">
                  <c:v>5.3333333332557231</c:v>
                </c:pt>
                <c:pt idx="65">
                  <c:v>5.4166666651144624</c:v>
                </c:pt>
                <c:pt idx="66">
                  <c:v>5.4999999969732016</c:v>
                </c:pt>
                <c:pt idx="67">
                  <c:v>5.5833333393093199</c:v>
                </c:pt>
                <c:pt idx="68">
                  <c:v>5.6666666711680591</c:v>
                </c:pt>
                <c:pt idx="69">
                  <c:v>5.7500000030267984</c:v>
                </c:pt>
                <c:pt idx="70">
                  <c:v>5.8333333348855376</c:v>
                </c:pt>
                <c:pt idx="71">
                  <c:v>5.9166666667442769</c:v>
                </c:pt>
                <c:pt idx="72">
                  <c:v>5.9999999986030161</c:v>
                </c:pt>
                <c:pt idx="73">
                  <c:v>6.0833333304617554</c:v>
                </c:pt>
                <c:pt idx="74">
                  <c:v>6.1666666727978736</c:v>
                </c:pt>
                <c:pt idx="75">
                  <c:v>6.2500000046566129</c:v>
                </c:pt>
                <c:pt idx="76">
                  <c:v>6.3333333365153521</c:v>
                </c:pt>
                <c:pt idx="77">
                  <c:v>6.4166666683740914</c:v>
                </c:pt>
                <c:pt idx="78">
                  <c:v>6.5000000002328306</c:v>
                </c:pt>
                <c:pt idx="79">
                  <c:v>6.5833333320915699</c:v>
                </c:pt>
                <c:pt idx="80">
                  <c:v>6.6666666639503092</c:v>
                </c:pt>
                <c:pt idx="81">
                  <c:v>6.7500000062864274</c:v>
                </c:pt>
                <c:pt idx="82">
                  <c:v>6.8333333381451666</c:v>
                </c:pt>
                <c:pt idx="83">
                  <c:v>6.9166666700039059</c:v>
                </c:pt>
                <c:pt idx="84">
                  <c:v>7.0000000018626451</c:v>
                </c:pt>
                <c:pt idx="85">
                  <c:v>7.0833333337213844</c:v>
                </c:pt>
                <c:pt idx="86">
                  <c:v>7.1666666655801237</c:v>
                </c:pt>
                <c:pt idx="87">
                  <c:v>7.2499999974388629</c:v>
                </c:pt>
                <c:pt idx="88">
                  <c:v>7.3333333292976022</c:v>
                </c:pt>
                <c:pt idx="89">
                  <c:v>7.4166666716337204</c:v>
                </c:pt>
                <c:pt idx="90">
                  <c:v>7.5000000034924597</c:v>
                </c:pt>
                <c:pt idx="91">
                  <c:v>7.5833333353511989</c:v>
                </c:pt>
                <c:pt idx="92">
                  <c:v>7.6666666672099382</c:v>
                </c:pt>
                <c:pt idx="93">
                  <c:v>7.7499999990686774</c:v>
                </c:pt>
                <c:pt idx="94">
                  <c:v>7.8333333309274167</c:v>
                </c:pt>
                <c:pt idx="95">
                  <c:v>7.9166666627861559</c:v>
                </c:pt>
                <c:pt idx="96">
                  <c:v>8.0000000051222742</c:v>
                </c:pt>
                <c:pt idx="97">
                  <c:v>8.0833333369810134</c:v>
                </c:pt>
                <c:pt idx="98">
                  <c:v>8.1666666688397527</c:v>
                </c:pt>
                <c:pt idx="99">
                  <c:v>8.2500000006984919</c:v>
                </c:pt>
                <c:pt idx="100">
                  <c:v>8.3333333325572312</c:v>
                </c:pt>
                <c:pt idx="101">
                  <c:v>8.4166666644159704</c:v>
                </c:pt>
                <c:pt idx="102">
                  <c:v>8.4999999962747097</c:v>
                </c:pt>
                <c:pt idx="103">
                  <c:v>8.5833333386108279</c:v>
                </c:pt>
                <c:pt idx="104">
                  <c:v>8.6666666704695672</c:v>
                </c:pt>
                <c:pt idx="105">
                  <c:v>8.7500000023283064</c:v>
                </c:pt>
                <c:pt idx="106">
                  <c:v>8.8333333341870457</c:v>
                </c:pt>
                <c:pt idx="107">
                  <c:v>8.916666666045785</c:v>
                </c:pt>
                <c:pt idx="108">
                  <c:v>8.9999999979045242</c:v>
                </c:pt>
                <c:pt idx="109">
                  <c:v>9.0833333297632635</c:v>
                </c:pt>
                <c:pt idx="110">
                  <c:v>9.1666666720993817</c:v>
                </c:pt>
                <c:pt idx="111">
                  <c:v>9.2500000039581209</c:v>
                </c:pt>
                <c:pt idx="112">
                  <c:v>9.3333333358168602</c:v>
                </c:pt>
                <c:pt idx="113">
                  <c:v>9.4166666676755995</c:v>
                </c:pt>
                <c:pt idx="114">
                  <c:v>9.4999999995343387</c:v>
                </c:pt>
                <c:pt idx="115">
                  <c:v>9.583333331393078</c:v>
                </c:pt>
                <c:pt idx="116">
                  <c:v>9.6666666632518172</c:v>
                </c:pt>
                <c:pt idx="117">
                  <c:v>9.7500000055879354</c:v>
                </c:pt>
                <c:pt idx="118">
                  <c:v>9.8333333374466747</c:v>
                </c:pt>
                <c:pt idx="119">
                  <c:v>9.916666669305414</c:v>
                </c:pt>
                <c:pt idx="120">
                  <c:v>10.000000001164153</c:v>
                </c:pt>
                <c:pt idx="121">
                  <c:v>10.083333333022892</c:v>
                </c:pt>
                <c:pt idx="122">
                  <c:v>10.166666664881632</c:v>
                </c:pt>
                <c:pt idx="123">
                  <c:v>10.249999996740371</c:v>
                </c:pt>
                <c:pt idx="124">
                  <c:v>10.333333339076489</c:v>
                </c:pt>
                <c:pt idx="125">
                  <c:v>10.416666670935228</c:v>
                </c:pt>
                <c:pt idx="126">
                  <c:v>10.500000002793968</c:v>
                </c:pt>
                <c:pt idx="127">
                  <c:v>10.583333334652707</c:v>
                </c:pt>
                <c:pt idx="128">
                  <c:v>10.666666666511446</c:v>
                </c:pt>
                <c:pt idx="129">
                  <c:v>10.749999998370185</c:v>
                </c:pt>
                <c:pt idx="130">
                  <c:v>10.833333330228925</c:v>
                </c:pt>
                <c:pt idx="131">
                  <c:v>10.916666672565043</c:v>
                </c:pt>
                <c:pt idx="132">
                  <c:v>11.000000004423782</c:v>
                </c:pt>
                <c:pt idx="133">
                  <c:v>11.083333336282521</c:v>
                </c:pt>
                <c:pt idx="134">
                  <c:v>11.166666668141261</c:v>
                </c:pt>
                <c:pt idx="135">
                  <c:v>11.25</c:v>
                </c:pt>
                <c:pt idx="136">
                  <c:v>11.333333331858739</c:v>
                </c:pt>
                <c:pt idx="137">
                  <c:v>11.416666663717479</c:v>
                </c:pt>
                <c:pt idx="138">
                  <c:v>11.500000006053597</c:v>
                </c:pt>
                <c:pt idx="139">
                  <c:v>11.583333337912336</c:v>
                </c:pt>
                <c:pt idx="140">
                  <c:v>11.666666669771075</c:v>
                </c:pt>
                <c:pt idx="141">
                  <c:v>11.750000001629815</c:v>
                </c:pt>
                <c:pt idx="142">
                  <c:v>11.833333333488554</c:v>
                </c:pt>
                <c:pt idx="143">
                  <c:v>11.916666665347293</c:v>
                </c:pt>
                <c:pt idx="144">
                  <c:v>11.999999997206032</c:v>
                </c:pt>
                <c:pt idx="145">
                  <c:v>12.08333333954215</c:v>
                </c:pt>
                <c:pt idx="146">
                  <c:v>12.16666667140089</c:v>
                </c:pt>
                <c:pt idx="147">
                  <c:v>12.250000003259629</c:v>
                </c:pt>
                <c:pt idx="148">
                  <c:v>12.333333335118368</c:v>
                </c:pt>
                <c:pt idx="149">
                  <c:v>12.416666666977108</c:v>
                </c:pt>
                <c:pt idx="150">
                  <c:v>12.499999998835847</c:v>
                </c:pt>
                <c:pt idx="151">
                  <c:v>12.583333330694586</c:v>
                </c:pt>
                <c:pt idx="152">
                  <c:v>12.666666662553325</c:v>
                </c:pt>
                <c:pt idx="153">
                  <c:v>12.750000004889444</c:v>
                </c:pt>
                <c:pt idx="154">
                  <c:v>12.833333336748183</c:v>
                </c:pt>
                <c:pt idx="155">
                  <c:v>12.916666668606922</c:v>
                </c:pt>
                <c:pt idx="156">
                  <c:v>13.000000000465661</c:v>
                </c:pt>
                <c:pt idx="157">
                  <c:v>13.083333332324401</c:v>
                </c:pt>
                <c:pt idx="158">
                  <c:v>13.16666666418314</c:v>
                </c:pt>
                <c:pt idx="159">
                  <c:v>13.249999996041879</c:v>
                </c:pt>
                <c:pt idx="160">
                  <c:v>13.333333338377997</c:v>
                </c:pt>
                <c:pt idx="161">
                  <c:v>13.416666670236737</c:v>
                </c:pt>
                <c:pt idx="162">
                  <c:v>13.500000002095476</c:v>
                </c:pt>
                <c:pt idx="163">
                  <c:v>13.583333333954215</c:v>
                </c:pt>
                <c:pt idx="164">
                  <c:v>13.666666665812954</c:v>
                </c:pt>
                <c:pt idx="165">
                  <c:v>13.749999997671694</c:v>
                </c:pt>
                <c:pt idx="166">
                  <c:v>13.833333329530433</c:v>
                </c:pt>
                <c:pt idx="167">
                  <c:v>13.916666671866551</c:v>
                </c:pt>
                <c:pt idx="168">
                  <c:v>14.00000000372529</c:v>
                </c:pt>
                <c:pt idx="169">
                  <c:v>14.08333333558403</c:v>
                </c:pt>
                <c:pt idx="170">
                  <c:v>14.166666667442769</c:v>
                </c:pt>
                <c:pt idx="171">
                  <c:v>14.249999999301508</c:v>
                </c:pt>
                <c:pt idx="172">
                  <c:v>14.333333331160247</c:v>
                </c:pt>
                <c:pt idx="173">
                  <c:v>14.416666663018987</c:v>
                </c:pt>
                <c:pt idx="174">
                  <c:v>14.500000005355105</c:v>
                </c:pt>
                <c:pt idx="175">
                  <c:v>14.583333337213844</c:v>
                </c:pt>
                <c:pt idx="176">
                  <c:v>14.666666669072583</c:v>
                </c:pt>
                <c:pt idx="177">
                  <c:v>14.750000000931323</c:v>
                </c:pt>
                <c:pt idx="178">
                  <c:v>14.833333332790062</c:v>
                </c:pt>
                <c:pt idx="179">
                  <c:v>14.916666664648801</c:v>
                </c:pt>
                <c:pt idx="180">
                  <c:v>14.99999999650754</c:v>
                </c:pt>
                <c:pt idx="181">
                  <c:v>15.083333338843659</c:v>
                </c:pt>
                <c:pt idx="182">
                  <c:v>15.166666670702398</c:v>
                </c:pt>
                <c:pt idx="183">
                  <c:v>15.250000002561137</c:v>
                </c:pt>
                <c:pt idx="184">
                  <c:v>15.333333334419876</c:v>
                </c:pt>
                <c:pt idx="185">
                  <c:v>15.416666666278616</c:v>
                </c:pt>
                <c:pt idx="186">
                  <c:v>15.499999998137355</c:v>
                </c:pt>
                <c:pt idx="187">
                  <c:v>15.583333329996094</c:v>
                </c:pt>
                <c:pt idx="188">
                  <c:v>15.666666672332212</c:v>
                </c:pt>
                <c:pt idx="189">
                  <c:v>15.750000004190952</c:v>
                </c:pt>
                <c:pt idx="190">
                  <c:v>15.833333336049691</c:v>
                </c:pt>
                <c:pt idx="191">
                  <c:v>15.91666666790843</c:v>
                </c:pt>
                <c:pt idx="192">
                  <c:v>15.999999999767169</c:v>
                </c:pt>
                <c:pt idx="193">
                  <c:v>16.083333331625909</c:v>
                </c:pt>
                <c:pt idx="194">
                  <c:v>16.166666663484648</c:v>
                </c:pt>
                <c:pt idx="195">
                  <c:v>16.250000005820766</c:v>
                </c:pt>
                <c:pt idx="196">
                  <c:v>16.333333337679505</c:v>
                </c:pt>
                <c:pt idx="197">
                  <c:v>16.416666669538245</c:v>
                </c:pt>
                <c:pt idx="198">
                  <c:v>16.500000001396984</c:v>
                </c:pt>
                <c:pt idx="199">
                  <c:v>16.583333333255723</c:v>
                </c:pt>
                <c:pt idx="200">
                  <c:v>16.666666665114462</c:v>
                </c:pt>
                <c:pt idx="201">
                  <c:v>16.749999996973202</c:v>
                </c:pt>
                <c:pt idx="202">
                  <c:v>16.83333333930932</c:v>
                </c:pt>
                <c:pt idx="203">
                  <c:v>16.916666671168059</c:v>
                </c:pt>
                <c:pt idx="204">
                  <c:v>17.000000003026798</c:v>
                </c:pt>
                <c:pt idx="205">
                  <c:v>17.083333334885538</c:v>
                </c:pt>
                <c:pt idx="206">
                  <c:v>17.166666666744277</c:v>
                </c:pt>
                <c:pt idx="207">
                  <c:v>17.249999998603016</c:v>
                </c:pt>
                <c:pt idx="208">
                  <c:v>17.333333330461755</c:v>
                </c:pt>
                <c:pt idx="209">
                  <c:v>17.416666672797874</c:v>
                </c:pt>
                <c:pt idx="210">
                  <c:v>17.500000004656613</c:v>
                </c:pt>
                <c:pt idx="211">
                  <c:v>17.583333336515352</c:v>
                </c:pt>
                <c:pt idx="212">
                  <c:v>17.666666668374091</c:v>
                </c:pt>
                <c:pt idx="213">
                  <c:v>17.750000000232831</c:v>
                </c:pt>
                <c:pt idx="214">
                  <c:v>17.83333333209157</c:v>
                </c:pt>
                <c:pt idx="215">
                  <c:v>17.916666663950309</c:v>
                </c:pt>
                <c:pt idx="216">
                  <c:v>18.000000006286427</c:v>
                </c:pt>
                <c:pt idx="217">
                  <c:v>18.083333338145167</c:v>
                </c:pt>
                <c:pt idx="218">
                  <c:v>18.166666670003906</c:v>
                </c:pt>
                <c:pt idx="219">
                  <c:v>18.250000001862645</c:v>
                </c:pt>
                <c:pt idx="220">
                  <c:v>18.333333333721384</c:v>
                </c:pt>
                <c:pt idx="221">
                  <c:v>18.416666665580124</c:v>
                </c:pt>
                <c:pt idx="222">
                  <c:v>18.499999997438863</c:v>
                </c:pt>
                <c:pt idx="223">
                  <c:v>18.583333329297602</c:v>
                </c:pt>
                <c:pt idx="224">
                  <c:v>18.66666667163372</c:v>
                </c:pt>
                <c:pt idx="225">
                  <c:v>18.75000000349246</c:v>
                </c:pt>
                <c:pt idx="226">
                  <c:v>18.833333335351199</c:v>
                </c:pt>
                <c:pt idx="227">
                  <c:v>18.916666667209938</c:v>
                </c:pt>
                <c:pt idx="228">
                  <c:v>18.999999999068677</c:v>
                </c:pt>
                <c:pt idx="229">
                  <c:v>19.083333330927417</c:v>
                </c:pt>
                <c:pt idx="230">
                  <c:v>19.166666662786156</c:v>
                </c:pt>
                <c:pt idx="231">
                  <c:v>19.250000005122274</c:v>
                </c:pt>
                <c:pt idx="232">
                  <c:v>19.333333336981013</c:v>
                </c:pt>
                <c:pt idx="233">
                  <c:v>19.416666668839753</c:v>
                </c:pt>
                <c:pt idx="234">
                  <c:v>19.500000000698492</c:v>
                </c:pt>
                <c:pt idx="235">
                  <c:v>19.583333332557231</c:v>
                </c:pt>
                <c:pt idx="236">
                  <c:v>19.66666666441597</c:v>
                </c:pt>
                <c:pt idx="237">
                  <c:v>19.74999999627471</c:v>
                </c:pt>
                <c:pt idx="238">
                  <c:v>19.833333338610828</c:v>
                </c:pt>
                <c:pt idx="239">
                  <c:v>19.916666670469567</c:v>
                </c:pt>
                <c:pt idx="240">
                  <c:v>20.000000002328306</c:v>
                </c:pt>
                <c:pt idx="241">
                  <c:v>20.083333334187046</c:v>
                </c:pt>
                <c:pt idx="242">
                  <c:v>20.166666666045785</c:v>
                </c:pt>
                <c:pt idx="243">
                  <c:v>20.249999997904524</c:v>
                </c:pt>
                <c:pt idx="244">
                  <c:v>20.333333329763263</c:v>
                </c:pt>
                <c:pt idx="245">
                  <c:v>20.416666672099382</c:v>
                </c:pt>
                <c:pt idx="246">
                  <c:v>20.500000003958121</c:v>
                </c:pt>
                <c:pt idx="247">
                  <c:v>20.58333333581686</c:v>
                </c:pt>
                <c:pt idx="248">
                  <c:v>20.666666667675599</c:v>
                </c:pt>
                <c:pt idx="249">
                  <c:v>20.749999999534339</c:v>
                </c:pt>
                <c:pt idx="250">
                  <c:v>20.833333331393078</c:v>
                </c:pt>
                <c:pt idx="251">
                  <c:v>20.916666663251817</c:v>
                </c:pt>
                <c:pt idx="252">
                  <c:v>21.000000005587935</c:v>
                </c:pt>
                <c:pt idx="253">
                  <c:v>21.083333337446675</c:v>
                </c:pt>
                <c:pt idx="254">
                  <c:v>21.166666669305414</c:v>
                </c:pt>
                <c:pt idx="255">
                  <c:v>21.250000001164153</c:v>
                </c:pt>
                <c:pt idx="256">
                  <c:v>21.333333333022892</c:v>
                </c:pt>
                <c:pt idx="257">
                  <c:v>21.416666664881632</c:v>
                </c:pt>
                <c:pt idx="258">
                  <c:v>21.499999996740371</c:v>
                </c:pt>
                <c:pt idx="259">
                  <c:v>21.583333339076489</c:v>
                </c:pt>
                <c:pt idx="260">
                  <c:v>21.666666670935228</c:v>
                </c:pt>
                <c:pt idx="261">
                  <c:v>21.750000002793968</c:v>
                </c:pt>
                <c:pt idx="262">
                  <c:v>21.833333334652707</c:v>
                </c:pt>
                <c:pt idx="263">
                  <c:v>21.916666666511446</c:v>
                </c:pt>
                <c:pt idx="264">
                  <c:v>21.999999998370185</c:v>
                </c:pt>
                <c:pt idx="265">
                  <c:v>22.083333330228925</c:v>
                </c:pt>
                <c:pt idx="266">
                  <c:v>22.166666672565043</c:v>
                </c:pt>
                <c:pt idx="267">
                  <c:v>22.250000004423782</c:v>
                </c:pt>
                <c:pt idx="268">
                  <c:v>22.333333336282521</c:v>
                </c:pt>
                <c:pt idx="269">
                  <c:v>22.416666668141261</c:v>
                </c:pt>
                <c:pt idx="270">
                  <c:v>22.5</c:v>
                </c:pt>
                <c:pt idx="271">
                  <c:v>22.583333331858739</c:v>
                </c:pt>
                <c:pt idx="272">
                  <c:v>22.666666663717479</c:v>
                </c:pt>
                <c:pt idx="273">
                  <c:v>22.750000006053597</c:v>
                </c:pt>
                <c:pt idx="274">
                  <c:v>22.833333337912336</c:v>
                </c:pt>
                <c:pt idx="275">
                  <c:v>22.916666669771075</c:v>
                </c:pt>
                <c:pt idx="276">
                  <c:v>23.000000001629815</c:v>
                </c:pt>
                <c:pt idx="277">
                  <c:v>23.083333333488554</c:v>
                </c:pt>
                <c:pt idx="278">
                  <c:v>23.166666665347293</c:v>
                </c:pt>
                <c:pt idx="279">
                  <c:v>23.249999997206032</c:v>
                </c:pt>
                <c:pt idx="280">
                  <c:v>23.33333333954215</c:v>
                </c:pt>
                <c:pt idx="281">
                  <c:v>23.41666667140089</c:v>
                </c:pt>
                <c:pt idx="282">
                  <c:v>23.500000003259629</c:v>
                </c:pt>
                <c:pt idx="283">
                  <c:v>23.583333335118368</c:v>
                </c:pt>
                <c:pt idx="284">
                  <c:v>23.666666666977108</c:v>
                </c:pt>
                <c:pt idx="285">
                  <c:v>23.749999998835847</c:v>
                </c:pt>
                <c:pt idx="286">
                  <c:v>23.833333330694586</c:v>
                </c:pt>
                <c:pt idx="287">
                  <c:v>23.916666662553325</c:v>
                </c:pt>
                <c:pt idx="288">
                  <c:v>24.000000004889444</c:v>
                </c:pt>
                <c:pt idx="289">
                  <c:v>24.083333336748183</c:v>
                </c:pt>
                <c:pt idx="290">
                  <c:v>24.166666668606922</c:v>
                </c:pt>
                <c:pt idx="291">
                  <c:v>24.250000000465661</c:v>
                </c:pt>
                <c:pt idx="292">
                  <c:v>24.333333332324401</c:v>
                </c:pt>
                <c:pt idx="293">
                  <c:v>24.41666666418314</c:v>
                </c:pt>
                <c:pt idx="294">
                  <c:v>24.499999996041879</c:v>
                </c:pt>
                <c:pt idx="295">
                  <c:v>24.583333338377997</c:v>
                </c:pt>
                <c:pt idx="296">
                  <c:v>24.666666670236737</c:v>
                </c:pt>
                <c:pt idx="297">
                  <c:v>24.750000002095476</c:v>
                </c:pt>
                <c:pt idx="298">
                  <c:v>24.833333333954215</c:v>
                </c:pt>
                <c:pt idx="299">
                  <c:v>24.916666665812954</c:v>
                </c:pt>
                <c:pt idx="300">
                  <c:v>24.999999997671694</c:v>
                </c:pt>
                <c:pt idx="301">
                  <c:v>25.083333329530433</c:v>
                </c:pt>
                <c:pt idx="302">
                  <c:v>25.166666671866551</c:v>
                </c:pt>
                <c:pt idx="303">
                  <c:v>25.25000000372529</c:v>
                </c:pt>
                <c:pt idx="304">
                  <c:v>25.33333333558403</c:v>
                </c:pt>
                <c:pt idx="305">
                  <c:v>25.416666667442769</c:v>
                </c:pt>
                <c:pt idx="306">
                  <c:v>25.499999999301508</c:v>
                </c:pt>
                <c:pt idx="307">
                  <c:v>25.583333331160247</c:v>
                </c:pt>
                <c:pt idx="308">
                  <c:v>25.666666663018987</c:v>
                </c:pt>
                <c:pt idx="309">
                  <c:v>25.750000005355105</c:v>
                </c:pt>
                <c:pt idx="310">
                  <c:v>25.833333337213844</c:v>
                </c:pt>
                <c:pt idx="311">
                  <c:v>25.916666669072583</c:v>
                </c:pt>
                <c:pt idx="312">
                  <c:v>26.000000000931323</c:v>
                </c:pt>
                <c:pt idx="313">
                  <c:v>26.083333332790062</c:v>
                </c:pt>
                <c:pt idx="314">
                  <c:v>26.166666664648801</c:v>
                </c:pt>
                <c:pt idx="315">
                  <c:v>26.24999999650754</c:v>
                </c:pt>
                <c:pt idx="316">
                  <c:v>26.333333338843659</c:v>
                </c:pt>
                <c:pt idx="317">
                  <c:v>26.416666670702398</c:v>
                </c:pt>
                <c:pt idx="318">
                  <c:v>26.500000002561137</c:v>
                </c:pt>
                <c:pt idx="319">
                  <c:v>26.583333334419876</c:v>
                </c:pt>
                <c:pt idx="320">
                  <c:v>26.666666666278616</c:v>
                </c:pt>
                <c:pt idx="321">
                  <c:v>26.749999998137355</c:v>
                </c:pt>
                <c:pt idx="322">
                  <c:v>26.833333329996094</c:v>
                </c:pt>
                <c:pt idx="323">
                  <c:v>26.916666672332212</c:v>
                </c:pt>
                <c:pt idx="324">
                  <c:v>27.000000004190952</c:v>
                </c:pt>
                <c:pt idx="325">
                  <c:v>27.083333336049691</c:v>
                </c:pt>
                <c:pt idx="326">
                  <c:v>27.16666666790843</c:v>
                </c:pt>
                <c:pt idx="327">
                  <c:v>27.249999999767169</c:v>
                </c:pt>
                <c:pt idx="328">
                  <c:v>27.333333331625909</c:v>
                </c:pt>
                <c:pt idx="329">
                  <c:v>27.416666663484648</c:v>
                </c:pt>
                <c:pt idx="330">
                  <c:v>27.500000005820766</c:v>
                </c:pt>
                <c:pt idx="331">
                  <c:v>27.583333337679505</c:v>
                </c:pt>
                <c:pt idx="332">
                  <c:v>27.666666669538245</c:v>
                </c:pt>
                <c:pt idx="333">
                  <c:v>27.750000001396984</c:v>
                </c:pt>
                <c:pt idx="334">
                  <c:v>27.833333333255723</c:v>
                </c:pt>
                <c:pt idx="335">
                  <c:v>27.916666665114462</c:v>
                </c:pt>
                <c:pt idx="336">
                  <c:v>27.999999996973202</c:v>
                </c:pt>
                <c:pt idx="337">
                  <c:v>28.08333333930932</c:v>
                </c:pt>
                <c:pt idx="338">
                  <c:v>28.166666671168059</c:v>
                </c:pt>
                <c:pt idx="339">
                  <c:v>28.250000003026798</c:v>
                </c:pt>
                <c:pt idx="340">
                  <c:v>28.333333334885538</c:v>
                </c:pt>
                <c:pt idx="341">
                  <c:v>28.416666666744277</c:v>
                </c:pt>
                <c:pt idx="342">
                  <c:v>28.499999998603016</c:v>
                </c:pt>
                <c:pt idx="343">
                  <c:v>28.583333330461755</c:v>
                </c:pt>
                <c:pt idx="344">
                  <c:v>28.666666672797874</c:v>
                </c:pt>
                <c:pt idx="345">
                  <c:v>28.750000004656613</c:v>
                </c:pt>
                <c:pt idx="346">
                  <c:v>28.833333336515352</c:v>
                </c:pt>
                <c:pt idx="347">
                  <c:v>28.916666668374091</c:v>
                </c:pt>
                <c:pt idx="348">
                  <c:v>29.000000000232831</c:v>
                </c:pt>
                <c:pt idx="349">
                  <c:v>29.08333333209157</c:v>
                </c:pt>
                <c:pt idx="350">
                  <c:v>29.166666663950309</c:v>
                </c:pt>
                <c:pt idx="351">
                  <c:v>29.250000006286427</c:v>
                </c:pt>
                <c:pt idx="352">
                  <c:v>29.333333338145167</c:v>
                </c:pt>
                <c:pt idx="353">
                  <c:v>29.416666670003906</c:v>
                </c:pt>
                <c:pt idx="354">
                  <c:v>29.500000001862645</c:v>
                </c:pt>
                <c:pt idx="355">
                  <c:v>29.583333333721384</c:v>
                </c:pt>
                <c:pt idx="356">
                  <c:v>29.666666665580124</c:v>
                </c:pt>
                <c:pt idx="357">
                  <c:v>29.749999997438863</c:v>
                </c:pt>
                <c:pt idx="358">
                  <c:v>29.833333329297602</c:v>
                </c:pt>
                <c:pt idx="359">
                  <c:v>29.91666667163372</c:v>
                </c:pt>
                <c:pt idx="360">
                  <c:v>30.00000000349246</c:v>
                </c:pt>
                <c:pt idx="361">
                  <c:v>30.083333335351199</c:v>
                </c:pt>
                <c:pt idx="362">
                  <c:v>30.166666667209938</c:v>
                </c:pt>
                <c:pt idx="363">
                  <c:v>30.249999999068677</c:v>
                </c:pt>
                <c:pt idx="364">
                  <c:v>30.333333330927417</c:v>
                </c:pt>
                <c:pt idx="365">
                  <c:v>30.416666662786156</c:v>
                </c:pt>
                <c:pt idx="366">
                  <c:v>30.500000005122274</c:v>
                </c:pt>
                <c:pt idx="367">
                  <c:v>30.583333336981013</c:v>
                </c:pt>
                <c:pt idx="368">
                  <c:v>30.666666668839753</c:v>
                </c:pt>
                <c:pt idx="369">
                  <c:v>30.750000000698492</c:v>
                </c:pt>
                <c:pt idx="370">
                  <c:v>30.833333332557231</c:v>
                </c:pt>
                <c:pt idx="371">
                  <c:v>30.91666666441597</c:v>
                </c:pt>
                <c:pt idx="372">
                  <c:v>30.99999999627471</c:v>
                </c:pt>
                <c:pt idx="373">
                  <c:v>31.083333338610828</c:v>
                </c:pt>
                <c:pt idx="374">
                  <c:v>31.166666670469567</c:v>
                </c:pt>
                <c:pt idx="375">
                  <c:v>31.250000002328306</c:v>
                </c:pt>
                <c:pt idx="376">
                  <c:v>31.333333334187046</c:v>
                </c:pt>
                <c:pt idx="377">
                  <c:v>31.416666666045785</c:v>
                </c:pt>
                <c:pt idx="378">
                  <c:v>31.499999997904524</c:v>
                </c:pt>
                <c:pt idx="379">
                  <c:v>31.583333329763263</c:v>
                </c:pt>
                <c:pt idx="380">
                  <c:v>31.666666672099382</c:v>
                </c:pt>
                <c:pt idx="381">
                  <c:v>31.750000003958121</c:v>
                </c:pt>
                <c:pt idx="382">
                  <c:v>31.83333333581686</c:v>
                </c:pt>
                <c:pt idx="383">
                  <c:v>31.916666667675599</c:v>
                </c:pt>
                <c:pt idx="384">
                  <c:v>31.999999999534339</c:v>
                </c:pt>
                <c:pt idx="385">
                  <c:v>32.083333331393078</c:v>
                </c:pt>
                <c:pt idx="386">
                  <c:v>32.166666663251817</c:v>
                </c:pt>
                <c:pt idx="387">
                  <c:v>32.250000005587935</c:v>
                </c:pt>
                <c:pt idx="388">
                  <c:v>32.333333337446675</c:v>
                </c:pt>
                <c:pt idx="389">
                  <c:v>32.416666669305414</c:v>
                </c:pt>
                <c:pt idx="390">
                  <c:v>32.500000001164153</c:v>
                </c:pt>
                <c:pt idx="391">
                  <c:v>32.583333333022892</c:v>
                </c:pt>
                <c:pt idx="392">
                  <c:v>32.666666664881632</c:v>
                </c:pt>
                <c:pt idx="393">
                  <c:v>32.749999996740371</c:v>
                </c:pt>
                <c:pt idx="394">
                  <c:v>32.833333339076489</c:v>
                </c:pt>
                <c:pt idx="395">
                  <c:v>32.916666670935228</c:v>
                </c:pt>
                <c:pt idx="396">
                  <c:v>33.000000002793968</c:v>
                </c:pt>
                <c:pt idx="397">
                  <c:v>33.083333334652707</c:v>
                </c:pt>
                <c:pt idx="398">
                  <c:v>33.166666666511446</c:v>
                </c:pt>
                <c:pt idx="399">
                  <c:v>33.249999998370185</c:v>
                </c:pt>
                <c:pt idx="400">
                  <c:v>33.333333330228925</c:v>
                </c:pt>
                <c:pt idx="401">
                  <c:v>33.416666672565043</c:v>
                </c:pt>
                <c:pt idx="402">
                  <c:v>33.500000004423782</c:v>
                </c:pt>
                <c:pt idx="403">
                  <c:v>33.583333336282521</c:v>
                </c:pt>
                <c:pt idx="404">
                  <c:v>33.666666668141261</c:v>
                </c:pt>
                <c:pt idx="405">
                  <c:v>33.75</c:v>
                </c:pt>
                <c:pt idx="406">
                  <c:v>33.833333331858739</c:v>
                </c:pt>
                <c:pt idx="407">
                  <c:v>33.916666663717479</c:v>
                </c:pt>
                <c:pt idx="408">
                  <c:v>34.000000006053597</c:v>
                </c:pt>
                <c:pt idx="409">
                  <c:v>34.083333337912336</c:v>
                </c:pt>
                <c:pt idx="410">
                  <c:v>34.166666669771075</c:v>
                </c:pt>
                <c:pt idx="411">
                  <c:v>34.250000001629815</c:v>
                </c:pt>
                <c:pt idx="412">
                  <c:v>34.333333333488554</c:v>
                </c:pt>
                <c:pt idx="413">
                  <c:v>34.416666665347293</c:v>
                </c:pt>
                <c:pt idx="414">
                  <c:v>34.499999997206032</c:v>
                </c:pt>
                <c:pt idx="415">
                  <c:v>34.58333333954215</c:v>
                </c:pt>
                <c:pt idx="416">
                  <c:v>34.66666667140089</c:v>
                </c:pt>
                <c:pt idx="417">
                  <c:v>34.750000003259629</c:v>
                </c:pt>
                <c:pt idx="418">
                  <c:v>34.833333335118368</c:v>
                </c:pt>
                <c:pt idx="419">
                  <c:v>34.916666666977108</c:v>
                </c:pt>
                <c:pt idx="420">
                  <c:v>34.999999998835847</c:v>
                </c:pt>
                <c:pt idx="421">
                  <c:v>35.083333330694586</c:v>
                </c:pt>
                <c:pt idx="422">
                  <c:v>35.166666662553325</c:v>
                </c:pt>
                <c:pt idx="423">
                  <c:v>35.250000004889444</c:v>
                </c:pt>
                <c:pt idx="424">
                  <c:v>35.333333336748183</c:v>
                </c:pt>
                <c:pt idx="425">
                  <c:v>35.416666668606922</c:v>
                </c:pt>
                <c:pt idx="426">
                  <c:v>35.500000000465661</c:v>
                </c:pt>
                <c:pt idx="427">
                  <c:v>35.583333332324401</c:v>
                </c:pt>
                <c:pt idx="428">
                  <c:v>35.66666666418314</c:v>
                </c:pt>
                <c:pt idx="429">
                  <c:v>35.749999996041879</c:v>
                </c:pt>
                <c:pt idx="430">
                  <c:v>35.833333338377997</c:v>
                </c:pt>
                <c:pt idx="431">
                  <c:v>35.916666670236737</c:v>
                </c:pt>
                <c:pt idx="432">
                  <c:v>36.000000002095476</c:v>
                </c:pt>
                <c:pt idx="433">
                  <c:v>36.083333333954215</c:v>
                </c:pt>
                <c:pt idx="434">
                  <c:v>36.166666665812954</c:v>
                </c:pt>
                <c:pt idx="435">
                  <c:v>36.249999997671694</c:v>
                </c:pt>
                <c:pt idx="436">
                  <c:v>36.333333329530433</c:v>
                </c:pt>
                <c:pt idx="437">
                  <c:v>36.416666671866551</c:v>
                </c:pt>
                <c:pt idx="438">
                  <c:v>36.50000000372529</c:v>
                </c:pt>
                <c:pt idx="439">
                  <c:v>36.58333333558403</c:v>
                </c:pt>
                <c:pt idx="440">
                  <c:v>36.666666667442769</c:v>
                </c:pt>
                <c:pt idx="441">
                  <c:v>36.749999999301508</c:v>
                </c:pt>
                <c:pt idx="442">
                  <c:v>36.833333331160247</c:v>
                </c:pt>
                <c:pt idx="443">
                  <c:v>36.916666663018987</c:v>
                </c:pt>
                <c:pt idx="444">
                  <c:v>37.000000005355105</c:v>
                </c:pt>
                <c:pt idx="445">
                  <c:v>37.083333337213844</c:v>
                </c:pt>
                <c:pt idx="446">
                  <c:v>37.166666669072583</c:v>
                </c:pt>
                <c:pt idx="447">
                  <c:v>37.250000000931323</c:v>
                </c:pt>
                <c:pt idx="448">
                  <c:v>37.333333332790062</c:v>
                </c:pt>
                <c:pt idx="449">
                  <c:v>37.416666664648801</c:v>
                </c:pt>
                <c:pt idx="450">
                  <c:v>37.49999999650754</c:v>
                </c:pt>
                <c:pt idx="451">
                  <c:v>37.583333338843659</c:v>
                </c:pt>
                <c:pt idx="452">
                  <c:v>37.666666670702398</c:v>
                </c:pt>
                <c:pt idx="453">
                  <c:v>37.750000002561137</c:v>
                </c:pt>
                <c:pt idx="454">
                  <c:v>37.833333334419876</c:v>
                </c:pt>
                <c:pt idx="455">
                  <c:v>37.916666666278616</c:v>
                </c:pt>
                <c:pt idx="456">
                  <c:v>37.999999998137355</c:v>
                </c:pt>
                <c:pt idx="457">
                  <c:v>38.083333329996094</c:v>
                </c:pt>
                <c:pt idx="458">
                  <c:v>38.166666672332212</c:v>
                </c:pt>
                <c:pt idx="459">
                  <c:v>38.250000004190952</c:v>
                </c:pt>
                <c:pt idx="460">
                  <c:v>38.333333336049691</c:v>
                </c:pt>
                <c:pt idx="461">
                  <c:v>38.41666666790843</c:v>
                </c:pt>
                <c:pt idx="462">
                  <c:v>38.499999999767169</c:v>
                </c:pt>
                <c:pt idx="463">
                  <c:v>38.583333331625909</c:v>
                </c:pt>
                <c:pt idx="464">
                  <c:v>38.666666663484648</c:v>
                </c:pt>
                <c:pt idx="465">
                  <c:v>38.750000005820766</c:v>
                </c:pt>
                <c:pt idx="466">
                  <c:v>38.833333337679505</c:v>
                </c:pt>
                <c:pt idx="467">
                  <c:v>38.916666669538245</c:v>
                </c:pt>
                <c:pt idx="468">
                  <c:v>39.000000001396984</c:v>
                </c:pt>
                <c:pt idx="469">
                  <c:v>39.083333333255723</c:v>
                </c:pt>
                <c:pt idx="470">
                  <c:v>39.166666665114462</c:v>
                </c:pt>
                <c:pt idx="471">
                  <c:v>39.249999996973202</c:v>
                </c:pt>
                <c:pt idx="472">
                  <c:v>39.33333333930932</c:v>
                </c:pt>
                <c:pt idx="473">
                  <c:v>39.416666671168059</c:v>
                </c:pt>
                <c:pt idx="474">
                  <c:v>39.500000003026798</c:v>
                </c:pt>
                <c:pt idx="475">
                  <c:v>39.583333334885538</c:v>
                </c:pt>
                <c:pt idx="476">
                  <c:v>39.666666666744277</c:v>
                </c:pt>
                <c:pt idx="477">
                  <c:v>39.749999998603016</c:v>
                </c:pt>
                <c:pt idx="478">
                  <c:v>39.833333330461755</c:v>
                </c:pt>
                <c:pt idx="479">
                  <c:v>39.916666672797874</c:v>
                </c:pt>
                <c:pt idx="480">
                  <c:v>40.000000004656613</c:v>
                </c:pt>
                <c:pt idx="481">
                  <c:v>40.083333336515352</c:v>
                </c:pt>
                <c:pt idx="482">
                  <c:v>40.166666668374091</c:v>
                </c:pt>
                <c:pt idx="483">
                  <c:v>40.250000000232831</c:v>
                </c:pt>
                <c:pt idx="484">
                  <c:v>40.33333333209157</c:v>
                </c:pt>
                <c:pt idx="485">
                  <c:v>40.416666663950309</c:v>
                </c:pt>
                <c:pt idx="486">
                  <c:v>40.500000006286427</c:v>
                </c:pt>
                <c:pt idx="487">
                  <c:v>40.583333338145167</c:v>
                </c:pt>
                <c:pt idx="488">
                  <c:v>40.666666670003906</c:v>
                </c:pt>
                <c:pt idx="489">
                  <c:v>40.750000001862645</c:v>
                </c:pt>
                <c:pt idx="490">
                  <c:v>40.833333333721384</c:v>
                </c:pt>
                <c:pt idx="491">
                  <c:v>40.916666665580124</c:v>
                </c:pt>
                <c:pt idx="492">
                  <c:v>40.999999997438863</c:v>
                </c:pt>
                <c:pt idx="493">
                  <c:v>41.083333329297602</c:v>
                </c:pt>
                <c:pt idx="494">
                  <c:v>41.16666667163372</c:v>
                </c:pt>
                <c:pt idx="495">
                  <c:v>41.25000000349246</c:v>
                </c:pt>
                <c:pt idx="496">
                  <c:v>41.333333335351199</c:v>
                </c:pt>
                <c:pt idx="497">
                  <c:v>41.416666667209938</c:v>
                </c:pt>
                <c:pt idx="498">
                  <c:v>41.499999999068677</c:v>
                </c:pt>
                <c:pt idx="499">
                  <c:v>41.583333330927417</c:v>
                </c:pt>
                <c:pt idx="500">
                  <c:v>41.666666662786156</c:v>
                </c:pt>
                <c:pt idx="501">
                  <c:v>41.750000005122274</c:v>
                </c:pt>
                <c:pt idx="502">
                  <c:v>41.833333336981013</c:v>
                </c:pt>
                <c:pt idx="503">
                  <c:v>41.916666668839753</c:v>
                </c:pt>
                <c:pt idx="504">
                  <c:v>42.000000000698492</c:v>
                </c:pt>
                <c:pt idx="505">
                  <c:v>42.083333332557231</c:v>
                </c:pt>
                <c:pt idx="506">
                  <c:v>42.16666666441597</c:v>
                </c:pt>
                <c:pt idx="507">
                  <c:v>42.24999999627471</c:v>
                </c:pt>
                <c:pt idx="508">
                  <c:v>42.333333338610828</c:v>
                </c:pt>
                <c:pt idx="509">
                  <c:v>42.416666670469567</c:v>
                </c:pt>
                <c:pt idx="510">
                  <c:v>42.500000002328306</c:v>
                </c:pt>
                <c:pt idx="511">
                  <c:v>42.583333334187046</c:v>
                </c:pt>
                <c:pt idx="512">
                  <c:v>42.666666666045785</c:v>
                </c:pt>
                <c:pt idx="513">
                  <c:v>42.749999997904524</c:v>
                </c:pt>
                <c:pt idx="514">
                  <c:v>42.833333329763263</c:v>
                </c:pt>
                <c:pt idx="515">
                  <c:v>42.916666672099382</c:v>
                </c:pt>
                <c:pt idx="516">
                  <c:v>43.000000003958121</c:v>
                </c:pt>
                <c:pt idx="517">
                  <c:v>43.08333333581686</c:v>
                </c:pt>
                <c:pt idx="518">
                  <c:v>43.166666667675599</c:v>
                </c:pt>
                <c:pt idx="519">
                  <c:v>43.249999999534339</c:v>
                </c:pt>
                <c:pt idx="520">
                  <c:v>43.333333331393078</c:v>
                </c:pt>
                <c:pt idx="521">
                  <c:v>43.416666663251817</c:v>
                </c:pt>
                <c:pt idx="522">
                  <c:v>43.500000005587935</c:v>
                </c:pt>
                <c:pt idx="523">
                  <c:v>43.583333337446675</c:v>
                </c:pt>
                <c:pt idx="524">
                  <c:v>43.666666669305414</c:v>
                </c:pt>
                <c:pt idx="525">
                  <c:v>43.750000001164153</c:v>
                </c:pt>
                <c:pt idx="526">
                  <c:v>43.833333333022892</c:v>
                </c:pt>
                <c:pt idx="527">
                  <c:v>43.916666664881632</c:v>
                </c:pt>
                <c:pt idx="528">
                  <c:v>43.999999996740371</c:v>
                </c:pt>
                <c:pt idx="529">
                  <c:v>44.083333339076489</c:v>
                </c:pt>
                <c:pt idx="530">
                  <c:v>44.166666670935228</c:v>
                </c:pt>
                <c:pt idx="531">
                  <c:v>44.250000002793968</c:v>
                </c:pt>
                <c:pt idx="532">
                  <c:v>44.333333334652707</c:v>
                </c:pt>
                <c:pt idx="533">
                  <c:v>44.416666666511446</c:v>
                </c:pt>
                <c:pt idx="534">
                  <c:v>44.499999998370185</c:v>
                </c:pt>
                <c:pt idx="535">
                  <c:v>44.583333330228925</c:v>
                </c:pt>
                <c:pt idx="536">
                  <c:v>44.666666672565043</c:v>
                </c:pt>
                <c:pt idx="537">
                  <c:v>44.750000004423782</c:v>
                </c:pt>
                <c:pt idx="538">
                  <c:v>44.833333336282521</c:v>
                </c:pt>
                <c:pt idx="539">
                  <c:v>44.916666668141261</c:v>
                </c:pt>
                <c:pt idx="540">
                  <c:v>45</c:v>
                </c:pt>
                <c:pt idx="541">
                  <c:v>45.083333331858739</c:v>
                </c:pt>
                <c:pt idx="542">
                  <c:v>45.166666663717479</c:v>
                </c:pt>
                <c:pt idx="543">
                  <c:v>45.250000006053597</c:v>
                </c:pt>
                <c:pt idx="544">
                  <c:v>45.333333337912336</c:v>
                </c:pt>
                <c:pt idx="545">
                  <c:v>45.416666669771075</c:v>
                </c:pt>
                <c:pt idx="546">
                  <c:v>45.500000001629815</c:v>
                </c:pt>
                <c:pt idx="547">
                  <c:v>45.583333333488554</c:v>
                </c:pt>
                <c:pt idx="548">
                  <c:v>45.666666665347293</c:v>
                </c:pt>
                <c:pt idx="549">
                  <c:v>45.749999997206032</c:v>
                </c:pt>
                <c:pt idx="550">
                  <c:v>45.83333333954215</c:v>
                </c:pt>
                <c:pt idx="551">
                  <c:v>45.91666667140089</c:v>
                </c:pt>
                <c:pt idx="552">
                  <c:v>46.000000003259629</c:v>
                </c:pt>
                <c:pt idx="553">
                  <c:v>46.083333335118368</c:v>
                </c:pt>
                <c:pt idx="554">
                  <c:v>46.166666666977108</c:v>
                </c:pt>
                <c:pt idx="555">
                  <c:v>46.249999998835847</c:v>
                </c:pt>
                <c:pt idx="556">
                  <c:v>46.333333330694586</c:v>
                </c:pt>
                <c:pt idx="557">
                  <c:v>46.416666662553325</c:v>
                </c:pt>
                <c:pt idx="558">
                  <c:v>46.500000004889444</c:v>
                </c:pt>
                <c:pt idx="559">
                  <c:v>46.583333336748183</c:v>
                </c:pt>
                <c:pt idx="560">
                  <c:v>46.666666668606922</c:v>
                </c:pt>
                <c:pt idx="561">
                  <c:v>46.750000000465661</c:v>
                </c:pt>
                <c:pt idx="562">
                  <c:v>46.833333332324401</c:v>
                </c:pt>
                <c:pt idx="563">
                  <c:v>46.91666666418314</c:v>
                </c:pt>
                <c:pt idx="564">
                  <c:v>46.999999996041879</c:v>
                </c:pt>
                <c:pt idx="565">
                  <c:v>47.083333338377997</c:v>
                </c:pt>
                <c:pt idx="566">
                  <c:v>47.166666670236737</c:v>
                </c:pt>
                <c:pt idx="567">
                  <c:v>47.250000002095476</c:v>
                </c:pt>
                <c:pt idx="568">
                  <c:v>47.333333333954215</c:v>
                </c:pt>
                <c:pt idx="569">
                  <c:v>47.416666665812954</c:v>
                </c:pt>
                <c:pt idx="570">
                  <c:v>47.499999997671694</c:v>
                </c:pt>
                <c:pt idx="571">
                  <c:v>47.583333329530433</c:v>
                </c:pt>
                <c:pt idx="572">
                  <c:v>47.666666671866551</c:v>
                </c:pt>
                <c:pt idx="573">
                  <c:v>47.75000000372529</c:v>
                </c:pt>
                <c:pt idx="574">
                  <c:v>47.83333333558403</c:v>
                </c:pt>
                <c:pt idx="575">
                  <c:v>47.916666667442769</c:v>
                </c:pt>
                <c:pt idx="576">
                  <c:v>47.999999999301508</c:v>
                </c:pt>
                <c:pt idx="577">
                  <c:v>48.083333331160247</c:v>
                </c:pt>
                <c:pt idx="578">
                  <c:v>48.166666663018987</c:v>
                </c:pt>
                <c:pt idx="579">
                  <c:v>48.250000005355105</c:v>
                </c:pt>
                <c:pt idx="580">
                  <c:v>48.333333337213844</c:v>
                </c:pt>
                <c:pt idx="581">
                  <c:v>48.416666669072583</c:v>
                </c:pt>
                <c:pt idx="582">
                  <c:v>48.500000000931323</c:v>
                </c:pt>
                <c:pt idx="583">
                  <c:v>48.583333332790062</c:v>
                </c:pt>
                <c:pt idx="584">
                  <c:v>48.666666664648801</c:v>
                </c:pt>
                <c:pt idx="585">
                  <c:v>48.74999999650754</c:v>
                </c:pt>
                <c:pt idx="586">
                  <c:v>48.833333338843659</c:v>
                </c:pt>
                <c:pt idx="587">
                  <c:v>48.916666670702398</c:v>
                </c:pt>
                <c:pt idx="588">
                  <c:v>49.000000002561137</c:v>
                </c:pt>
                <c:pt idx="589">
                  <c:v>49.083333334419876</c:v>
                </c:pt>
                <c:pt idx="590">
                  <c:v>49.166666666278616</c:v>
                </c:pt>
                <c:pt idx="591">
                  <c:v>49.249999998137355</c:v>
                </c:pt>
                <c:pt idx="592">
                  <c:v>49.333333329996094</c:v>
                </c:pt>
                <c:pt idx="593">
                  <c:v>49.416666672332212</c:v>
                </c:pt>
                <c:pt idx="594">
                  <c:v>49.500000004190952</c:v>
                </c:pt>
                <c:pt idx="595">
                  <c:v>49.583333336049691</c:v>
                </c:pt>
                <c:pt idx="596">
                  <c:v>49.66666666790843</c:v>
                </c:pt>
                <c:pt idx="597">
                  <c:v>49.749999999767169</c:v>
                </c:pt>
                <c:pt idx="598">
                  <c:v>49.833333331625909</c:v>
                </c:pt>
                <c:pt idx="599">
                  <c:v>49.916666663484648</c:v>
                </c:pt>
                <c:pt idx="600">
                  <c:v>50.000000005820766</c:v>
                </c:pt>
                <c:pt idx="601">
                  <c:v>50.083333337679505</c:v>
                </c:pt>
                <c:pt idx="602">
                  <c:v>50.166666669538245</c:v>
                </c:pt>
                <c:pt idx="603">
                  <c:v>50.250000001396984</c:v>
                </c:pt>
                <c:pt idx="604">
                  <c:v>50.333333333255723</c:v>
                </c:pt>
                <c:pt idx="605">
                  <c:v>50.416666665114462</c:v>
                </c:pt>
                <c:pt idx="606">
                  <c:v>50.499999996973202</c:v>
                </c:pt>
                <c:pt idx="607">
                  <c:v>50.58333333930932</c:v>
                </c:pt>
                <c:pt idx="608">
                  <c:v>50.666666671168059</c:v>
                </c:pt>
                <c:pt idx="609">
                  <c:v>50.750000003026798</c:v>
                </c:pt>
                <c:pt idx="610">
                  <c:v>50.833333334885538</c:v>
                </c:pt>
                <c:pt idx="611">
                  <c:v>50.916666666744277</c:v>
                </c:pt>
                <c:pt idx="612">
                  <c:v>50.999999998603016</c:v>
                </c:pt>
                <c:pt idx="613">
                  <c:v>51.083333330461755</c:v>
                </c:pt>
                <c:pt idx="614">
                  <c:v>51.166666672797874</c:v>
                </c:pt>
                <c:pt idx="615">
                  <c:v>51.250000004656613</c:v>
                </c:pt>
                <c:pt idx="616">
                  <c:v>51.333333336515352</c:v>
                </c:pt>
                <c:pt idx="617">
                  <c:v>51.416666668374091</c:v>
                </c:pt>
                <c:pt idx="618">
                  <c:v>51.500000000232831</c:v>
                </c:pt>
                <c:pt idx="619">
                  <c:v>51.58333333209157</c:v>
                </c:pt>
                <c:pt idx="620">
                  <c:v>51.666666663950309</c:v>
                </c:pt>
                <c:pt idx="621">
                  <c:v>51.750000006286427</c:v>
                </c:pt>
                <c:pt idx="622">
                  <c:v>51.833333338145167</c:v>
                </c:pt>
                <c:pt idx="623">
                  <c:v>51.916666670003906</c:v>
                </c:pt>
                <c:pt idx="624">
                  <c:v>52.000000001862645</c:v>
                </c:pt>
                <c:pt idx="625">
                  <c:v>52.083333333721384</c:v>
                </c:pt>
                <c:pt idx="626">
                  <c:v>52.166666665580124</c:v>
                </c:pt>
                <c:pt idx="627">
                  <c:v>52.249999997438863</c:v>
                </c:pt>
                <c:pt idx="628">
                  <c:v>52.333333329297602</c:v>
                </c:pt>
                <c:pt idx="629">
                  <c:v>52.41666667163372</c:v>
                </c:pt>
                <c:pt idx="630">
                  <c:v>52.50000000349246</c:v>
                </c:pt>
                <c:pt idx="631">
                  <c:v>52.583333335351199</c:v>
                </c:pt>
                <c:pt idx="632">
                  <c:v>52.666666667209938</c:v>
                </c:pt>
                <c:pt idx="633">
                  <c:v>52.749999999068677</c:v>
                </c:pt>
                <c:pt idx="634">
                  <c:v>52.833333330927417</c:v>
                </c:pt>
                <c:pt idx="635">
                  <c:v>52.916666662786156</c:v>
                </c:pt>
                <c:pt idx="636">
                  <c:v>53.000000005122274</c:v>
                </c:pt>
                <c:pt idx="637">
                  <c:v>53.083333336981013</c:v>
                </c:pt>
                <c:pt idx="638">
                  <c:v>53.166666668839753</c:v>
                </c:pt>
                <c:pt idx="639">
                  <c:v>53.250000000698492</c:v>
                </c:pt>
                <c:pt idx="640">
                  <c:v>53.333333332557231</c:v>
                </c:pt>
                <c:pt idx="641">
                  <c:v>53.41666666441597</c:v>
                </c:pt>
                <c:pt idx="642">
                  <c:v>53.49999999627471</c:v>
                </c:pt>
                <c:pt idx="643">
                  <c:v>53.583333338610828</c:v>
                </c:pt>
                <c:pt idx="644">
                  <c:v>53.666666670469567</c:v>
                </c:pt>
                <c:pt idx="645">
                  <c:v>53.750000002328306</c:v>
                </c:pt>
                <c:pt idx="646">
                  <c:v>53.833333334187046</c:v>
                </c:pt>
                <c:pt idx="647">
                  <c:v>53.916666666045785</c:v>
                </c:pt>
                <c:pt idx="648">
                  <c:v>53.999999997904524</c:v>
                </c:pt>
                <c:pt idx="649">
                  <c:v>54.083333329763263</c:v>
                </c:pt>
                <c:pt idx="650">
                  <c:v>54.166666672099382</c:v>
                </c:pt>
                <c:pt idx="651">
                  <c:v>54.250000003958121</c:v>
                </c:pt>
                <c:pt idx="652">
                  <c:v>54.33333333581686</c:v>
                </c:pt>
                <c:pt idx="653">
                  <c:v>54.416666667675599</c:v>
                </c:pt>
                <c:pt idx="654">
                  <c:v>54.499999999534339</c:v>
                </c:pt>
                <c:pt idx="655">
                  <c:v>54.583333331393078</c:v>
                </c:pt>
                <c:pt idx="656">
                  <c:v>54.666666663251817</c:v>
                </c:pt>
                <c:pt idx="657">
                  <c:v>54.750000005587935</c:v>
                </c:pt>
                <c:pt idx="658">
                  <c:v>54.833333337446675</c:v>
                </c:pt>
                <c:pt idx="659">
                  <c:v>54.916666669305414</c:v>
                </c:pt>
                <c:pt idx="660">
                  <c:v>55.000000001164153</c:v>
                </c:pt>
                <c:pt idx="661">
                  <c:v>55.083333333022892</c:v>
                </c:pt>
                <c:pt idx="662">
                  <c:v>55.166666664881632</c:v>
                </c:pt>
                <c:pt idx="663">
                  <c:v>55.249999996740371</c:v>
                </c:pt>
                <c:pt idx="664">
                  <c:v>55.333333339076489</c:v>
                </c:pt>
                <c:pt idx="665">
                  <c:v>55.416666670935228</c:v>
                </c:pt>
                <c:pt idx="666">
                  <c:v>55.500000002793968</c:v>
                </c:pt>
                <c:pt idx="667">
                  <c:v>55.583333334652707</c:v>
                </c:pt>
                <c:pt idx="668">
                  <c:v>55.666666666511446</c:v>
                </c:pt>
                <c:pt idx="669">
                  <c:v>55.749999998370185</c:v>
                </c:pt>
                <c:pt idx="670">
                  <c:v>55.833333330228925</c:v>
                </c:pt>
                <c:pt idx="671">
                  <c:v>55.916666672565043</c:v>
                </c:pt>
                <c:pt idx="672">
                  <c:v>56.000000004423782</c:v>
                </c:pt>
                <c:pt idx="673">
                  <c:v>56.083333336282521</c:v>
                </c:pt>
                <c:pt idx="674">
                  <c:v>56.166666668141261</c:v>
                </c:pt>
                <c:pt idx="675">
                  <c:v>56.25</c:v>
                </c:pt>
                <c:pt idx="676">
                  <c:v>56.333333331858739</c:v>
                </c:pt>
                <c:pt idx="677">
                  <c:v>56.416666663717479</c:v>
                </c:pt>
                <c:pt idx="678">
                  <c:v>56.500000006053597</c:v>
                </c:pt>
                <c:pt idx="679">
                  <c:v>56.583333337912336</c:v>
                </c:pt>
                <c:pt idx="680">
                  <c:v>56.666666669771075</c:v>
                </c:pt>
                <c:pt idx="681">
                  <c:v>56.750000001629815</c:v>
                </c:pt>
                <c:pt idx="682">
                  <c:v>56.833333333488554</c:v>
                </c:pt>
                <c:pt idx="683">
                  <c:v>56.916666665347293</c:v>
                </c:pt>
                <c:pt idx="684">
                  <c:v>56.999999997206032</c:v>
                </c:pt>
                <c:pt idx="685">
                  <c:v>57.08333333954215</c:v>
                </c:pt>
                <c:pt idx="686">
                  <c:v>57.16666667140089</c:v>
                </c:pt>
                <c:pt idx="687">
                  <c:v>57.250000003259629</c:v>
                </c:pt>
                <c:pt idx="688">
                  <c:v>57.333333335118368</c:v>
                </c:pt>
                <c:pt idx="689">
                  <c:v>57.416666666977108</c:v>
                </c:pt>
                <c:pt idx="690">
                  <c:v>57.499999998835847</c:v>
                </c:pt>
                <c:pt idx="691">
                  <c:v>57.583333330694586</c:v>
                </c:pt>
                <c:pt idx="692">
                  <c:v>57.666666662553325</c:v>
                </c:pt>
                <c:pt idx="693">
                  <c:v>57.750000004889444</c:v>
                </c:pt>
                <c:pt idx="694">
                  <c:v>57.833333336748183</c:v>
                </c:pt>
                <c:pt idx="695">
                  <c:v>57.916666668606922</c:v>
                </c:pt>
                <c:pt idx="696">
                  <c:v>58.000000000465661</c:v>
                </c:pt>
                <c:pt idx="697">
                  <c:v>58.083333332324401</c:v>
                </c:pt>
                <c:pt idx="698">
                  <c:v>58.16666666418314</c:v>
                </c:pt>
                <c:pt idx="699">
                  <c:v>58.249999996041879</c:v>
                </c:pt>
                <c:pt idx="700">
                  <c:v>58.333333338377997</c:v>
                </c:pt>
                <c:pt idx="701">
                  <c:v>58.416666670236737</c:v>
                </c:pt>
                <c:pt idx="702">
                  <c:v>58.500000002095476</c:v>
                </c:pt>
                <c:pt idx="703">
                  <c:v>58.583333333954215</c:v>
                </c:pt>
                <c:pt idx="704">
                  <c:v>58.666666665812954</c:v>
                </c:pt>
                <c:pt idx="705">
                  <c:v>58.749999997671694</c:v>
                </c:pt>
                <c:pt idx="706">
                  <c:v>58.833333329530433</c:v>
                </c:pt>
                <c:pt idx="707">
                  <c:v>58.916666671866551</c:v>
                </c:pt>
                <c:pt idx="708">
                  <c:v>59.00000000372529</c:v>
                </c:pt>
                <c:pt idx="709">
                  <c:v>59.08333333558403</c:v>
                </c:pt>
                <c:pt idx="710">
                  <c:v>59.166666667442769</c:v>
                </c:pt>
                <c:pt idx="711">
                  <c:v>59.249999999301508</c:v>
                </c:pt>
                <c:pt idx="712">
                  <c:v>59.333333331160247</c:v>
                </c:pt>
                <c:pt idx="713">
                  <c:v>59.416666663018987</c:v>
                </c:pt>
                <c:pt idx="714">
                  <c:v>59.500000005355105</c:v>
                </c:pt>
                <c:pt idx="715">
                  <c:v>59.583333337213844</c:v>
                </c:pt>
                <c:pt idx="716">
                  <c:v>59.666666669072583</c:v>
                </c:pt>
                <c:pt idx="717">
                  <c:v>59.750000000931323</c:v>
                </c:pt>
                <c:pt idx="718">
                  <c:v>59.833333332790062</c:v>
                </c:pt>
                <c:pt idx="719">
                  <c:v>59.916666664648801</c:v>
                </c:pt>
                <c:pt idx="720">
                  <c:v>59.99999999650754</c:v>
                </c:pt>
                <c:pt idx="721">
                  <c:v>60.083333338843659</c:v>
                </c:pt>
                <c:pt idx="722">
                  <c:v>60.166666670702398</c:v>
                </c:pt>
                <c:pt idx="723">
                  <c:v>60.250000002561137</c:v>
                </c:pt>
                <c:pt idx="724">
                  <c:v>60.333333334419876</c:v>
                </c:pt>
                <c:pt idx="725">
                  <c:v>60.416666666278616</c:v>
                </c:pt>
                <c:pt idx="726">
                  <c:v>60.499999998137355</c:v>
                </c:pt>
                <c:pt idx="727">
                  <c:v>60.583333329996094</c:v>
                </c:pt>
                <c:pt idx="728">
                  <c:v>60.666666672332212</c:v>
                </c:pt>
                <c:pt idx="729">
                  <c:v>60.750000004190952</c:v>
                </c:pt>
                <c:pt idx="730">
                  <c:v>60.833333336049691</c:v>
                </c:pt>
                <c:pt idx="731">
                  <c:v>60.91666666790843</c:v>
                </c:pt>
                <c:pt idx="732">
                  <c:v>60.999999999767169</c:v>
                </c:pt>
                <c:pt idx="733">
                  <c:v>61.083333331625909</c:v>
                </c:pt>
                <c:pt idx="734">
                  <c:v>61.166666663484648</c:v>
                </c:pt>
                <c:pt idx="735">
                  <c:v>61.250000005820766</c:v>
                </c:pt>
                <c:pt idx="736">
                  <c:v>61.333333337679505</c:v>
                </c:pt>
                <c:pt idx="737">
                  <c:v>61.416666669538245</c:v>
                </c:pt>
                <c:pt idx="738">
                  <c:v>61.500000001396984</c:v>
                </c:pt>
                <c:pt idx="739">
                  <c:v>61.583333333255723</c:v>
                </c:pt>
                <c:pt idx="740">
                  <c:v>61.666666665114462</c:v>
                </c:pt>
                <c:pt idx="741">
                  <c:v>61.749999996973202</c:v>
                </c:pt>
                <c:pt idx="742">
                  <c:v>61.83333333930932</c:v>
                </c:pt>
                <c:pt idx="743">
                  <c:v>61.916666671168059</c:v>
                </c:pt>
                <c:pt idx="744">
                  <c:v>62.000000003026798</c:v>
                </c:pt>
                <c:pt idx="745">
                  <c:v>62.083333334885538</c:v>
                </c:pt>
                <c:pt idx="746">
                  <c:v>62.166666666744277</c:v>
                </c:pt>
                <c:pt idx="747">
                  <c:v>62.249999998603016</c:v>
                </c:pt>
                <c:pt idx="748">
                  <c:v>62.333333330461755</c:v>
                </c:pt>
                <c:pt idx="749">
                  <c:v>62.416666672797874</c:v>
                </c:pt>
                <c:pt idx="750">
                  <c:v>62.500000004656613</c:v>
                </c:pt>
                <c:pt idx="751">
                  <c:v>62.583333336515352</c:v>
                </c:pt>
                <c:pt idx="752">
                  <c:v>62.666666668374091</c:v>
                </c:pt>
                <c:pt idx="753">
                  <c:v>62.750000000232831</c:v>
                </c:pt>
                <c:pt idx="754">
                  <c:v>62.83333333209157</c:v>
                </c:pt>
                <c:pt idx="755">
                  <c:v>62.916666663950309</c:v>
                </c:pt>
                <c:pt idx="756">
                  <c:v>63.000000006286427</c:v>
                </c:pt>
                <c:pt idx="757">
                  <c:v>63.083333338145167</c:v>
                </c:pt>
                <c:pt idx="758">
                  <c:v>63.166666670003906</c:v>
                </c:pt>
                <c:pt idx="759">
                  <c:v>63.250000001862645</c:v>
                </c:pt>
                <c:pt idx="760">
                  <c:v>63.333333333721384</c:v>
                </c:pt>
                <c:pt idx="761">
                  <c:v>63.416666665580124</c:v>
                </c:pt>
                <c:pt idx="762">
                  <c:v>63.499999997438863</c:v>
                </c:pt>
                <c:pt idx="763">
                  <c:v>63.583333329297602</c:v>
                </c:pt>
                <c:pt idx="764">
                  <c:v>63.66666667163372</c:v>
                </c:pt>
                <c:pt idx="765">
                  <c:v>63.75000000349246</c:v>
                </c:pt>
                <c:pt idx="766">
                  <c:v>63.833333335351199</c:v>
                </c:pt>
                <c:pt idx="767">
                  <c:v>63.916666667209938</c:v>
                </c:pt>
                <c:pt idx="768">
                  <c:v>63.999999999068677</c:v>
                </c:pt>
                <c:pt idx="769">
                  <c:v>64.083333330927417</c:v>
                </c:pt>
                <c:pt idx="770">
                  <c:v>64.166666662786156</c:v>
                </c:pt>
                <c:pt idx="771">
                  <c:v>64.250000005122274</c:v>
                </c:pt>
                <c:pt idx="772">
                  <c:v>64.333333336981013</c:v>
                </c:pt>
                <c:pt idx="773">
                  <c:v>64.416666668839753</c:v>
                </c:pt>
                <c:pt idx="774">
                  <c:v>64.500000000698492</c:v>
                </c:pt>
                <c:pt idx="775">
                  <c:v>64.583333332557231</c:v>
                </c:pt>
                <c:pt idx="776">
                  <c:v>64.66666666441597</c:v>
                </c:pt>
                <c:pt idx="777">
                  <c:v>64.74999999627471</c:v>
                </c:pt>
                <c:pt idx="778">
                  <c:v>64.833333338610828</c:v>
                </c:pt>
                <c:pt idx="779">
                  <c:v>64.916666670469567</c:v>
                </c:pt>
                <c:pt idx="780">
                  <c:v>65.000000002328306</c:v>
                </c:pt>
                <c:pt idx="781">
                  <c:v>65.083333334187046</c:v>
                </c:pt>
                <c:pt idx="782">
                  <c:v>65.166666666045785</c:v>
                </c:pt>
                <c:pt idx="783">
                  <c:v>65.249999997904524</c:v>
                </c:pt>
                <c:pt idx="784">
                  <c:v>65.333333329763263</c:v>
                </c:pt>
                <c:pt idx="785">
                  <c:v>65.416666672099382</c:v>
                </c:pt>
                <c:pt idx="786">
                  <c:v>65.500000003958121</c:v>
                </c:pt>
                <c:pt idx="787">
                  <c:v>65.58333333581686</c:v>
                </c:pt>
                <c:pt idx="788">
                  <c:v>65.666666667675599</c:v>
                </c:pt>
                <c:pt idx="789">
                  <c:v>65.749999999534339</c:v>
                </c:pt>
                <c:pt idx="790">
                  <c:v>65.833333331393078</c:v>
                </c:pt>
                <c:pt idx="791">
                  <c:v>65.916666663251817</c:v>
                </c:pt>
                <c:pt idx="792">
                  <c:v>66.000000005587935</c:v>
                </c:pt>
                <c:pt idx="793">
                  <c:v>66.083333337446675</c:v>
                </c:pt>
                <c:pt idx="794">
                  <c:v>66.166666669305414</c:v>
                </c:pt>
                <c:pt idx="795">
                  <c:v>66.250000001164153</c:v>
                </c:pt>
                <c:pt idx="796">
                  <c:v>66.333333333022892</c:v>
                </c:pt>
              </c:numCache>
            </c:numRef>
          </c:xVal>
          <c:yVal>
            <c:numRef>
              <c:f>'CEEMs-2'!$H$34:$H$2003</c:f>
              <c:numCache>
                <c:formatCode>0.00</c:formatCode>
                <c:ptCount val="1970"/>
                <c:pt idx="0">
                  <c:v>7.859</c:v>
                </c:pt>
                <c:pt idx="1">
                  <c:v>7.859</c:v>
                </c:pt>
                <c:pt idx="2">
                  <c:v>7.859</c:v>
                </c:pt>
                <c:pt idx="3">
                  <c:v>7.86</c:v>
                </c:pt>
                <c:pt idx="4">
                  <c:v>7.86</c:v>
                </c:pt>
                <c:pt idx="5">
                  <c:v>7.86</c:v>
                </c:pt>
                <c:pt idx="6">
                  <c:v>7.86</c:v>
                </c:pt>
                <c:pt idx="7">
                  <c:v>7.86</c:v>
                </c:pt>
                <c:pt idx="8">
                  <c:v>7.8620000000000001</c:v>
                </c:pt>
                <c:pt idx="9">
                  <c:v>7.867</c:v>
                </c:pt>
                <c:pt idx="10">
                  <c:v>7.8769999999999998</c:v>
                </c:pt>
                <c:pt idx="11">
                  <c:v>7.89</c:v>
                </c:pt>
                <c:pt idx="12">
                  <c:v>7.9080000000000004</c:v>
                </c:pt>
                <c:pt idx="13">
                  <c:v>7.923</c:v>
                </c:pt>
                <c:pt idx="14">
                  <c:v>7.94</c:v>
                </c:pt>
                <c:pt idx="15">
                  <c:v>7.9560000000000004</c:v>
                </c:pt>
                <c:pt idx="16">
                  <c:v>7.9749999999999996</c:v>
                </c:pt>
                <c:pt idx="17">
                  <c:v>7.9939999999999998</c:v>
                </c:pt>
                <c:pt idx="18">
                  <c:v>8.0109999999999992</c:v>
                </c:pt>
                <c:pt idx="19">
                  <c:v>8.0269999999999992</c:v>
                </c:pt>
                <c:pt idx="20">
                  <c:v>8.0440000000000005</c:v>
                </c:pt>
                <c:pt idx="21">
                  <c:v>8.0609999999999999</c:v>
                </c:pt>
                <c:pt idx="22">
                  <c:v>8.0760000000000005</c:v>
                </c:pt>
                <c:pt idx="23">
                  <c:v>8.0920000000000005</c:v>
                </c:pt>
                <c:pt idx="24">
                  <c:v>8.1080000000000005</c:v>
                </c:pt>
                <c:pt idx="25">
                  <c:v>8.1229999999999993</c:v>
                </c:pt>
                <c:pt idx="26">
                  <c:v>8.1370000000000005</c:v>
                </c:pt>
                <c:pt idx="27">
                  <c:v>8.1509999999999998</c:v>
                </c:pt>
                <c:pt idx="28">
                  <c:v>8.1660000000000004</c:v>
                </c:pt>
                <c:pt idx="29">
                  <c:v>8.1790000000000003</c:v>
                </c:pt>
                <c:pt idx="30">
                  <c:v>8.1920000000000002</c:v>
                </c:pt>
                <c:pt idx="31">
                  <c:v>8.2059999999999995</c:v>
                </c:pt>
                <c:pt idx="32">
                  <c:v>8.2200000000000006</c:v>
                </c:pt>
                <c:pt idx="33">
                  <c:v>8.2309999999999999</c:v>
                </c:pt>
                <c:pt idx="34">
                  <c:v>8.2420000000000009</c:v>
                </c:pt>
                <c:pt idx="35">
                  <c:v>8.2539999999999996</c:v>
                </c:pt>
                <c:pt idx="36">
                  <c:v>8.266</c:v>
                </c:pt>
                <c:pt idx="37">
                  <c:v>8.2780000000000005</c:v>
                </c:pt>
                <c:pt idx="38">
                  <c:v>8.2899999999999991</c:v>
                </c:pt>
                <c:pt idx="39">
                  <c:v>8.3010000000000002</c:v>
                </c:pt>
                <c:pt idx="40">
                  <c:v>8.3119999999999994</c:v>
                </c:pt>
                <c:pt idx="41">
                  <c:v>8.3230000000000004</c:v>
                </c:pt>
                <c:pt idx="42">
                  <c:v>8.3309999999999995</c:v>
                </c:pt>
                <c:pt idx="43">
                  <c:v>8.3409999999999993</c:v>
                </c:pt>
                <c:pt idx="44">
                  <c:v>8.3510000000000009</c:v>
                </c:pt>
                <c:pt idx="45">
                  <c:v>8.3610000000000007</c:v>
                </c:pt>
                <c:pt idx="46">
                  <c:v>8.3710000000000004</c:v>
                </c:pt>
                <c:pt idx="47">
                  <c:v>8.3800000000000008</c:v>
                </c:pt>
                <c:pt idx="48">
                  <c:v>8.3889999999999993</c:v>
                </c:pt>
                <c:pt idx="49">
                  <c:v>8.3979999999999997</c:v>
                </c:pt>
                <c:pt idx="50">
                  <c:v>8.4060000000000006</c:v>
                </c:pt>
                <c:pt idx="51">
                  <c:v>8.4149999999999991</c:v>
                </c:pt>
                <c:pt idx="52">
                  <c:v>8.423</c:v>
                </c:pt>
                <c:pt idx="53">
                  <c:v>8.4309999999999992</c:v>
                </c:pt>
                <c:pt idx="54">
                  <c:v>8.4380000000000006</c:v>
                </c:pt>
                <c:pt idx="55">
                  <c:v>8.4469999999999992</c:v>
                </c:pt>
                <c:pt idx="56">
                  <c:v>8.4550000000000001</c:v>
                </c:pt>
                <c:pt idx="57">
                  <c:v>8.4619999999999997</c:v>
                </c:pt>
                <c:pt idx="58">
                  <c:v>8.4700000000000006</c:v>
                </c:pt>
                <c:pt idx="59">
                  <c:v>8.4770000000000003</c:v>
                </c:pt>
                <c:pt idx="60">
                  <c:v>8.4830000000000005</c:v>
                </c:pt>
                <c:pt idx="61">
                  <c:v>8.4909999999999997</c:v>
                </c:pt>
                <c:pt idx="62">
                  <c:v>8.4990000000000006</c:v>
                </c:pt>
                <c:pt idx="63">
                  <c:v>8.5060000000000002</c:v>
                </c:pt>
                <c:pt idx="64">
                  <c:v>8.5129999999999999</c:v>
                </c:pt>
                <c:pt idx="65">
                  <c:v>8.5190000000000001</c:v>
                </c:pt>
                <c:pt idx="66">
                  <c:v>8.5259999999999998</c:v>
                </c:pt>
                <c:pt idx="67">
                  <c:v>8.532</c:v>
                </c:pt>
                <c:pt idx="68">
                  <c:v>8.5380000000000003</c:v>
                </c:pt>
                <c:pt idx="69">
                  <c:v>8.5449999999999999</c:v>
                </c:pt>
                <c:pt idx="70">
                  <c:v>8.5510000000000002</c:v>
                </c:pt>
                <c:pt idx="71">
                  <c:v>8.5570000000000004</c:v>
                </c:pt>
                <c:pt idx="72">
                  <c:v>8.5630000000000006</c:v>
                </c:pt>
                <c:pt idx="73">
                  <c:v>8.5690000000000008</c:v>
                </c:pt>
                <c:pt idx="74">
                  <c:v>8.5749999999999993</c:v>
                </c:pt>
                <c:pt idx="75">
                  <c:v>8.58</c:v>
                </c:pt>
                <c:pt idx="76">
                  <c:v>8.5860000000000003</c:v>
                </c:pt>
                <c:pt idx="77">
                  <c:v>8.5909999999999993</c:v>
                </c:pt>
                <c:pt idx="78">
                  <c:v>8.5960000000000001</c:v>
                </c:pt>
                <c:pt idx="79">
                  <c:v>8.6020000000000003</c:v>
                </c:pt>
                <c:pt idx="80">
                  <c:v>8.6080000000000005</c:v>
                </c:pt>
                <c:pt idx="81">
                  <c:v>8.6129999999999995</c:v>
                </c:pt>
                <c:pt idx="82">
                  <c:v>8.6170000000000009</c:v>
                </c:pt>
                <c:pt idx="83">
                  <c:v>8.6229999999999993</c:v>
                </c:pt>
                <c:pt idx="84">
                  <c:v>8.6280000000000001</c:v>
                </c:pt>
                <c:pt idx="85">
                  <c:v>8.6329999999999991</c:v>
                </c:pt>
                <c:pt idx="86">
                  <c:v>8.6379999999999999</c:v>
                </c:pt>
                <c:pt idx="87">
                  <c:v>8.641</c:v>
                </c:pt>
                <c:pt idx="88">
                  <c:v>8.6470000000000002</c:v>
                </c:pt>
                <c:pt idx="89">
                  <c:v>8.6509999999999998</c:v>
                </c:pt>
                <c:pt idx="90">
                  <c:v>8.6560000000000006</c:v>
                </c:pt>
                <c:pt idx="91">
                  <c:v>8.6609999999999996</c:v>
                </c:pt>
                <c:pt idx="92">
                  <c:v>8.6649999999999991</c:v>
                </c:pt>
                <c:pt idx="93">
                  <c:v>8.6690000000000005</c:v>
                </c:pt>
                <c:pt idx="94">
                  <c:v>8.673</c:v>
                </c:pt>
                <c:pt idx="95">
                  <c:v>8.6780000000000008</c:v>
                </c:pt>
                <c:pt idx="96">
                  <c:v>8.6820000000000004</c:v>
                </c:pt>
                <c:pt idx="97">
                  <c:v>8.6869999999999994</c:v>
                </c:pt>
                <c:pt idx="98">
                  <c:v>8.6910000000000007</c:v>
                </c:pt>
                <c:pt idx="99">
                  <c:v>8.6959999999999997</c:v>
                </c:pt>
                <c:pt idx="100">
                  <c:v>8.6989999999999998</c:v>
                </c:pt>
                <c:pt idx="101">
                  <c:v>8.7029999999999994</c:v>
                </c:pt>
                <c:pt idx="102">
                  <c:v>8.7070000000000007</c:v>
                </c:pt>
                <c:pt idx="103">
                  <c:v>8.7110000000000003</c:v>
                </c:pt>
                <c:pt idx="104">
                  <c:v>8.7149999999999999</c:v>
                </c:pt>
                <c:pt idx="105">
                  <c:v>8.7189999999999994</c:v>
                </c:pt>
                <c:pt idx="106">
                  <c:v>8.7240000000000002</c:v>
                </c:pt>
                <c:pt idx="107">
                  <c:v>8.7270000000000003</c:v>
                </c:pt>
                <c:pt idx="108">
                  <c:v>8.7309999999999999</c:v>
                </c:pt>
                <c:pt idx="109">
                  <c:v>8.734</c:v>
                </c:pt>
                <c:pt idx="110">
                  <c:v>8.7379999999999995</c:v>
                </c:pt>
                <c:pt idx="111">
                  <c:v>8.7430000000000003</c:v>
                </c:pt>
                <c:pt idx="112">
                  <c:v>8.7460000000000004</c:v>
                </c:pt>
                <c:pt idx="113">
                  <c:v>8.75</c:v>
                </c:pt>
                <c:pt idx="114">
                  <c:v>8.7530000000000001</c:v>
                </c:pt>
                <c:pt idx="115">
                  <c:v>8.7569999999999997</c:v>
                </c:pt>
                <c:pt idx="116">
                  <c:v>8.76</c:v>
                </c:pt>
                <c:pt idx="117">
                  <c:v>8.7639999999999993</c:v>
                </c:pt>
                <c:pt idx="118">
                  <c:v>8.7669999999999995</c:v>
                </c:pt>
                <c:pt idx="119">
                  <c:v>8.7710000000000008</c:v>
                </c:pt>
                <c:pt idx="120">
                  <c:v>8.7739999999999991</c:v>
                </c:pt>
                <c:pt idx="121">
                  <c:v>8.7750000000000004</c:v>
                </c:pt>
                <c:pt idx="122">
                  <c:v>8.7769999999999992</c:v>
                </c:pt>
                <c:pt idx="123">
                  <c:v>8.7780000000000005</c:v>
                </c:pt>
                <c:pt idx="124">
                  <c:v>8.7789999999999999</c:v>
                </c:pt>
                <c:pt idx="125">
                  <c:v>8.7799999999999994</c:v>
                </c:pt>
                <c:pt idx="126">
                  <c:v>8.7799999999999994</c:v>
                </c:pt>
                <c:pt idx="127">
                  <c:v>8.7810000000000006</c:v>
                </c:pt>
                <c:pt idx="128">
                  <c:v>8.7810000000000006</c:v>
                </c:pt>
                <c:pt idx="129">
                  <c:v>8.782</c:v>
                </c:pt>
                <c:pt idx="130">
                  <c:v>8.782</c:v>
                </c:pt>
                <c:pt idx="131">
                  <c:v>8.7829999999999995</c:v>
                </c:pt>
                <c:pt idx="132">
                  <c:v>8.7829999999999995</c:v>
                </c:pt>
                <c:pt idx="133">
                  <c:v>8.7829999999999995</c:v>
                </c:pt>
                <c:pt idx="134">
                  <c:v>8.7840000000000007</c:v>
                </c:pt>
                <c:pt idx="135">
                  <c:v>8.7840000000000007</c:v>
                </c:pt>
                <c:pt idx="136">
                  <c:v>8.7840000000000007</c:v>
                </c:pt>
                <c:pt idx="137">
                  <c:v>8.7840000000000007</c:v>
                </c:pt>
                <c:pt idx="138">
                  <c:v>8.7840000000000007</c:v>
                </c:pt>
                <c:pt idx="139">
                  <c:v>8.7840000000000007</c:v>
                </c:pt>
                <c:pt idx="140">
                  <c:v>8.7840000000000007</c:v>
                </c:pt>
                <c:pt idx="141">
                  <c:v>8.7840000000000007</c:v>
                </c:pt>
                <c:pt idx="142">
                  <c:v>8.7840000000000007</c:v>
                </c:pt>
                <c:pt idx="143">
                  <c:v>8.7840000000000007</c:v>
                </c:pt>
                <c:pt idx="144">
                  <c:v>8.7840000000000007</c:v>
                </c:pt>
                <c:pt idx="145">
                  <c:v>8.7840000000000007</c:v>
                </c:pt>
                <c:pt idx="146">
                  <c:v>8.7840000000000007</c:v>
                </c:pt>
                <c:pt idx="147">
                  <c:v>8.7840000000000007</c:v>
                </c:pt>
                <c:pt idx="148">
                  <c:v>8.7840000000000007</c:v>
                </c:pt>
                <c:pt idx="149">
                  <c:v>8.7840000000000007</c:v>
                </c:pt>
                <c:pt idx="150">
                  <c:v>8.7840000000000007</c:v>
                </c:pt>
                <c:pt idx="151">
                  <c:v>8.7840000000000007</c:v>
                </c:pt>
                <c:pt idx="152">
                  <c:v>8.7829999999999995</c:v>
                </c:pt>
                <c:pt idx="153">
                  <c:v>8.7829999999999995</c:v>
                </c:pt>
                <c:pt idx="154">
                  <c:v>8.7829999999999995</c:v>
                </c:pt>
                <c:pt idx="155">
                  <c:v>8.7829999999999995</c:v>
                </c:pt>
                <c:pt idx="156">
                  <c:v>8.7829999999999995</c:v>
                </c:pt>
                <c:pt idx="157">
                  <c:v>8.7829999999999995</c:v>
                </c:pt>
                <c:pt idx="158">
                  <c:v>8.7829999999999995</c:v>
                </c:pt>
                <c:pt idx="159">
                  <c:v>8.7829999999999995</c:v>
                </c:pt>
                <c:pt idx="160">
                  <c:v>8.7829999999999995</c:v>
                </c:pt>
                <c:pt idx="161">
                  <c:v>8.7829999999999995</c:v>
                </c:pt>
                <c:pt idx="162">
                  <c:v>8.7829999999999995</c:v>
                </c:pt>
                <c:pt idx="163">
                  <c:v>8.7829999999999995</c:v>
                </c:pt>
                <c:pt idx="164">
                  <c:v>8.782</c:v>
                </c:pt>
                <c:pt idx="165">
                  <c:v>8.782</c:v>
                </c:pt>
                <c:pt idx="166">
                  <c:v>8.782</c:v>
                </c:pt>
                <c:pt idx="167">
                  <c:v>8.782</c:v>
                </c:pt>
                <c:pt idx="168">
                  <c:v>8.782</c:v>
                </c:pt>
                <c:pt idx="169">
                  <c:v>8.7810000000000006</c:v>
                </c:pt>
                <c:pt idx="170">
                  <c:v>8.782</c:v>
                </c:pt>
                <c:pt idx="171">
                  <c:v>8.7810000000000006</c:v>
                </c:pt>
                <c:pt idx="172">
                  <c:v>8.7810000000000006</c:v>
                </c:pt>
                <c:pt idx="173">
                  <c:v>8.7810000000000006</c:v>
                </c:pt>
                <c:pt idx="174">
                  <c:v>8.7810000000000006</c:v>
                </c:pt>
                <c:pt idx="175">
                  <c:v>8.7810000000000006</c:v>
                </c:pt>
                <c:pt idx="176">
                  <c:v>8.7810000000000006</c:v>
                </c:pt>
                <c:pt idx="177">
                  <c:v>8.7810000000000006</c:v>
                </c:pt>
                <c:pt idx="178">
                  <c:v>8.7810000000000006</c:v>
                </c:pt>
                <c:pt idx="179">
                  <c:v>8.7799999999999994</c:v>
                </c:pt>
                <c:pt idx="180">
                  <c:v>8.7799999999999994</c:v>
                </c:pt>
                <c:pt idx="181">
                  <c:v>8.7799999999999994</c:v>
                </c:pt>
                <c:pt idx="182">
                  <c:v>8.7799999999999994</c:v>
                </c:pt>
                <c:pt idx="183">
                  <c:v>8.7789999999999999</c:v>
                </c:pt>
                <c:pt idx="184">
                  <c:v>8.7789999999999999</c:v>
                </c:pt>
                <c:pt idx="185">
                  <c:v>8.7789999999999999</c:v>
                </c:pt>
                <c:pt idx="186">
                  <c:v>8.7789999999999999</c:v>
                </c:pt>
                <c:pt idx="187">
                  <c:v>8.7789999999999999</c:v>
                </c:pt>
                <c:pt idx="188">
                  <c:v>8.7789999999999999</c:v>
                </c:pt>
                <c:pt idx="189">
                  <c:v>8.7789999999999999</c:v>
                </c:pt>
                <c:pt idx="190">
                  <c:v>8.7789999999999999</c:v>
                </c:pt>
                <c:pt idx="191">
                  <c:v>8.7780000000000005</c:v>
                </c:pt>
                <c:pt idx="192">
                  <c:v>8.7780000000000005</c:v>
                </c:pt>
                <c:pt idx="193">
                  <c:v>8.7780000000000005</c:v>
                </c:pt>
                <c:pt idx="194">
                  <c:v>8.7780000000000005</c:v>
                </c:pt>
                <c:pt idx="195">
                  <c:v>8.7780000000000005</c:v>
                </c:pt>
                <c:pt idx="196">
                  <c:v>8.7780000000000005</c:v>
                </c:pt>
                <c:pt idx="197">
                  <c:v>8.7780000000000005</c:v>
                </c:pt>
                <c:pt idx="198">
                  <c:v>8.7769999999999992</c:v>
                </c:pt>
                <c:pt idx="199">
                  <c:v>8.7759999999999998</c:v>
                </c:pt>
                <c:pt idx="200">
                  <c:v>8.7759999999999998</c:v>
                </c:pt>
                <c:pt idx="201">
                  <c:v>8.7759999999999998</c:v>
                </c:pt>
                <c:pt idx="202">
                  <c:v>8.7759999999999998</c:v>
                </c:pt>
                <c:pt idx="203">
                  <c:v>8.7769999999999992</c:v>
                </c:pt>
                <c:pt idx="204">
                  <c:v>8.7780000000000005</c:v>
                </c:pt>
                <c:pt idx="205">
                  <c:v>8.7799999999999994</c:v>
                </c:pt>
                <c:pt idx="206">
                  <c:v>8.782</c:v>
                </c:pt>
                <c:pt idx="207">
                  <c:v>8.7829999999999995</c:v>
                </c:pt>
                <c:pt idx="208">
                  <c:v>8.7850000000000001</c:v>
                </c:pt>
                <c:pt idx="209">
                  <c:v>8.7880000000000003</c:v>
                </c:pt>
                <c:pt idx="210">
                  <c:v>8.7889999999999997</c:v>
                </c:pt>
                <c:pt idx="211">
                  <c:v>8.7910000000000004</c:v>
                </c:pt>
                <c:pt idx="212">
                  <c:v>8.7940000000000005</c:v>
                </c:pt>
                <c:pt idx="213">
                  <c:v>8.7970000000000006</c:v>
                </c:pt>
                <c:pt idx="214">
                  <c:v>8.7989999999999995</c:v>
                </c:pt>
                <c:pt idx="215">
                  <c:v>8.8010000000000002</c:v>
                </c:pt>
                <c:pt idx="216">
                  <c:v>8.8040000000000003</c:v>
                </c:pt>
                <c:pt idx="217">
                  <c:v>8.8059999999999992</c:v>
                </c:pt>
                <c:pt idx="218">
                  <c:v>8.8079999999999998</c:v>
                </c:pt>
                <c:pt idx="219">
                  <c:v>8.8109999999999999</c:v>
                </c:pt>
                <c:pt idx="220">
                  <c:v>8.8130000000000006</c:v>
                </c:pt>
                <c:pt idx="221">
                  <c:v>8.8149999999999995</c:v>
                </c:pt>
                <c:pt idx="222">
                  <c:v>8.8179999999999996</c:v>
                </c:pt>
                <c:pt idx="223">
                  <c:v>8.82</c:v>
                </c:pt>
                <c:pt idx="224">
                  <c:v>8.8219999999999992</c:v>
                </c:pt>
                <c:pt idx="225">
                  <c:v>8.8249999999999993</c:v>
                </c:pt>
                <c:pt idx="226">
                  <c:v>8.8260000000000005</c:v>
                </c:pt>
                <c:pt idx="227">
                  <c:v>8.8290000000000006</c:v>
                </c:pt>
                <c:pt idx="228">
                  <c:v>8.8309999999999995</c:v>
                </c:pt>
                <c:pt idx="229">
                  <c:v>8.8339999999999996</c:v>
                </c:pt>
                <c:pt idx="230">
                  <c:v>8.8360000000000003</c:v>
                </c:pt>
                <c:pt idx="231">
                  <c:v>8.8369999999999997</c:v>
                </c:pt>
                <c:pt idx="232">
                  <c:v>8.8390000000000004</c:v>
                </c:pt>
                <c:pt idx="233">
                  <c:v>8.8420000000000005</c:v>
                </c:pt>
                <c:pt idx="234">
                  <c:v>8.8439999999999994</c:v>
                </c:pt>
                <c:pt idx="235">
                  <c:v>8.8460000000000001</c:v>
                </c:pt>
                <c:pt idx="236">
                  <c:v>8.8480000000000008</c:v>
                </c:pt>
                <c:pt idx="237">
                  <c:v>8.85</c:v>
                </c:pt>
                <c:pt idx="238">
                  <c:v>8.8520000000000003</c:v>
                </c:pt>
                <c:pt idx="239">
                  <c:v>8.8539999999999992</c:v>
                </c:pt>
                <c:pt idx="240">
                  <c:v>8.8559999999999999</c:v>
                </c:pt>
                <c:pt idx="241">
                  <c:v>8.8580000000000005</c:v>
                </c:pt>
                <c:pt idx="242">
                  <c:v>8.86</c:v>
                </c:pt>
                <c:pt idx="243">
                  <c:v>8.8620000000000001</c:v>
                </c:pt>
                <c:pt idx="244">
                  <c:v>8.8640000000000008</c:v>
                </c:pt>
                <c:pt idx="245">
                  <c:v>8.8659999999999997</c:v>
                </c:pt>
                <c:pt idx="246">
                  <c:v>8.8680000000000003</c:v>
                </c:pt>
                <c:pt idx="247">
                  <c:v>8.8699999999999992</c:v>
                </c:pt>
                <c:pt idx="248">
                  <c:v>8.8719999999999999</c:v>
                </c:pt>
                <c:pt idx="249">
                  <c:v>8.8740000000000006</c:v>
                </c:pt>
                <c:pt idx="250">
                  <c:v>8.8759999999999994</c:v>
                </c:pt>
                <c:pt idx="251">
                  <c:v>8.8780000000000001</c:v>
                </c:pt>
                <c:pt idx="252">
                  <c:v>8.8800000000000008</c:v>
                </c:pt>
                <c:pt idx="253">
                  <c:v>8.8810000000000002</c:v>
                </c:pt>
                <c:pt idx="254">
                  <c:v>8.8829999999999991</c:v>
                </c:pt>
                <c:pt idx="255">
                  <c:v>8.8849999999999998</c:v>
                </c:pt>
                <c:pt idx="256">
                  <c:v>8.8870000000000005</c:v>
                </c:pt>
                <c:pt idx="257">
                  <c:v>8.8879999999999999</c:v>
                </c:pt>
                <c:pt idx="258">
                  <c:v>8.89</c:v>
                </c:pt>
                <c:pt idx="259">
                  <c:v>8.891</c:v>
                </c:pt>
                <c:pt idx="260">
                  <c:v>8.8930000000000007</c:v>
                </c:pt>
                <c:pt idx="261">
                  <c:v>8.8949999999999996</c:v>
                </c:pt>
                <c:pt idx="262">
                  <c:v>8.8960000000000008</c:v>
                </c:pt>
                <c:pt idx="263">
                  <c:v>8.8979999999999997</c:v>
                </c:pt>
                <c:pt idx="264">
                  <c:v>8.9</c:v>
                </c:pt>
                <c:pt idx="265">
                  <c:v>8.9019999999999992</c:v>
                </c:pt>
                <c:pt idx="266">
                  <c:v>8.9030000000000005</c:v>
                </c:pt>
                <c:pt idx="267">
                  <c:v>8.9049999999999994</c:v>
                </c:pt>
                <c:pt idx="268">
                  <c:v>8.9060000000000006</c:v>
                </c:pt>
                <c:pt idx="269">
                  <c:v>8.9079999999999995</c:v>
                </c:pt>
                <c:pt idx="270">
                  <c:v>8.91</c:v>
                </c:pt>
                <c:pt idx="271">
                  <c:v>8.9109999999999996</c:v>
                </c:pt>
                <c:pt idx="272">
                  <c:v>8.9130000000000003</c:v>
                </c:pt>
                <c:pt idx="273">
                  <c:v>8.9139999999999997</c:v>
                </c:pt>
                <c:pt idx="274">
                  <c:v>8.9160000000000004</c:v>
                </c:pt>
                <c:pt idx="275">
                  <c:v>8.9169999999999998</c:v>
                </c:pt>
                <c:pt idx="276">
                  <c:v>8.9190000000000005</c:v>
                </c:pt>
                <c:pt idx="277">
                  <c:v>8.92</c:v>
                </c:pt>
                <c:pt idx="278">
                  <c:v>8.9220000000000006</c:v>
                </c:pt>
                <c:pt idx="279">
                  <c:v>8.923</c:v>
                </c:pt>
                <c:pt idx="280">
                  <c:v>8.9250000000000007</c:v>
                </c:pt>
                <c:pt idx="281">
                  <c:v>8.9260000000000002</c:v>
                </c:pt>
                <c:pt idx="282">
                  <c:v>8.9280000000000008</c:v>
                </c:pt>
                <c:pt idx="283">
                  <c:v>8.9290000000000003</c:v>
                </c:pt>
                <c:pt idx="284">
                  <c:v>8.9309999999999992</c:v>
                </c:pt>
                <c:pt idx="285">
                  <c:v>8.9320000000000004</c:v>
                </c:pt>
                <c:pt idx="286">
                  <c:v>8.9329999999999998</c:v>
                </c:pt>
                <c:pt idx="287">
                  <c:v>8.9350000000000005</c:v>
                </c:pt>
                <c:pt idx="288">
                  <c:v>8.9359999999999999</c:v>
                </c:pt>
                <c:pt idx="289">
                  <c:v>8.9369999999999994</c:v>
                </c:pt>
                <c:pt idx="290">
                  <c:v>8.9390000000000001</c:v>
                </c:pt>
                <c:pt idx="291">
                  <c:v>8.94</c:v>
                </c:pt>
                <c:pt idx="292">
                  <c:v>8.9420000000000002</c:v>
                </c:pt>
                <c:pt idx="293">
                  <c:v>8.9429999999999996</c:v>
                </c:pt>
                <c:pt idx="294">
                  <c:v>8.9440000000000008</c:v>
                </c:pt>
                <c:pt idx="295">
                  <c:v>8.9459999999999997</c:v>
                </c:pt>
                <c:pt idx="296">
                  <c:v>8.9469999999999992</c:v>
                </c:pt>
                <c:pt idx="297">
                  <c:v>8.9480000000000004</c:v>
                </c:pt>
                <c:pt idx="298">
                  <c:v>8.9489999999999998</c:v>
                </c:pt>
                <c:pt idx="299">
                  <c:v>8.9510000000000005</c:v>
                </c:pt>
                <c:pt idx="300">
                  <c:v>8.952</c:v>
                </c:pt>
                <c:pt idx="301">
                  <c:v>8.9529999999999994</c:v>
                </c:pt>
                <c:pt idx="302">
                  <c:v>8.9540000000000006</c:v>
                </c:pt>
                <c:pt idx="303">
                  <c:v>8.9559999999999995</c:v>
                </c:pt>
                <c:pt idx="304">
                  <c:v>8.9570000000000007</c:v>
                </c:pt>
                <c:pt idx="305">
                  <c:v>8.9580000000000002</c:v>
                </c:pt>
                <c:pt idx="306">
                  <c:v>8.9589999999999996</c:v>
                </c:pt>
                <c:pt idx="307">
                  <c:v>8.9610000000000003</c:v>
                </c:pt>
                <c:pt idx="308">
                  <c:v>8.9619999999999997</c:v>
                </c:pt>
                <c:pt idx="309">
                  <c:v>8.9629999999999992</c:v>
                </c:pt>
                <c:pt idx="310">
                  <c:v>8.9640000000000004</c:v>
                </c:pt>
                <c:pt idx="311">
                  <c:v>8.9649999999999999</c:v>
                </c:pt>
                <c:pt idx="312">
                  <c:v>8.9659999999999993</c:v>
                </c:pt>
                <c:pt idx="313">
                  <c:v>8.9670000000000005</c:v>
                </c:pt>
                <c:pt idx="314">
                  <c:v>8.968</c:v>
                </c:pt>
                <c:pt idx="315">
                  <c:v>8.9689999999999994</c:v>
                </c:pt>
                <c:pt idx="316">
                  <c:v>8.9710000000000001</c:v>
                </c:pt>
                <c:pt idx="317">
                  <c:v>8.9719999999999995</c:v>
                </c:pt>
                <c:pt idx="318">
                  <c:v>8.9730000000000008</c:v>
                </c:pt>
                <c:pt idx="319">
                  <c:v>8.9740000000000002</c:v>
                </c:pt>
                <c:pt idx="320">
                  <c:v>8.9749999999999996</c:v>
                </c:pt>
                <c:pt idx="321">
                  <c:v>8.9760000000000009</c:v>
                </c:pt>
                <c:pt idx="322">
                  <c:v>8.9770000000000003</c:v>
                </c:pt>
                <c:pt idx="323">
                  <c:v>8.9789999999999992</c:v>
                </c:pt>
                <c:pt idx="324">
                  <c:v>8.9789999999999992</c:v>
                </c:pt>
                <c:pt idx="325">
                  <c:v>8.98</c:v>
                </c:pt>
                <c:pt idx="326">
                  <c:v>8.9819999999999993</c:v>
                </c:pt>
                <c:pt idx="327">
                  <c:v>8.9830000000000005</c:v>
                </c:pt>
                <c:pt idx="328">
                  <c:v>8.984</c:v>
                </c:pt>
                <c:pt idx="329">
                  <c:v>8.9849999999999994</c:v>
                </c:pt>
                <c:pt idx="330">
                  <c:v>8.9860000000000007</c:v>
                </c:pt>
                <c:pt idx="331">
                  <c:v>8.9870000000000001</c:v>
                </c:pt>
                <c:pt idx="332">
                  <c:v>8.9879999999999995</c:v>
                </c:pt>
                <c:pt idx="333">
                  <c:v>8.9890000000000008</c:v>
                </c:pt>
                <c:pt idx="334">
                  <c:v>8.99</c:v>
                </c:pt>
                <c:pt idx="335">
                  <c:v>8.9909999999999997</c:v>
                </c:pt>
                <c:pt idx="336">
                  <c:v>8.9920000000000009</c:v>
                </c:pt>
                <c:pt idx="337">
                  <c:v>8.9930000000000003</c:v>
                </c:pt>
                <c:pt idx="338">
                  <c:v>8.9939999999999998</c:v>
                </c:pt>
                <c:pt idx="339">
                  <c:v>8.9949999999999992</c:v>
                </c:pt>
                <c:pt idx="340">
                  <c:v>8.9960000000000004</c:v>
                </c:pt>
                <c:pt idx="341">
                  <c:v>8.9969999999999999</c:v>
                </c:pt>
                <c:pt idx="342">
                  <c:v>8.9979999999999993</c:v>
                </c:pt>
                <c:pt idx="343">
                  <c:v>8.9990000000000006</c:v>
                </c:pt>
                <c:pt idx="344">
                  <c:v>9</c:v>
                </c:pt>
                <c:pt idx="345">
                  <c:v>9</c:v>
                </c:pt>
                <c:pt idx="346">
                  <c:v>9.0009999999999994</c:v>
                </c:pt>
                <c:pt idx="347">
                  <c:v>9.0020000000000007</c:v>
                </c:pt>
                <c:pt idx="348">
                  <c:v>9.0030000000000001</c:v>
                </c:pt>
                <c:pt idx="349">
                  <c:v>9.0039999999999996</c:v>
                </c:pt>
                <c:pt idx="350">
                  <c:v>9.0050000000000008</c:v>
                </c:pt>
                <c:pt idx="351">
                  <c:v>9.0060000000000002</c:v>
                </c:pt>
                <c:pt idx="352">
                  <c:v>9.0069999999999997</c:v>
                </c:pt>
                <c:pt idx="353">
                  <c:v>9.0069999999999997</c:v>
                </c:pt>
                <c:pt idx="354">
                  <c:v>9.0079999999999991</c:v>
                </c:pt>
                <c:pt idx="355">
                  <c:v>9.0090000000000003</c:v>
                </c:pt>
                <c:pt idx="356">
                  <c:v>9.01</c:v>
                </c:pt>
                <c:pt idx="357">
                  <c:v>9.0109999999999992</c:v>
                </c:pt>
                <c:pt idx="358">
                  <c:v>9.0120000000000005</c:v>
                </c:pt>
                <c:pt idx="359">
                  <c:v>9.0120000000000005</c:v>
                </c:pt>
                <c:pt idx="360">
                  <c:v>9.0129999999999999</c:v>
                </c:pt>
                <c:pt idx="361">
                  <c:v>9.0139999999999993</c:v>
                </c:pt>
                <c:pt idx="362">
                  <c:v>9.0150000000000006</c:v>
                </c:pt>
                <c:pt idx="363">
                  <c:v>9.016</c:v>
                </c:pt>
                <c:pt idx="364">
                  <c:v>9.0169999999999995</c:v>
                </c:pt>
                <c:pt idx="365">
                  <c:v>9.0180000000000007</c:v>
                </c:pt>
                <c:pt idx="366">
                  <c:v>9.0180000000000007</c:v>
                </c:pt>
                <c:pt idx="367">
                  <c:v>9.0190000000000001</c:v>
                </c:pt>
                <c:pt idx="368">
                  <c:v>9.0190000000000001</c:v>
                </c:pt>
                <c:pt idx="369">
                  <c:v>9.02</c:v>
                </c:pt>
                <c:pt idx="370">
                  <c:v>9.0210000000000008</c:v>
                </c:pt>
                <c:pt idx="371">
                  <c:v>9.0220000000000002</c:v>
                </c:pt>
                <c:pt idx="372">
                  <c:v>9.0229999999999997</c:v>
                </c:pt>
                <c:pt idx="373">
                  <c:v>9.0229999999999997</c:v>
                </c:pt>
                <c:pt idx="374">
                  <c:v>9.0239999999999991</c:v>
                </c:pt>
                <c:pt idx="375">
                  <c:v>9.0250000000000004</c:v>
                </c:pt>
                <c:pt idx="376">
                  <c:v>9.0259999999999998</c:v>
                </c:pt>
                <c:pt idx="377">
                  <c:v>9.0259999999999998</c:v>
                </c:pt>
                <c:pt idx="378">
                  <c:v>9.0269999999999992</c:v>
                </c:pt>
                <c:pt idx="379">
                  <c:v>9.0280000000000005</c:v>
                </c:pt>
                <c:pt idx="380">
                  <c:v>9.0289999999999999</c:v>
                </c:pt>
                <c:pt idx="381">
                  <c:v>9.0289999999999999</c:v>
                </c:pt>
                <c:pt idx="382">
                  <c:v>9.0299999999999994</c:v>
                </c:pt>
                <c:pt idx="383">
                  <c:v>9.0310000000000006</c:v>
                </c:pt>
                <c:pt idx="384">
                  <c:v>9.032</c:v>
                </c:pt>
                <c:pt idx="385">
                  <c:v>9.032</c:v>
                </c:pt>
                <c:pt idx="386">
                  <c:v>9.0329999999999995</c:v>
                </c:pt>
                <c:pt idx="387">
                  <c:v>9.0340000000000007</c:v>
                </c:pt>
                <c:pt idx="388">
                  <c:v>9.0350000000000001</c:v>
                </c:pt>
                <c:pt idx="389">
                  <c:v>9.0350000000000001</c:v>
                </c:pt>
                <c:pt idx="390">
                  <c:v>9.0359999999999996</c:v>
                </c:pt>
                <c:pt idx="391">
                  <c:v>9.0370000000000008</c:v>
                </c:pt>
                <c:pt idx="392">
                  <c:v>9.0370000000000008</c:v>
                </c:pt>
                <c:pt idx="393">
                  <c:v>9.0380000000000003</c:v>
                </c:pt>
                <c:pt idx="394">
                  <c:v>9.0380000000000003</c:v>
                </c:pt>
                <c:pt idx="395">
                  <c:v>9.0389999999999997</c:v>
                </c:pt>
                <c:pt idx="396">
                  <c:v>9.0399999999999991</c:v>
                </c:pt>
                <c:pt idx="397">
                  <c:v>9.0410000000000004</c:v>
                </c:pt>
                <c:pt idx="398">
                  <c:v>9.0410000000000004</c:v>
                </c:pt>
                <c:pt idx="399">
                  <c:v>9.0419999999999998</c:v>
                </c:pt>
                <c:pt idx="400">
                  <c:v>9.0429999999999993</c:v>
                </c:pt>
                <c:pt idx="401">
                  <c:v>9.0440000000000005</c:v>
                </c:pt>
                <c:pt idx="402">
                  <c:v>9.0440000000000005</c:v>
                </c:pt>
                <c:pt idx="403">
                  <c:v>9.0449999999999999</c:v>
                </c:pt>
                <c:pt idx="404">
                  <c:v>9.0449999999999999</c:v>
                </c:pt>
                <c:pt idx="405">
                  <c:v>9.0459999999999994</c:v>
                </c:pt>
                <c:pt idx="406">
                  <c:v>9.0470000000000006</c:v>
                </c:pt>
                <c:pt idx="407">
                  <c:v>9.0470000000000006</c:v>
                </c:pt>
                <c:pt idx="408">
                  <c:v>9.048</c:v>
                </c:pt>
                <c:pt idx="409">
                  <c:v>9.0489999999999995</c:v>
                </c:pt>
                <c:pt idx="410">
                  <c:v>9.0489999999999995</c:v>
                </c:pt>
                <c:pt idx="411">
                  <c:v>9.0500000000000007</c:v>
                </c:pt>
                <c:pt idx="412">
                  <c:v>9.0510000000000002</c:v>
                </c:pt>
                <c:pt idx="413">
                  <c:v>9.0510000000000002</c:v>
                </c:pt>
                <c:pt idx="414">
                  <c:v>9.0519999999999996</c:v>
                </c:pt>
                <c:pt idx="415">
                  <c:v>9.0519999999999996</c:v>
                </c:pt>
                <c:pt idx="416">
                  <c:v>9.0530000000000008</c:v>
                </c:pt>
                <c:pt idx="417">
                  <c:v>9.0530000000000008</c:v>
                </c:pt>
                <c:pt idx="418">
                  <c:v>9.0540000000000003</c:v>
                </c:pt>
                <c:pt idx="419">
                  <c:v>9.0540000000000003</c:v>
                </c:pt>
                <c:pt idx="420">
                  <c:v>9.0549999999999997</c:v>
                </c:pt>
                <c:pt idx="421">
                  <c:v>9.0549999999999997</c:v>
                </c:pt>
                <c:pt idx="422">
                  <c:v>9.0559999999999992</c:v>
                </c:pt>
                <c:pt idx="423">
                  <c:v>9.0559999999999992</c:v>
                </c:pt>
                <c:pt idx="424">
                  <c:v>9.0570000000000004</c:v>
                </c:pt>
                <c:pt idx="425">
                  <c:v>9.0570000000000004</c:v>
                </c:pt>
                <c:pt idx="426">
                  <c:v>9.0579999999999998</c:v>
                </c:pt>
                <c:pt idx="427">
                  <c:v>9.0579999999999998</c:v>
                </c:pt>
                <c:pt idx="428">
                  <c:v>9.0589999999999993</c:v>
                </c:pt>
                <c:pt idx="429">
                  <c:v>9.0589999999999993</c:v>
                </c:pt>
                <c:pt idx="430">
                  <c:v>9.06</c:v>
                </c:pt>
                <c:pt idx="431">
                  <c:v>9.06</c:v>
                </c:pt>
                <c:pt idx="432">
                  <c:v>9.0609999999999999</c:v>
                </c:pt>
                <c:pt idx="433">
                  <c:v>9.0609999999999999</c:v>
                </c:pt>
                <c:pt idx="434">
                  <c:v>9.0609999999999999</c:v>
                </c:pt>
                <c:pt idx="435">
                  <c:v>9.0619999999999994</c:v>
                </c:pt>
                <c:pt idx="436">
                  <c:v>9.0630000000000006</c:v>
                </c:pt>
                <c:pt idx="437">
                  <c:v>9.0630000000000006</c:v>
                </c:pt>
                <c:pt idx="438">
                  <c:v>9.0640000000000001</c:v>
                </c:pt>
                <c:pt idx="439">
                  <c:v>9.0640000000000001</c:v>
                </c:pt>
                <c:pt idx="440">
                  <c:v>9.0649999999999995</c:v>
                </c:pt>
                <c:pt idx="441">
                  <c:v>9.0649999999999995</c:v>
                </c:pt>
                <c:pt idx="442">
                  <c:v>9.0660000000000007</c:v>
                </c:pt>
                <c:pt idx="443">
                  <c:v>9.0670000000000002</c:v>
                </c:pt>
                <c:pt idx="444">
                  <c:v>9.0670000000000002</c:v>
                </c:pt>
                <c:pt idx="445">
                  <c:v>9.0679999999999996</c:v>
                </c:pt>
                <c:pt idx="446">
                  <c:v>9.0679999999999996</c:v>
                </c:pt>
                <c:pt idx="447">
                  <c:v>9.0679999999999996</c:v>
                </c:pt>
                <c:pt idx="448">
                  <c:v>9.0690000000000008</c:v>
                </c:pt>
                <c:pt idx="449">
                  <c:v>9.0690000000000008</c:v>
                </c:pt>
                <c:pt idx="450">
                  <c:v>9.07</c:v>
                </c:pt>
                <c:pt idx="451">
                  <c:v>9.07</c:v>
                </c:pt>
                <c:pt idx="452">
                  <c:v>9.0709999999999997</c:v>
                </c:pt>
                <c:pt idx="453">
                  <c:v>9.0709999999999997</c:v>
                </c:pt>
                <c:pt idx="454">
                  <c:v>9.0719999999999992</c:v>
                </c:pt>
                <c:pt idx="455">
                  <c:v>9.0719999999999992</c:v>
                </c:pt>
                <c:pt idx="456">
                  <c:v>9.0730000000000004</c:v>
                </c:pt>
                <c:pt idx="457">
                  <c:v>9.0730000000000004</c:v>
                </c:pt>
                <c:pt idx="458">
                  <c:v>9.0739999999999998</c:v>
                </c:pt>
                <c:pt idx="459">
                  <c:v>9.0739999999999998</c:v>
                </c:pt>
                <c:pt idx="460">
                  <c:v>9.0749999999999993</c:v>
                </c:pt>
                <c:pt idx="461">
                  <c:v>9.0749999999999993</c:v>
                </c:pt>
                <c:pt idx="462">
                  <c:v>9.0749999999999993</c:v>
                </c:pt>
                <c:pt idx="463">
                  <c:v>9.0760000000000005</c:v>
                </c:pt>
                <c:pt idx="464">
                  <c:v>9.0760000000000005</c:v>
                </c:pt>
                <c:pt idx="465">
                  <c:v>9.077</c:v>
                </c:pt>
                <c:pt idx="466">
                  <c:v>9.077</c:v>
                </c:pt>
                <c:pt idx="467">
                  <c:v>9.0779999999999994</c:v>
                </c:pt>
                <c:pt idx="468">
                  <c:v>9.0779999999999994</c:v>
                </c:pt>
                <c:pt idx="469">
                  <c:v>9.0790000000000006</c:v>
                </c:pt>
                <c:pt idx="470">
                  <c:v>9.0790000000000006</c:v>
                </c:pt>
                <c:pt idx="471">
                  <c:v>9.0790000000000006</c:v>
                </c:pt>
                <c:pt idx="472">
                  <c:v>9.08</c:v>
                </c:pt>
                <c:pt idx="473">
                  <c:v>9.08</c:v>
                </c:pt>
                <c:pt idx="474">
                  <c:v>9.0809999999999995</c:v>
                </c:pt>
                <c:pt idx="475">
                  <c:v>9.0809999999999995</c:v>
                </c:pt>
                <c:pt idx="476">
                  <c:v>9.0820000000000007</c:v>
                </c:pt>
                <c:pt idx="477">
                  <c:v>9.0820000000000007</c:v>
                </c:pt>
                <c:pt idx="478">
                  <c:v>9.0820000000000007</c:v>
                </c:pt>
                <c:pt idx="479">
                  <c:v>9.0830000000000002</c:v>
                </c:pt>
                <c:pt idx="480">
                  <c:v>9.0830000000000002</c:v>
                </c:pt>
                <c:pt idx="481">
                  <c:v>9.0839999999999996</c:v>
                </c:pt>
                <c:pt idx="482">
                  <c:v>9.0839999999999996</c:v>
                </c:pt>
                <c:pt idx="483">
                  <c:v>9.0850000000000009</c:v>
                </c:pt>
                <c:pt idx="484">
                  <c:v>9.0850000000000009</c:v>
                </c:pt>
                <c:pt idx="485">
                  <c:v>9.0850000000000009</c:v>
                </c:pt>
                <c:pt idx="486">
                  <c:v>9.0860000000000003</c:v>
                </c:pt>
                <c:pt idx="487">
                  <c:v>9.0869999999999997</c:v>
                </c:pt>
                <c:pt idx="488">
                  <c:v>9.0869999999999997</c:v>
                </c:pt>
                <c:pt idx="489">
                  <c:v>9.0869999999999997</c:v>
                </c:pt>
                <c:pt idx="490">
                  <c:v>9.0879999999999992</c:v>
                </c:pt>
                <c:pt idx="491">
                  <c:v>9.0879999999999992</c:v>
                </c:pt>
                <c:pt idx="492">
                  <c:v>9.0890000000000004</c:v>
                </c:pt>
                <c:pt idx="493">
                  <c:v>9.0890000000000004</c:v>
                </c:pt>
                <c:pt idx="494">
                  <c:v>9.0890000000000004</c:v>
                </c:pt>
                <c:pt idx="495">
                  <c:v>9.09</c:v>
                </c:pt>
                <c:pt idx="496">
                  <c:v>9.09</c:v>
                </c:pt>
                <c:pt idx="497">
                  <c:v>9.0909999999999993</c:v>
                </c:pt>
                <c:pt idx="498">
                  <c:v>9.0909999999999993</c:v>
                </c:pt>
                <c:pt idx="499">
                  <c:v>9.0909999999999993</c:v>
                </c:pt>
                <c:pt idx="500">
                  <c:v>9.0920000000000005</c:v>
                </c:pt>
                <c:pt idx="501">
                  <c:v>9.0920000000000005</c:v>
                </c:pt>
                <c:pt idx="502">
                  <c:v>9.0920000000000005</c:v>
                </c:pt>
                <c:pt idx="503">
                  <c:v>9.093</c:v>
                </c:pt>
                <c:pt idx="504">
                  <c:v>9.093</c:v>
                </c:pt>
                <c:pt idx="505">
                  <c:v>9.0939999999999994</c:v>
                </c:pt>
                <c:pt idx="506">
                  <c:v>9.0939999999999994</c:v>
                </c:pt>
                <c:pt idx="507">
                  <c:v>9.0939999999999994</c:v>
                </c:pt>
                <c:pt idx="508">
                  <c:v>9.0950000000000006</c:v>
                </c:pt>
                <c:pt idx="509">
                  <c:v>9.0950000000000006</c:v>
                </c:pt>
                <c:pt idx="510">
                  <c:v>9.0960000000000001</c:v>
                </c:pt>
                <c:pt idx="511">
                  <c:v>9.0960000000000001</c:v>
                </c:pt>
                <c:pt idx="512">
                  <c:v>9.0960000000000001</c:v>
                </c:pt>
                <c:pt idx="513">
                  <c:v>9.0969999999999995</c:v>
                </c:pt>
                <c:pt idx="514">
                  <c:v>9.0969999999999995</c:v>
                </c:pt>
                <c:pt idx="515">
                  <c:v>9.0969999999999995</c:v>
                </c:pt>
                <c:pt idx="516">
                  <c:v>9.0980000000000008</c:v>
                </c:pt>
                <c:pt idx="517">
                  <c:v>9.0980000000000008</c:v>
                </c:pt>
                <c:pt idx="518">
                  <c:v>9.0980000000000008</c:v>
                </c:pt>
                <c:pt idx="519">
                  <c:v>9.0990000000000002</c:v>
                </c:pt>
                <c:pt idx="520">
                  <c:v>9.0990000000000002</c:v>
                </c:pt>
                <c:pt idx="521">
                  <c:v>9.0990000000000002</c:v>
                </c:pt>
                <c:pt idx="522">
                  <c:v>9.1</c:v>
                </c:pt>
                <c:pt idx="523">
                  <c:v>9.1</c:v>
                </c:pt>
                <c:pt idx="524">
                  <c:v>9.1010000000000009</c:v>
                </c:pt>
                <c:pt idx="525">
                  <c:v>9.1010000000000009</c:v>
                </c:pt>
                <c:pt idx="526">
                  <c:v>9.1010000000000009</c:v>
                </c:pt>
                <c:pt idx="527">
                  <c:v>9.1010000000000009</c:v>
                </c:pt>
                <c:pt idx="528">
                  <c:v>9.1020000000000003</c:v>
                </c:pt>
                <c:pt idx="529">
                  <c:v>9.1020000000000003</c:v>
                </c:pt>
                <c:pt idx="530">
                  <c:v>9.1020000000000003</c:v>
                </c:pt>
                <c:pt idx="531">
                  <c:v>9.1029999999999998</c:v>
                </c:pt>
                <c:pt idx="532">
                  <c:v>9.1029999999999998</c:v>
                </c:pt>
                <c:pt idx="533">
                  <c:v>9.1029999999999998</c:v>
                </c:pt>
                <c:pt idx="534">
                  <c:v>9.1039999999999992</c:v>
                </c:pt>
                <c:pt idx="535">
                  <c:v>9.1039999999999992</c:v>
                </c:pt>
                <c:pt idx="536">
                  <c:v>9.1039999999999992</c:v>
                </c:pt>
                <c:pt idx="537">
                  <c:v>9.1039999999999992</c:v>
                </c:pt>
                <c:pt idx="538">
                  <c:v>9.1050000000000004</c:v>
                </c:pt>
                <c:pt idx="539">
                  <c:v>9.1050000000000004</c:v>
                </c:pt>
                <c:pt idx="540">
                  <c:v>9.1050000000000004</c:v>
                </c:pt>
                <c:pt idx="541">
                  <c:v>9.1059999999999999</c:v>
                </c:pt>
                <c:pt idx="542">
                  <c:v>9.1059999999999999</c:v>
                </c:pt>
                <c:pt idx="543">
                  <c:v>9.1069999999999993</c:v>
                </c:pt>
                <c:pt idx="544">
                  <c:v>9.1069999999999993</c:v>
                </c:pt>
                <c:pt idx="545">
                  <c:v>9.1069999999999993</c:v>
                </c:pt>
                <c:pt idx="546">
                  <c:v>9.1080000000000005</c:v>
                </c:pt>
                <c:pt idx="547">
                  <c:v>9.1080000000000005</c:v>
                </c:pt>
                <c:pt idx="548">
                  <c:v>9.1080000000000005</c:v>
                </c:pt>
                <c:pt idx="549">
                  <c:v>9.109</c:v>
                </c:pt>
                <c:pt idx="550">
                  <c:v>9.109</c:v>
                </c:pt>
                <c:pt idx="551">
                  <c:v>9.109</c:v>
                </c:pt>
                <c:pt idx="552">
                  <c:v>9.109</c:v>
                </c:pt>
                <c:pt idx="553">
                  <c:v>9.109</c:v>
                </c:pt>
                <c:pt idx="554">
                  <c:v>9.11</c:v>
                </c:pt>
                <c:pt idx="555">
                  <c:v>9.11</c:v>
                </c:pt>
                <c:pt idx="556">
                  <c:v>9.11</c:v>
                </c:pt>
                <c:pt idx="557">
                  <c:v>9.11</c:v>
                </c:pt>
                <c:pt idx="558">
                  <c:v>9.1110000000000007</c:v>
                </c:pt>
                <c:pt idx="559">
                  <c:v>9.1110000000000007</c:v>
                </c:pt>
                <c:pt idx="560">
                  <c:v>9.1110000000000007</c:v>
                </c:pt>
                <c:pt idx="561">
                  <c:v>9.1110000000000007</c:v>
                </c:pt>
                <c:pt idx="562">
                  <c:v>9.1120000000000001</c:v>
                </c:pt>
                <c:pt idx="563">
                  <c:v>9.1120000000000001</c:v>
                </c:pt>
                <c:pt idx="564">
                  <c:v>9.1129999999999995</c:v>
                </c:pt>
                <c:pt idx="565">
                  <c:v>9.1129999999999995</c:v>
                </c:pt>
                <c:pt idx="566">
                  <c:v>9.1129999999999995</c:v>
                </c:pt>
                <c:pt idx="567">
                  <c:v>9.1129999999999995</c:v>
                </c:pt>
                <c:pt idx="568">
                  <c:v>9.1129999999999995</c:v>
                </c:pt>
                <c:pt idx="569">
                  <c:v>9.1140000000000008</c:v>
                </c:pt>
                <c:pt idx="570">
                  <c:v>9.1140000000000008</c:v>
                </c:pt>
                <c:pt idx="571">
                  <c:v>9.1140000000000008</c:v>
                </c:pt>
                <c:pt idx="572">
                  <c:v>9.1140000000000008</c:v>
                </c:pt>
                <c:pt idx="573">
                  <c:v>9.1140000000000008</c:v>
                </c:pt>
                <c:pt idx="574">
                  <c:v>9.1140000000000008</c:v>
                </c:pt>
                <c:pt idx="575">
                  <c:v>9.1150000000000002</c:v>
                </c:pt>
                <c:pt idx="576">
                  <c:v>9.1150000000000002</c:v>
                </c:pt>
                <c:pt idx="577">
                  <c:v>9.1150000000000002</c:v>
                </c:pt>
                <c:pt idx="578">
                  <c:v>9.1159999999999997</c:v>
                </c:pt>
                <c:pt idx="579">
                  <c:v>9.1159999999999997</c:v>
                </c:pt>
                <c:pt idx="580">
                  <c:v>9.1159999999999997</c:v>
                </c:pt>
                <c:pt idx="581">
                  <c:v>9.1159999999999997</c:v>
                </c:pt>
                <c:pt idx="582">
                  <c:v>9.1170000000000009</c:v>
                </c:pt>
                <c:pt idx="583">
                  <c:v>9.1170000000000009</c:v>
                </c:pt>
                <c:pt idx="584">
                  <c:v>9.1170000000000009</c:v>
                </c:pt>
                <c:pt idx="585">
                  <c:v>9.1170000000000009</c:v>
                </c:pt>
                <c:pt idx="586">
                  <c:v>9.1180000000000003</c:v>
                </c:pt>
                <c:pt idx="587">
                  <c:v>9.1170000000000009</c:v>
                </c:pt>
                <c:pt idx="588">
                  <c:v>9.1180000000000003</c:v>
                </c:pt>
                <c:pt idx="589">
                  <c:v>9.1180000000000003</c:v>
                </c:pt>
                <c:pt idx="590">
                  <c:v>9.1180000000000003</c:v>
                </c:pt>
                <c:pt idx="591">
                  <c:v>9.1180000000000003</c:v>
                </c:pt>
                <c:pt idx="592">
                  <c:v>9.1180000000000003</c:v>
                </c:pt>
                <c:pt idx="593">
                  <c:v>9.1189999999999998</c:v>
                </c:pt>
                <c:pt idx="594">
                  <c:v>9.1189999999999998</c:v>
                </c:pt>
                <c:pt idx="595">
                  <c:v>9.1189999999999998</c:v>
                </c:pt>
                <c:pt idx="596">
                  <c:v>9.1189999999999998</c:v>
                </c:pt>
                <c:pt idx="597">
                  <c:v>9.1199999999999992</c:v>
                </c:pt>
                <c:pt idx="598">
                  <c:v>9.1199999999999992</c:v>
                </c:pt>
                <c:pt idx="599">
                  <c:v>9.1199999999999992</c:v>
                </c:pt>
                <c:pt idx="600">
                  <c:v>9.1210000000000004</c:v>
                </c:pt>
                <c:pt idx="601">
                  <c:v>9.1210000000000004</c:v>
                </c:pt>
                <c:pt idx="602">
                  <c:v>9.1199999999999992</c:v>
                </c:pt>
                <c:pt idx="603">
                  <c:v>9.1210000000000004</c:v>
                </c:pt>
                <c:pt idx="604">
                  <c:v>9.1210000000000004</c:v>
                </c:pt>
                <c:pt idx="605">
                  <c:v>9.1210000000000004</c:v>
                </c:pt>
                <c:pt idx="606">
                  <c:v>9.1219999999999999</c:v>
                </c:pt>
                <c:pt idx="607">
                  <c:v>9.1219999999999999</c:v>
                </c:pt>
                <c:pt idx="608">
                  <c:v>9.1219999999999999</c:v>
                </c:pt>
                <c:pt idx="609">
                  <c:v>9.1219999999999999</c:v>
                </c:pt>
                <c:pt idx="610">
                  <c:v>9.1229999999999993</c:v>
                </c:pt>
                <c:pt idx="611">
                  <c:v>9.1229999999999993</c:v>
                </c:pt>
                <c:pt idx="612">
                  <c:v>9.1229999999999993</c:v>
                </c:pt>
                <c:pt idx="613">
                  <c:v>9.1229999999999993</c:v>
                </c:pt>
                <c:pt idx="614">
                  <c:v>9.1240000000000006</c:v>
                </c:pt>
                <c:pt idx="615">
                  <c:v>9.1240000000000006</c:v>
                </c:pt>
                <c:pt idx="616">
                  <c:v>9.1240000000000006</c:v>
                </c:pt>
                <c:pt idx="617">
                  <c:v>9.1240000000000006</c:v>
                </c:pt>
                <c:pt idx="618">
                  <c:v>9.1240000000000006</c:v>
                </c:pt>
                <c:pt idx="619">
                  <c:v>9.125</c:v>
                </c:pt>
                <c:pt idx="620">
                  <c:v>9.125</c:v>
                </c:pt>
                <c:pt idx="621">
                  <c:v>9.125</c:v>
                </c:pt>
                <c:pt idx="622">
                  <c:v>9.125</c:v>
                </c:pt>
                <c:pt idx="623">
                  <c:v>9.1259999999999994</c:v>
                </c:pt>
                <c:pt idx="624">
                  <c:v>9.125</c:v>
                </c:pt>
                <c:pt idx="625">
                  <c:v>9.1259999999999994</c:v>
                </c:pt>
                <c:pt idx="626">
                  <c:v>9.1259999999999994</c:v>
                </c:pt>
                <c:pt idx="627">
                  <c:v>9.1259999999999994</c:v>
                </c:pt>
                <c:pt idx="628">
                  <c:v>9.1259999999999994</c:v>
                </c:pt>
                <c:pt idx="629">
                  <c:v>9.1270000000000007</c:v>
                </c:pt>
                <c:pt idx="630">
                  <c:v>9.1270000000000007</c:v>
                </c:pt>
                <c:pt idx="631">
                  <c:v>9.1270000000000007</c:v>
                </c:pt>
                <c:pt idx="632">
                  <c:v>9.1270000000000007</c:v>
                </c:pt>
                <c:pt idx="633">
                  <c:v>9.1270000000000007</c:v>
                </c:pt>
                <c:pt idx="634">
                  <c:v>9.1280000000000001</c:v>
                </c:pt>
                <c:pt idx="635">
                  <c:v>9.1280000000000001</c:v>
                </c:pt>
                <c:pt idx="636">
                  <c:v>9.1280000000000001</c:v>
                </c:pt>
                <c:pt idx="637">
                  <c:v>9.1280000000000001</c:v>
                </c:pt>
                <c:pt idx="638">
                  <c:v>9.1280000000000001</c:v>
                </c:pt>
                <c:pt idx="639">
                  <c:v>9.1289999999999996</c:v>
                </c:pt>
                <c:pt idx="640">
                  <c:v>9.1289999999999996</c:v>
                </c:pt>
                <c:pt idx="641">
                  <c:v>9.1289999999999996</c:v>
                </c:pt>
                <c:pt idx="642">
                  <c:v>9.1289999999999996</c:v>
                </c:pt>
                <c:pt idx="643">
                  <c:v>9.1289999999999996</c:v>
                </c:pt>
                <c:pt idx="644">
                  <c:v>9.1289999999999996</c:v>
                </c:pt>
                <c:pt idx="645">
                  <c:v>9.1289999999999996</c:v>
                </c:pt>
                <c:pt idx="646">
                  <c:v>9.1300000000000008</c:v>
                </c:pt>
                <c:pt idx="647">
                  <c:v>9.1300000000000008</c:v>
                </c:pt>
                <c:pt idx="648">
                  <c:v>9.1300000000000008</c:v>
                </c:pt>
                <c:pt idx="649">
                  <c:v>9.1300000000000008</c:v>
                </c:pt>
                <c:pt idx="650">
                  <c:v>9.1310000000000002</c:v>
                </c:pt>
                <c:pt idx="651">
                  <c:v>9.1310000000000002</c:v>
                </c:pt>
                <c:pt idx="652">
                  <c:v>9.1310000000000002</c:v>
                </c:pt>
                <c:pt idx="653">
                  <c:v>9.1319999999999997</c:v>
                </c:pt>
                <c:pt idx="654">
                  <c:v>9.1319999999999997</c:v>
                </c:pt>
                <c:pt idx="655">
                  <c:v>9.1319999999999997</c:v>
                </c:pt>
                <c:pt idx="656">
                  <c:v>9.1319999999999997</c:v>
                </c:pt>
                <c:pt idx="657">
                  <c:v>9.1319999999999997</c:v>
                </c:pt>
                <c:pt idx="658">
                  <c:v>9.1319999999999997</c:v>
                </c:pt>
                <c:pt idx="659">
                  <c:v>9.1319999999999997</c:v>
                </c:pt>
                <c:pt idx="660">
                  <c:v>9.1319999999999997</c:v>
                </c:pt>
                <c:pt idx="661">
                  <c:v>9.1319999999999997</c:v>
                </c:pt>
                <c:pt idx="662">
                  <c:v>9.1319999999999997</c:v>
                </c:pt>
                <c:pt idx="663">
                  <c:v>9.1319999999999997</c:v>
                </c:pt>
                <c:pt idx="664">
                  <c:v>9.1329999999999991</c:v>
                </c:pt>
                <c:pt idx="665">
                  <c:v>9.1329999999999991</c:v>
                </c:pt>
                <c:pt idx="666">
                  <c:v>9.1329999999999991</c:v>
                </c:pt>
                <c:pt idx="667">
                  <c:v>9.1329999999999991</c:v>
                </c:pt>
                <c:pt idx="668">
                  <c:v>9.1329999999999991</c:v>
                </c:pt>
                <c:pt idx="669">
                  <c:v>9.1329999999999991</c:v>
                </c:pt>
                <c:pt idx="670">
                  <c:v>9.1340000000000003</c:v>
                </c:pt>
                <c:pt idx="671">
                  <c:v>9.1340000000000003</c:v>
                </c:pt>
                <c:pt idx="672">
                  <c:v>9.1340000000000003</c:v>
                </c:pt>
                <c:pt idx="673">
                  <c:v>9.1340000000000003</c:v>
                </c:pt>
                <c:pt idx="674">
                  <c:v>9.1340000000000003</c:v>
                </c:pt>
                <c:pt idx="675">
                  <c:v>9.1340000000000003</c:v>
                </c:pt>
                <c:pt idx="676">
                  <c:v>9.1349999999999998</c:v>
                </c:pt>
                <c:pt idx="677">
                  <c:v>9.1349999999999998</c:v>
                </c:pt>
                <c:pt idx="678">
                  <c:v>9.1349999999999998</c:v>
                </c:pt>
                <c:pt idx="679">
                  <c:v>9.1349999999999998</c:v>
                </c:pt>
                <c:pt idx="680">
                  <c:v>9.1349999999999998</c:v>
                </c:pt>
                <c:pt idx="681">
                  <c:v>9.1349999999999998</c:v>
                </c:pt>
                <c:pt idx="682">
                  <c:v>9.1349999999999998</c:v>
                </c:pt>
                <c:pt idx="683">
                  <c:v>9.1349999999999998</c:v>
                </c:pt>
                <c:pt idx="684">
                  <c:v>9.1359999999999992</c:v>
                </c:pt>
                <c:pt idx="685">
                  <c:v>9.1359999999999992</c:v>
                </c:pt>
                <c:pt idx="686">
                  <c:v>9.1359999999999992</c:v>
                </c:pt>
                <c:pt idx="687">
                  <c:v>9.1359999999999992</c:v>
                </c:pt>
                <c:pt idx="688">
                  <c:v>9.1359999999999992</c:v>
                </c:pt>
                <c:pt idx="689">
                  <c:v>9.1370000000000005</c:v>
                </c:pt>
                <c:pt idx="690">
                  <c:v>9.1370000000000005</c:v>
                </c:pt>
                <c:pt idx="691">
                  <c:v>9.1370000000000005</c:v>
                </c:pt>
                <c:pt idx="692">
                  <c:v>9.1370000000000005</c:v>
                </c:pt>
                <c:pt idx="693">
                  <c:v>9.1370000000000005</c:v>
                </c:pt>
                <c:pt idx="694">
                  <c:v>9.1370000000000005</c:v>
                </c:pt>
                <c:pt idx="695">
                  <c:v>9.1370000000000005</c:v>
                </c:pt>
                <c:pt idx="696">
                  <c:v>9.1370000000000005</c:v>
                </c:pt>
                <c:pt idx="697">
                  <c:v>9.1370000000000005</c:v>
                </c:pt>
                <c:pt idx="698">
                  <c:v>9.1379999999999999</c:v>
                </c:pt>
                <c:pt idx="699">
                  <c:v>9.1379999999999999</c:v>
                </c:pt>
                <c:pt idx="700">
                  <c:v>9.1379999999999999</c:v>
                </c:pt>
                <c:pt idx="701">
                  <c:v>9.1379999999999999</c:v>
                </c:pt>
                <c:pt idx="702">
                  <c:v>9.1379999999999999</c:v>
                </c:pt>
                <c:pt idx="703">
                  <c:v>9.1379999999999999</c:v>
                </c:pt>
                <c:pt idx="704">
                  <c:v>9.1379999999999999</c:v>
                </c:pt>
                <c:pt idx="705">
                  <c:v>9.1379999999999999</c:v>
                </c:pt>
                <c:pt idx="706">
                  <c:v>9.1379999999999999</c:v>
                </c:pt>
                <c:pt idx="707">
                  <c:v>9.1379999999999999</c:v>
                </c:pt>
                <c:pt idx="708">
                  <c:v>9.1379999999999999</c:v>
                </c:pt>
                <c:pt idx="709">
                  <c:v>9.1379999999999999</c:v>
                </c:pt>
                <c:pt idx="710">
                  <c:v>9.1389999999999993</c:v>
                </c:pt>
                <c:pt idx="711">
                  <c:v>9.1389999999999993</c:v>
                </c:pt>
                <c:pt idx="712">
                  <c:v>9.1389999999999993</c:v>
                </c:pt>
                <c:pt idx="713">
                  <c:v>9.1389999999999993</c:v>
                </c:pt>
                <c:pt idx="714">
                  <c:v>9.1389999999999993</c:v>
                </c:pt>
                <c:pt idx="715">
                  <c:v>9.1389999999999993</c:v>
                </c:pt>
                <c:pt idx="716">
                  <c:v>9.14</c:v>
                </c:pt>
                <c:pt idx="717">
                  <c:v>9.1389999999999993</c:v>
                </c:pt>
                <c:pt idx="718">
                  <c:v>9.1389999999999993</c:v>
                </c:pt>
                <c:pt idx="719">
                  <c:v>9.1389999999999993</c:v>
                </c:pt>
                <c:pt idx="720">
                  <c:v>9.1389999999999993</c:v>
                </c:pt>
                <c:pt idx="721">
                  <c:v>9.1389999999999993</c:v>
                </c:pt>
                <c:pt idx="722">
                  <c:v>9.14</c:v>
                </c:pt>
                <c:pt idx="723">
                  <c:v>9.14</c:v>
                </c:pt>
                <c:pt idx="724">
                  <c:v>9.14</c:v>
                </c:pt>
                <c:pt idx="725">
                  <c:v>9.14</c:v>
                </c:pt>
                <c:pt idx="726">
                  <c:v>9.14</c:v>
                </c:pt>
                <c:pt idx="727">
                  <c:v>9.14</c:v>
                </c:pt>
                <c:pt idx="728">
                  <c:v>9.14</c:v>
                </c:pt>
                <c:pt idx="729">
                  <c:v>9.141</c:v>
                </c:pt>
                <c:pt idx="730">
                  <c:v>9.141</c:v>
                </c:pt>
                <c:pt idx="731">
                  <c:v>9.14</c:v>
                </c:pt>
                <c:pt idx="732">
                  <c:v>9.14</c:v>
                </c:pt>
                <c:pt idx="733">
                  <c:v>9.141</c:v>
                </c:pt>
                <c:pt idx="734">
                  <c:v>9.141</c:v>
                </c:pt>
                <c:pt idx="735">
                  <c:v>9.141</c:v>
                </c:pt>
                <c:pt idx="736">
                  <c:v>9.141</c:v>
                </c:pt>
                <c:pt idx="737">
                  <c:v>9.141</c:v>
                </c:pt>
                <c:pt idx="738">
                  <c:v>9.141</c:v>
                </c:pt>
                <c:pt idx="739">
                  <c:v>9.1419999999999995</c:v>
                </c:pt>
                <c:pt idx="740">
                  <c:v>9.1419999999999995</c:v>
                </c:pt>
                <c:pt idx="741">
                  <c:v>9.141</c:v>
                </c:pt>
                <c:pt idx="742">
                  <c:v>9.141</c:v>
                </c:pt>
                <c:pt idx="743">
                  <c:v>9.141</c:v>
                </c:pt>
                <c:pt idx="744">
                  <c:v>9.141</c:v>
                </c:pt>
                <c:pt idx="745">
                  <c:v>9.141</c:v>
                </c:pt>
                <c:pt idx="746">
                  <c:v>9.141</c:v>
                </c:pt>
                <c:pt idx="747">
                  <c:v>9.141</c:v>
                </c:pt>
                <c:pt idx="748">
                  <c:v>9.141</c:v>
                </c:pt>
                <c:pt idx="749">
                  <c:v>9.14</c:v>
                </c:pt>
                <c:pt idx="750">
                  <c:v>9.141</c:v>
                </c:pt>
                <c:pt idx="751">
                  <c:v>9.141</c:v>
                </c:pt>
                <c:pt idx="752">
                  <c:v>9.141</c:v>
                </c:pt>
                <c:pt idx="753">
                  <c:v>9.141</c:v>
                </c:pt>
                <c:pt idx="754">
                  <c:v>9.141</c:v>
                </c:pt>
                <c:pt idx="755">
                  <c:v>9.141</c:v>
                </c:pt>
                <c:pt idx="756">
                  <c:v>9.141</c:v>
                </c:pt>
                <c:pt idx="757">
                  <c:v>9.141</c:v>
                </c:pt>
                <c:pt idx="758">
                  <c:v>9.141</c:v>
                </c:pt>
                <c:pt idx="759">
                  <c:v>9.141</c:v>
                </c:pt>
                <c:pt idx="760">
                  <c:v>9.141</c:v>
                </c:pt>
                <c:pt idx="761">
                  <c:v>9.14</c:v>
                </c:pt>
                <c:pt idx="762">
                  <c:v>9.1419999999999995</c:v>
                </c:pt>
                <c:pt idx="763">
                  <c:v>9.1430000000000007</c:v>
                </c:pt>
                <c:pt idx="764">
                  <c:v>9.1419999999999995</c:v>
                </c:pt>
                <c:pt idx="765">
                  <c:v>9.1419999999999995</c:v>
                </c:pt>
                <c:pt idx="766">
                  <c:v>9.1419999999999995</c:v>
                </c:pt>
                <c:pt idx="767">
                  <c:v>9.1419999999999995</c:v>
                </c:pt>
                <c:pt idx="768">
                  <c:v>9.1419999999999995</c:v>
                </c:pt>
                <c:pt idx="769">
                  <c:v>9.1419999999999995</c:v>
                </c:pt>
                <c:pt idx="770">
                  <c:v>9.141</c:v>
                </c:pt>
                <c:pt idx="771">
                  <c:v>9.1419999999999995</c:v>
                </c:pt>
                <c:pt idx="772">
                  <c:v>9.1419999999999995</c:v>
                </c:pt>
                <c:pt idx="773">
                  <c:v>9.1419999999999995</c:v>
                </c:pt>
                <c:pt idx="774">
                  <c:v>9.1419999999999995</c:v>
                </c:pt>
                <c:pt idx="775">
                  <c:v>9.1419999999999995</c:v>
                </c:pt>
                <c:pt idx="776">
                  <c:v>9.1419999999999995</c:v>
                </c:pt>
                <c:pt idx="777">
                  <c:v>9.1419999999999995</c:v>
                </c:pt>
                <c:pt idx="778">
                  <c:v>9.1419999999999995</c:v>
                </c:pt>
                <c:pt idx="779">
                  <c:v>9.1419999999999995</c:v>
                </c:pt>
                <c:pt idx="780">
                  <c:v>9.1419999999999995</c:v>
                </c:pt>
                <c:pt idx="781">
                  <c:v>9.1419999999999995</c:v>
                </c:pt>
                <c:pt idx="782">
                  <c:v>9.1419999999999995</c:v>
                </c:pt>
                <c:pt idx="783">
                  <c:v>9.1419999999999995</c:v>
                </c:pt>
                <c:pt idx="784">
                  <c:v>9.1419999999999995</c:v>
                </c:pt>
                <c:pt idx="785">
                  <c:v>9.1419999999999995</c:v>
                </c:pt>
                <c:pt idx="786">
                  <c:v>9.1419999999999995</c:v>
                </c:pt>
                <c:pt idx="787">
                  <c:v>9.1419999999999995</c:v>
                </c:pt>
                <c:pt idx="788">
                  <c:v>9.1419999999999995</c:v>
                </c:pt>
                <c:pt idx="789">
                  <c:v>9.1419999999999995</c:v>
                </c:pt>
                <c:pt idx="790">
                  <c:v>9.1430000000000007</c:v>
                </c:pt>
                <c:pt idx="791">
                  <c:v>9.1430000000000007</c:v>
                </c:pt>
                <c:pt idx="792">
                  <c:v>9.1419999999999995</c:v>
                </c:pt>
                <c:pt idx="793">
                  <c:v>9.1419999999999995</c:v>
                </c:pt>
                <c:pt idx="794">
                  <c:v>9.1419999999999995</c:v>
                </c:pt>
                <c:pt idx="795">
                  <c:v>9.1419999999999995</c:v>
                </c:pt>
                <c:pt idx="796">
                  <c:v>9.1419999999999995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FF2-4373-91FD-192263FEC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6499584"/>
        <c:axId val="456501888"/>
      </c:scatterChart>
      <c:valAx>
        <c:axId val="456499584"/>
        <c:scaling>
          <c:orientation val="minMax"/>
          <c:max val="9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Run time [min]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56501888"/>
        <c:crosses val="autoZero"/>
        <c:crossBetween val="midCat"/>
        <c:majorUnit val="10"/>
      </c:valAx>
      <c:valAx>
        <c:axId val="456501888"/>
        <c:scaling>
          <c:orientation val="minMax"/>
          <c:max val="14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pH [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-</a:t>
                </a:r>
                <a:r>
                  <a:rPr lang="nl-NL"/>
                  <a:t>]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56499584"/>
        <c:crosses val="autoZero"/>
        <c:crossBetween val="midCat"/>
        <c:majorUnit val="2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'CEEMs-2'!$R$34:$R$2003</c:f>
              <c:numCache>
                <c:formatCode>0.00</c:formatCode>
                <c:ptCount val="1970"/>
                <c:pt idx="1">
                  <c:v>1.3244035697228412E-2</c:v>
                </c:pt>
                <c:pt idx="2">
                  <c:v>2.9397487497307664E-2</c:v>
                </c:pt>
                <c:pt idx="3">
                  <c:v>4.8196642194855574E-2</c:v>
                </c:pt>
                <c:pt idx="4">
                  <c:v>8.8053194205822416E-2</c:v>
                </c:pt>
                <c:pt idx="5">
                  <c:v>0.10826657360836628</c:v>
                </c:pt>
                <c:pt idx="6">
                  <c:v>0.1483174191624114</c:v>
                </c:pt>
                <c:pt idx="7">
                  <c:v>0.16818879737761813</c:v>
                </c:pt>
                <c:pt idx="8">
                  <c:v>0.20772607625834424</c:v>
                </c:pt>
                <c:pt idx="9">
                  <c:v>0.24694630540960111</c:v>
                </c:pt>
                <c:pt idx="10">
                  <c:v>0.26649592819599438</c:v>
                </c:pt>
                <c:pt idx="11">
                  <c:v>0.30534730364309759</c:v>
                </c:pt>
                <c:pt idx="12">
                  <c:v>0.32464139661826946</c:v>
                </c:pt>
                <c:pt idx="13">
                  <c:v>0.3629858720271732</c:v>
                </c:pt>
                <c:pt idx="14">
                  <c:v>0.38201555893745431</c:v>
                </c:pt>
                <c:pt idx="15">
                  <c:v>0.41985688298943052</c:v>
                </c:pt>
                <c:pt idx="16">
                  <c:v>0.43867217538356096</c:v>
                </c:pt>
                <c:pt idx="17">
                  <c:v>0.47606538898798312</c:v>
                </c:pt>
                <c:pt idx="18">
                  <c:v>0.51346353210127371</c:v>
                </c:pt>
                <c:pt idx="19">
                  <c:v>0.53216624255444489</c:v>
                </c:pt>
                <c:pt idx="20">
                  <c:v>0.5691416524045908</c:v>
                </c:pt>
                <c:pt idx="21">
                  <c:v>0.58748462002534985</c:v>
                </c:pt>
                <c:pt idx="22">
                  <c:v>0.6238366197326024</c:v>
                </c:pt>
                <c:pt idx="23">
                  <c:v>0.64187773942965409</c:v>
                </c:pt>
                <c:pt idx="24">
                  <c:v>0.67783368149307577</c:v>
                </c:pt>
                <c:pt idx="25">
                  <c:v>0.80069044569635028</c:v>
                </c:pt>
                <c:pt idx="26">
                  <c:v>0.83512203612169</c:v>
                </c:pt>
                <c:pt idx="27">
                  <c:v>1.024838934680885</c:v>
                </c:pt>
                <c:pt idx="28">
                  <c:v>1.1269633491008562</c:v>
                </c:pt>
                <c:pt idx="29">
                  <c:v>3.0065088093129244</c:v>
                </c:pt>
                <c:pt idx="30">
                  <c:v>3.0143528398626858</c:v>
                </c:pt>
                <c:pt idx="31">
                  <c:v>3.0231677887230859</c:v>
                </c:pt>
                <c:pt idx="32">
                  <c:v>3.0442463307878245</c:v>
                </c:pt>
                <c:pt idx="33">
                  <c:v>3.056218642266348</c:v>
                </c:pt>
                <c:pt idx="34">
                  <c:v>3.0804010861276447</c:v>
                </c:pt>
                <c:pt idx="35">
                  <c:v>3.1046932750137914</c:v>
                </c:pt>
                <c:pt idx="36">
                  <c:v>3.1168764021191815</c:v>
                </c:pt>
                <c:pt idx="37">
                  <c:v>3.1412906672116474</c:v>
                </c:pt>
                <c:pt idx="38">
                  <c:v>3.1534926816344115</c:v>
                </c:pt>
                <c:pt idx="39">
                  <c:v>3.1778102936479278</c:v>
                </c:pt>
                <c:pt idx="40">
                  <c:v>3.189934511090645</c:v>
                </c:pt>
                <c:pt idx="41">
                  <c:v>3.2140274611281225</c:v>
                </c:pt>
                <c:pt idx="42">
                  <c:v>3.2260191087920171</c:v>
                </c:pt>
                <c:pt idx="43">
                  <c:v>3.2499377521511903</c:v>
                </c:pt>
                <c:pt idx="44">
                  <c:v>3.2618197133042779</c:v>
                </c:pt>
                <c:pt idx="45">
                  <c:v>3.2854359959276902</c:v>
                </c:pt>
                <c:pt idx="46">
                  <c:v>3.297181070393068</c:v>
                </c:pt>
                <c:pt idx="47">
                  <c:v>3.3205001547233155</c:v>
                </c:pt>
                <c:pt idx="48">
                  <c:v>3.3435486175929978</c:v>
                </c:pt>
                <c:pt idx="49">
                  <c:v>3.3550050903629058</c:v>
                </c:pt>
                <c:pt idx="50">
                  <c:v>3.3778324373925703</c:v>
                </c:pt>
                <c:pt idx="51">
                  <c:v>3.3891651183606424</c:v>
                </c:pt>
                <c:pt idx="52">
                  <c:v>3.4117015832263013</c:v>
                </c:pt>
                <c:pt idx="53">
                  <c:v>3.4228990455030774</c:v>
                </c:pt>
                <c:pt idx="54">
                  <c:v>3.4450937710397835</c:v>
                </c:pt>
                <c:pt idx="55">
                  <c:v>3.4671338642081766</c:v>
                </c:pt>
                <c:pt idx="56">
                  <c:v>3.4781260319439324</c:v>
                </c:pt>
                <c:pt idx="57">
                  <c:v>3.4998961583953183</c:v>
                </c:pt>
                <c:pt idx="58">
                  <c:v>3.5107117171709357</c:v>
                </c:pt>
                <c:pt idx="59">
                  <c:v>3.5322980550669625</c:v>
                </c:pt>
                <c:pt idx="60">
                  <c:v>3.5430167890279853</c:v>
                </c:pt>
                <c:pt idx="61">
                  <c:v>3.5642697455779393</c:v>
                </c:pt>
                <c:pt idx="62">
                  <c:v>3.5852957269835484</c:v>
                </c:pt>
                <c:pt idx="63">
                  <c:v>3.5957591043761199</c:v>
                </c:pt>
                <c:pt idx="64">
                  <c:v>3.6165613307635858</c:v>
                </c:pt>
                <c:pt idx="65">
                  <c:v>3.6473919957669705</c:v>
                </c:pt>
                <c:pt idx="66">
                  <c:v>3.6575807705559287</c:v>
                </c:pt>
                <c:pt idx="67">
                  <c:v>3.6778099712127204</c:v>
                </c:pt>
                <c:pt idx="68">
                  <c:v>3.697842509346434</c:v>
                </c:pt>
                <c:pt idx="69">
                  <c:v>3.7077618425328613</c:v>
                </c:pt>
                <c:pt idx="70">
                  <c:v>3.7274321815641116</c:v>
                </c:pt>
                <c:pt idx="71">
                  <c:v>3.7372224295976912</c:v>
                </c:pt>
                <c:pt idx="72">
                  <c:v>3.7566672568008723</c:v>
                </c:pt>
                <c:pt idx="73">
                  <c:v>3.7663135422320342</c:v>
                </c:pt>
                <c:pt idx="74">
                  <c:v>3.7854858169408061</c:v>
                </c:pt>
                <c:pt idx="75">
                  <c:v>3.7950046539016675</c:v>
                </c:pt>
                <c:pt idx="76">
                  <c:v>3.8139393041086302</c:v>
                </c:pt>
                <c:pt idx="77">
                  <c:v>3.8326927201734562</c:v>
                </c:pt>
                <c:pt idx="78">
                  <c:v>3.8420134257840042</c:v>
                </c:pt>
                <c:pt idx="79">
                  <c:v>3.9062573111471823</c:v>
                </c:pt>
                <c:pt idx="80">
                  <c:v>3.9152860707828756</c:v>
                </c:pt>
                <c:pt idx="81">
                  <c:v>3.9243042083439237</c:v>
                </c:pt>
                <c:pt idx="82">
                  <c:v>3.9511442974122555</c:v>
                </c:pt>
                <c:pt idx="83">
                  <c:v>3.959975690584348</c:v>
                </c:pt>
                <c:pt idx="84">
                  <c:v>3.9687730723814481</c:v>
                </c:pt>
                <c:pt idx="85">
                  <c:v>3.9775380860565863</c:v>
                </c:pt>
                <c:pt idx="86">
                  <c:v>3.9948724752877687</c:v>
                </c:pt>
                <c:pt idx="87">
                  <c:v>4.0120526890259018</c:v>
                </c:pt>
                <c:pt idx="88">
                  <c:v>4.0205853603149375</c:v>
                </c:pt>
                <c:pt idx="89">
                  <c:v>4.0375273385145913</c:v>
                </c:pt>
                <c:pt idx="90">
                  <c:v>4.045956003002126</c:v>
                </c:pt>
                <c:pt idx="91">
                  <c:v>4.0628234903117786</c:v>
                </c:pt>
                <c:pt idx="92">
                  <c:v>4.0712194593319682</c:v>
                </c:pt>
                <c:pt idx="93">
                  <c:v>4.087871112914609</c:v>
                </c:pt>
                <c:pt idx="94">
                  <c:v>4.1043615413196139</c:v>
                </c:pt>
                <c:pt idx="95">
                  <c:v>4.1125290567342274</c:v>
                </c:pt>
                <c:pt idx="96">
                  <c:v>4.1287312325629442</c:v>
                </c:pt>
                <c:pt idx="97">
                  <c:v>4.1527088629388391</c:v>
                </c:pt>
                <c:pt idx="98">
                  <c:v>4.1606285900618163</c:v>
                </c:pt>
                <c:pt idx="99">
                  <c:v>4.1763487847187708</c:v>
                </c:pt>
                <c:pt idx="100">
                  <c:v>4.1919589625347582</c:v>
                </c:pt>
                <c:pt idx="101">
                  <c:v>4.1997378694859497</c:v>
                </c:pt>
                <c:pt idx="102">
                  <c:v>4.2152098230186157</c:v>
                </c:pt>
                <c:pt idx="103">
                  <c:v>4.2229174797201932</c:v>
                </c:pt>
                <c:pt idx="104">
                  <c:v>4.2382106966177302</c:v>
                </c:pt>
                <c:pt idx="105">
                  <c:v>4.245794195534196</c:v>
                </c:pt>
                <c:pt idx="106">
                  <c:v>4.260880393895313</c:v>
                </c:pt>
                <c:pt idx="107">
                  <c:v>4.2683810538957827</c:v>
                </c:pt>
                <c:pt idx="108">
                  <c:v>4.2832816633600315</c:v>
                </c:pt>
                <c:pt idx="109">
                  <c:v>4.3053676977683315</c:v>
                </c:pt>
                <c:pt idx="110">
                  <c:v>4.3199719149230749</c:v>
                </c:pt>
                <c:pt idx="111">
                  <c:v>4.3272401496260251</c:v>
                </c:pt>
                <c:pt idx="112">
                  <c:v>4.3416732679806156</c:v>
                </c:pt>
                <c:pt idx="113">
                  <c:v>4.3488560905809894</c:v>
                </c:pt>
                <c:pt idx="114">
                  <c:v>4.3630564072010047</c:v>
                </c:pt>
                <c:pt idx="115">
                  <c:v>4.3700738639303163</c:v>
                </c:pt>
                <c:pt idx="116">
                  <c:v>4.384003473229761</c:v>
                </c:pt>
                <c:pt idx="117">
                  <c:v>4.3978005557665609</c:v>
                </c:pt>
                <c:pt idx="118">
                  <c:v>4.4046698818167016</c:v>
                </c:pt>
                <c:pt idx="119">
                  <c:v>4.4182848443482134</c:v>
                </c:pt>
                <c:pt idx="120">
                  <c:v>4.4250535907921895</c:v>
                </c:pt>
                <c:pt idx="121">
                  <c:v>4.4385944988829706</c:v>
                </c:pt>
                <c:pt idx="122">
                  <c:v>4.445316698065291</c:v>
                </c:pt>
                <c:pt idx="123">
                  <c:v>4.4585965670257561</c:v>
                </c:pt>
                <c:pt idx="124">
                  <c:v>4.4651965496701491</c:v>
                </c:pt>
                <c:pt idx="125">
                  <c:v>4.4783543212894044</c:v>
                </c:pt>
                <c:pt idx="126">
                  <c:v>4.4848799167091693</c:v>
                </c:pt>
                <c:pt idx="127">
                  <c:v>4.4978174352909353</c:v>
                </c:pt>
                <c:pt idx="128">
                  <c:v>4.5169925469038787</c:v>
                </c:pt>
                <c:pt idx="129">
                  <c:v>4.5296550147202312</c:v>
                </c:pt>
                <c:pt idx="130">
                  <c:v>4.5359523529315489</c:v>
                </c:pt>
                <c:pt idx="131">
                  <c:v>4.5484288834763529</c:v>
                </c:pt>
                <c:pt idx="132">
                  <c:v>4.5546226142227537</c:v>
                </c:pt>
                <c:pt idx="133">
                  <c:v>4.5669759345003129</c:v>
                </c:pt>
                <c:pt idx="134">
                  <c:v>4.5731172204722741</c:v>
                </c:pt>
                <c:pt idx="135">
                  <c:v>4.5853172825731603</c:v>
                </c:pt>
                <c:pt idx="136">
                  <c:v>4.6034343934701383</c:v>
                </c:pt>
                <c:pt idx="137">
                  <c:v>4.6094311985688154</c:v>
                </c:pt>
                <c:pt idx="138">
                  <c:v>4.6272472097005943</c:v>
                </c:pt>
                <c:pt idx="139">
                  <c:v>4.6389860865926238</c:v>
                </c:pt>
                <c:pt idx="140">
                  <c:v>4.6448259283614401</c:v>
                </c:pt>
                <c:pt idx="141">
                  <c:v>4.656422533889792</c:v>
                </c:pt>
                <c:pt idx="142">
                  <c:v>4.6621937713831274</c:v>
                </c:pt>
                <c:pt idx="143">
                  <c:v>4.6736991926066507</c:v>
                </c:pt>
                <c:pt idx="144">
                  <c:v>4.6851053428508731</c:v>
                </c:pt>
                <c:pt idx="145">
                  <c:v>4.6907454547929319</c:v>
                </c:pt>
                <c:pt idx="146">
                  <c:v>4.6963380211051167</c:v>
                </c:pt>
                <c:pt idx="147">
                  <c:v>4.707426819280391</c:v>
                </c:pt>
                <c:pt idx="148">
                  <c:v>4.7129380861001042</c:v>
                </c:pt>
                <c:pt idx="149">
                  <c:v>4.7239143234518224</c:v>
                </c:pt>
                <c:pt idx="150">
                  <c:v>4.7348277231179718</c:v>
                </c:pt>
                <c:pt idx="151">
                  <c:v>4.7402564465934658</c:v>
                </c:pt>
                <c:pt idx="152">
                  <c:v>4.7510159442068103</c:v>
                </c:pt>
                <c:pt idx="153">
                  <c:v>4.7563475141948004</c:v>
                </c:pt>
                <c:pt idx="154">
                  <c:v>4.7721815837833432</c:v>
                </c:pt>
                <c:pt idx="155">
                  <c:v>4.7930082834201899</c:v>
                </c:pt>
                <c:pt idx="156">
                  <c:v>4.7981593054938196</c:v>
                </c:pt>
                <c:pt idx="157">
                  <c:v>4.8083733179389982</c:v>
                </c:pt>
                <c:pt idx="158">
                  <c:v>4.813454737360547</c:v>
                </c:pt>
                <c:pt idx="159">
                  <c:v>4.8235852032434092</c:v>
                </c:pt>
                <c:pt idx="160">
                  <c:v>4.8286249581775289</c:v>
                </c:pt>
                <c:pt idx="161">
                  <c:v>4.8386450564670271</c:v>
                </c:pt>
                <c:pt idx="162">
                  <c:v>4.8436435833587028</c:v>
                </c:pt>
                <c:pt idx="163">
                  <c:v>4.8535387372827596</c:v>
                </c:pt>
                <c:pt idx="164">
                  <c:v>4.8584369034126338</c:v>
                </c:pt>
                <c:pt idx="165">
                  <c:v>4.8681769652999902</c:v>
                </c:pt>
                <c:pt idx="166">
                  <c:v>4.8730025930444612</c:v>
                </c:pt>
                <c:pt idx="167">
                  <c:v>4.8825828819827422</c:v>
                </c:pt>
                <c:pt idx="168">
                  <c:v>4.8873406528735321</c:v>
                </c:pt>
                <c:pt idx="169">
                  <c:v>4.8968036249898415</c:v>
                </c:pt>
                <c:pt idx="170">
                  <c:v>4.9109206999071633</c:v>
                </c:pt>
                <c:pt idx="171">
                  <c:v>4.92027175507907</c:v>
                </c:pt>
                <c:pt idx="172">
                  <c:v>4.9249196669618316</c:v>
                </c:pt>
                <c:pt idx="173">
                  <c:v>4.93413451741419</c:v>
                </c:pt>
                <c:pt idx="174">
                  <c:v>4.9386769499738667</c:v>
                </c:pt>
                <c:pt idx="175">
                  <c:v>4.9476985954850052</c:v>
                </c:pt>
                <c:pt idx="176">
                  <c:v>4.9522010166068133</c:v>
                </c:pt>
                <c:pt idx="177">
                  <c:v>4.9566948893620522</c:v>
                </c:pt>
                <c:pt idx="178">
                  <c:v>4.9611716854898065</c:v>
                </c:pt>
                <c:pt idx="179">
                  <c:v>4.9700371041973899</c:v>
                </c:pt>
                <c:pt idx="180">
                  <c:v>4.9744428355733463</c:v>
                </c:pt>
                <c:pt idx="181">
                  <c:v>4.9832288315294599</c:v>
                </c:pt>
                <c:pt idx="182">
                  <c:v>4.9919247450141633</c:v>
                </c:pt>
                <c:pt idx="183">
                  <c:v>4.9962417463630029</c:v>
                </c:pt>
                <c:pt idx="184">
                  <c:v>5.0048475981269576</c:v>
                </c:pt>
                <c:pt idx="185">
                  <c:v>5.0091127821079287</c:v>
                </c:pt>
                <c:pt idx="186">
                  <c:v>5.0133473492057199</c:v>
                </c:pt>
                <c:pt idx="187">
                  <c:v>5.0217664887395053</c:v>
                </c:pt>
                <c:pt idx="188">
                  <c:v>5.0259456595936234</c:v>
                </c:pt>
                <c:pt idx="189">
                  <c:v>5.0342597017450332</c:v>
                </c:pt>
                <c:pt idx="190">
                  <c:v>5.0384014252974811</c:v>
                </c:pt>
                <c:pt idx="191">
                  <c:v>5.0466272726098689</c:v>
                </c:pt>
                <c:pt idx="192">
                  <c:v>5.0506993771361461</c:v>
                </c:pt>
                <c:pt idx="193">
                  <c:v>5.0547482244060289</c:v>
                </c:pt>
                <c:pt idx="194">
                  <c:v>5.0628263005839198</c:v>
                </c:pt>
                <c:pt idx="195">
                  <c:v>5.070836869045741</c:v>
                </c:pt>
                <c:pt idx="196">
                  <c:v>5.0748097911088035</c:v>
                </c:pt>
                <c:pt idx="197">
                  <c:v>5.0866391438284815</c:v>
                </c:pt>
                <c:pt idx="198">
                  <c:v>5.0944631741244928</c:v>
                </c:pt>
                <c:pt idx="199">
                  <c:v>5.098340344299733</c:v>
                </c:pt>
                <c:pt idx="200">
                  <c:v>5.1060096321925785</c:v>
                </c:pt>
                <c:pt idx="201">
                  <c:v>5.1136336053243099</c:v>
                </c:pt>
                <c:pt idx="202">
                  <c:v>5.1174345169976494</c:v>
                </c:pt>
                <c:pt idx="203">
                  <c:v>5.1212103383299814</c:v>
                </c:pt>
                <c:pt idx="204">
                  <c:v>5.1286966228092465</c:v>
                </c:pt>
                <c:pt idx="205">
                  <c:v>5.1324215819699788</c:v>
                </c:pt>
                <c:pt idx="206">
                  <c:v>5.1398217660326289</c:v>
                </c:pt>
                <c:pt idx="207">
                  <c:v>5.147151376341097</c:v>
                </c:pt>
                <c:pt idx="208">
                  <c:v>5.1507939553386963</c:v>
                </c:pt>
                <c:pt idx="209">
                  <c:v>5.1544360324169158</c:v>
                </c:pt>
                <c:pt idx="210">
                  <c:v>5.1616734870246033</c:v>
                </c:pt>
                <c:pt idx="211">
                  <c:v>5.1652601896812538</c:v>
                </c:pt>
                <c:pt idx="212">
                  <c:v>5.1724103431835369</c:v>
                </c:pt>
                <c:pt idx="213">
                  <c:v>5.1759683438828068</c:v>
                </c:pt>
                <c:pt idx="214">
                  <c:v>5.1795117071873014</c:v>
                </c:pt>
                <c:pt idx="215">
                  <c:v>5.1865449474372927</c:v>
                </c:pt>
                <c:pt idx="216">
                  <c:v>5.1900300284706304</c:v>
                </c:pt>
                <c:pt idx="217">
                  <c:v>5.1969566984314097</c:v>
                </c:pt>
                <c:pt idx="218">
                  <c:v>5.200393557336108</c:v>
                </c:pt>
                <c:pt idx="219">
                  <c:v>5.207228758984404</c:v>
                </c:pt>
                <c:pt idx="220">
                  <c:v>5.2140398136855479</c:v>
                </c:pt>
                <c:pt idx="221">
                  <c:v>5.217429683432508</c:v>
                </c:pt>
                <c:pt idx="222">
                  <c:v>5.2208117243776622</c:v>
                </c:pt>
                <c:pt idx="223">
                  <c:v>5.2275281460769811</c:v>
                </c:pt>
                <c:pt idx="224">
                  <c:v>5.2341720304206909</c:v>
                </c:pt>
                <c:pt idx="225">
                  <c:v>5.2374815335925735</c:v>
                </c:pt>
                <c:pt idx="226">
                  <c:v>5.2440803760197507</c:v>
                </c:pt>
                <c:pt idx="227">
                  <c:v>5.2538580493152613</c:v>
                </c:pt>
                <c:pt idx="228">
                  <c:v>5.2602894700291367</c:v>
                </c:pt>
                <c:pt idx="229">
                  <c:v>5.2634906466412064</c:v>
                </c:pt>
                <c:pt idx="230">
                  <c:v>5.2666796081421312</c:v>
                </c:pt>
                <c:pt idx="231">
                  <c:v>5.2730177706742687</c:v>
                </c:pt>
                <c:pt idx="232">
                  <c:v>5.27930286144655</c:v>
                </c:pt>
                <c:pt idx="233">
                  <c:v>5.2824167101268671</c:v>
                </c:pt>
                <c:pt idx="234">
                  <c:v>5.2886050616439881</c:v>
                </c:pt>
                <c:pt idx="235">
                  <c:v>5.2916829251357607</c:v>
                </c:pt>
                <c:pt idx="236">
                  <c:v>5.2978060606849624</c:v>
                </c:pt>
                <c:pt idx="237">
                  <c:v>5.3008556422915625</c:v>
                </c:pt>
                <c:pt idx="238">
                  <c:v>5.3069248302031813</c:v>
                </c:pt>
                <c:pt idx="239">
                  <c:v>5.3099326594892284</c:v>
                </c:pt>
                <c:pt idx="240">
                  <c:v>5.3158908421478674</c:v>
                </c:pt>
                <c:pt idx="241">
                  <c:v>5.3188553166356023</c:v>
                </c:pt>
                <c:pt idx="242">
                  <c:v>5.3247544990651878</c:v>
                </c:pt>
                <c:pt idx="243">
                  <c:v>5.3276896121903894</c:v>
                </c:pt>
                <c:pt idx="244">
                  <c:v>5.3335322679772945</c:v>
                </c:pt>
                <c:pt idx="245">
                  <c:v>5.3393172165106098</c:v>
                </c:pt>
                <c:pt idx="246">
                  <c:v>5.3450428563778845</c:v>
                </c:pt>
                <c:pt idx="247">
                  <c:v>5.3478909350771611</c:v>
                </c:pt>
                <c:pt idx="248">
                  <c:v>5.3535548029207298</c:v>
                </c:pt>
                <c:pt idx="249">
                  <c:v>5.3563641828152742</c:v>
                </c:pt>
                <c:pt idx="250">
                  <c:v>5.3619289684356026</c:v>
                </c:pt>
                <c:pt idx="251">
                  <c:v>5.3646864971344677</c:v>
                </c:pt>
                <c:pt idx="252">
                  <c:v>5.3701825330062842</c:v>
                </c:pt>
                <c:pt idx="253">
                  <c:v>5.3729213440544736</c:v>
                </c:pt>
                <c:pt idx="254">
                  <c:v>5.3756422285106051</c:v>
                </c:pt>
                <c:pt idx="255">
                  <c:v>5.3810426442360368</c:v>
                </c:pt>
                <c:pt idx="256">
                  <c:v>5.3837309434309599</c:v>
                </c:pt>
                <c:pt idx="257">
                  <c:v>5.3890676886084981</c:v>
                </c:pt>
                <c:pt idx="258">
                  <c:v>5.3917174466628257</c:v>
                </c:pt>
                <c:pt idx="259">
                  <c:v>5.3969941921512721</c:v>
                </c:pt>
                <c:pt idx="260">
                  <c:v>5.3996207390981521</c:v>
                </c:pt>
                <c:pt idx="261">
                  <c:v>5.4048458799710399</c:v>
                </c:pt>
                <c:pt idx="262">
                  <c:v>5.4074419892017955</c:v>
                </c:pt>
                <c:pt idx="263">
                  <c:v>5.4125993005002586</c:v>
                </c:pt>
                <c:pt idx="264">
                  <c:v>5.4151584010611069</c:v>
                </c:pt>
                <c:pt idx="265">
                  <c:v>5.4202410253820181</c:v>
                </c:pt>
                <c:pt idx="266">
                  <c:v>5.4227670485873194</c:v>
                </c:pt>
                <c:pt idx="267">
                  <c:v>5.4327999457210359</c:v>
                </c:pt>
                <c:pt idx="268">
                  <c:v>5.4352837073688374</c:v>
                </c:pt>
                <c:pt idx="269">
                  <c:v>5.440215180473519</c:v>
                </c:pt>
                <c:pt idx="270">
                  <c:v>5.4475452043120631</c:v>
                </c:pt>
                <c:pt idx="271">
                  <c:v>5.4571655988396071</c:v>
                </c:pt>
                <c:pt idx="272">
                  <c:v>5.4619095408578433</c:v>
                </c:pt>
                <c:pt idx="273">
                  <c:v>5.4642645705608093</c:v>
                </c:pt>
                <c:pt idx="274">
                  <c:v>5.4689477908438606</c:v>
                </c:pt>
                <c:pt idx="275">
                  <c:v>5.4735927659249723</c:v>
                </c:pt>
                <c:pt idx="276">
                  <c:v>5.4758971304786961</c:v>
                </c:pt>
                <c:pt idx="277">
                  <c:v>5.4961382767592069</c:v>
                </c:pt>
                <c:pt idx="278">
                  <c:v>5.5062268838557156</c:v>
                </c:pt>
                <c:pt idx="279">
                  <c:v>5.5107216630424496</c:v>
                </c:pt>
                <c:pt idx="280">
                  <c:v>5.5129823358042387</c:v>
                </c:pt>
                <c:pt idx="281">
                  <c:v>5.5174755118506758</c:v>
                </c:pt>
                <c:pt idx="282">
                  <c:v>5.5197026964624047</c:v>
                </c:pt>
                <c:pt idx="283">
                  <c:v>5.5241321774768135</c:v>
                </c:pt>
                <c:pt idx="284">
                  <c:v>5.5263334315731258</c:v>
                </c:pt>
                <c:pt idx="285">
                  <c:v>5.530701842198618</c:v>
                </c:pt>
                <c:pt idx="286">
                  <c:v>5.5328765078403519</c:v>
                </c:pt>
                <c:pt idx="287">
                  <c:v>5.5372053020419481</c:v>
                </c:pt>
                <c:pt idx="288">
                  <c:v>5.5414923480095348</c:v>
                </c:pt>
                <c:pt idx="289">
                  <c:v>5.543620549868348</c:v>
                </c:pt>
                <c:pt idx="290">
                  <c:v>5.545738388252011</c:v>
                </c:pt>
                <c:pt idx="291">
                  <c:v>5.5499558094689387</c:v>
                </c:pt>
                <c:pt idx="292">
                  <c:v>5.5520545646863493</c:v>
                </c:pt>
                <c:pt idx="293">
                  <c:v>5.556229486980774</c:v>
                </c:pt>
                <c:pt idx="294">
                  <c:v>5.5583067034524616</c:v>
                </c:pt>
                <c:pt idx="295">
                  <c:v>5.5603758499823481</c:v>
                </c:pt>
                <c:pt idx="296">
                  <c:v>5.5644876713279361</c:v>
                </c:pt>
                <c:pt idx="297">
                  <c:v>5.5685634027314403</c:v>
                </c:pt>
                <c:pt idx="298">
                  <c:v>5.5705980809805311</c:v>
                </c:pt>
                <c:pt idx="299">
                  <c:v>5.5726251145740511</c:v>
                </c:pt>
                <c:pt idx="300">
                  <c:v>5.5766291603715326</c:v>
                </c:pt>
                <c:pt idx="301">
                  <c:v>5.5786174656894536</c:v>
                </c:pt>
                <c:pt idx="302">
                  <c:v>5.5825847756069455</c:v>
                </c:pt>
                <c:pt idx="303">
                  <c:v>5.5845605027252168</c:v>
                </c:pt>
                <c:pt idx="304">
                  <c:v>5.5884892960559185</c:v>
                </c:pt>
                <c:pt idx="305">
                  <c:v>5.5923779230136645</c:v>
                </c:pt>
                <c:pt idx="306">
                  <c:v>5.5943070955350205</c:v>
                </c:pt>
                <c:pt idx="307">
                  <c:v>5.5981510380196342</c:v>
                </c:pt>
                <c:pt idx="308">
                  <c:v>5.6000667537418467</c:v>
                </c:pt>
                <c:pt idx="309">
                  <c:v>5.6038710991707505</c:v>
                </c:pt>
                <c:pt idx="310">
                  <c:v>5.6057590851220018</c:v>
                </c:pt>
                <c:pt idx="311">
                  <c:v>5.6076425189163892</c:v>
                </c:pt>
                <c:pt idx="312">
                  <c:v>5.611385653758644</c:v>
                </c:pt>
                <c:pt idx="313">
                  <c:v>5.6132440763182245</c:v>
                </c:pt>
                <c:pt idx="314">
                  <c:v>5.6169422676069374</c:v>
                </c:pt>
                <c:pt idx="315">
                  <c:v>5.6187819184968495</c:v>
                </c:pt>
                <c:pt idx="316">
                  <c:v>5.6224318189135696</c:v>
                </c:pt>
                <c:pt idx="317">
                  <c:v>5.6242442814650424</c:v>
                </c:pt>
                <c:pt idx="318">
                  <c:v>5.6278566222122883</c:v>
                </c:pt>
                <c:pt idx="319">
                  <c:v>5.6296550936325476</c:v>
                </c:pt>
                <c:pt idx="320">
                  <c:v>5.6367836693308897</c:v>
                </c:pt>
                <c:pt idx="321">
                  <c:v>5.6385518904863163</c:v>
                </c:pt>
                <c:pt idx="322">
                  <c:v>5.6420670253750878</c:v>
                </c:pt>
                <c:pt idx="323">
                  <c:v>5.6438144562957921</c:v>
                </c:pt>
                <c:pt idx="324">
                  <c:v>5.6472893822588865</c:v>
                </c:pt>
                <c:pt idx="325">
                  <c:v>5.650734843779043</c:v>
                </c:pt>
                <c:pt idx="326">
                  <c:v>5.6524461782052535</c:v>
                </c:pt>
                <c:pt idx="327">
                  <c:v>5.6558419181763737</c:v>
                </c:pt>
                <c:pt idx="328">
                  <c:v>5.6575349523157348</c:v>
                </c:pt>
                <c:pt idx="329">
                  <c:v>5.6609086494631065</c:v>
                </c:pt>
                <c:pt idx="330">
                  <c:v>5.6625849214544148</c:v>
                </c:pt>
                <c:pt idx="331">
                  <c:v>5.6659246967073171</c:v>
                </c:pt>
                <c:pt idx="332">
                  <c:v>5.6675875782464065</c:v>
                </c:pt>
                <c:pt idx="333">
                  <c:v>5.6708810659466558</c:v>
                </c:pt>
                <c:pt idx="334">
                  <c:v>5.6725116044521782</c:v>
                </c:pt>
                <c:pt idx="335">
                  <c:v>5.6741398376190126</c:v>
                </c:pt>
                <c:pt idx="336">
                  <c:v>5.6773826448881586</c:v>
                </c:pt>
                <c:pt idx="337">
                  <c:v>5.6789970249713004</c:v>
                </c:pt>
                <c:pt idx="338">
                  <c:v>5.6822075666762952</c:v>
                </c:pt>
                <c:pt idx="339">
                  <c:v>5.6853837109676064</c:v>
                </c:pt>
                <c:pt idx="340">
                  <c:v>5.6869634222923056</c:v>
                </c:pt>
                <c:pt idx="341">
                  <c:v>5.6901161127310322</c:v>
                </c:pt>
                <c:pt idx="342">
                  <c:v>5.6916883804258358</c:v>
                </c:pt>
                <c:pt idx="343">
                  <c:v>5.6948124452715829</c:v>
                </c:pt>
                <c:pt idx="344">
                  <c:v>5.6963647101688561</c:v>
                </c:pt>
                <c:pt idx="345">
                  <c:v>5.69945652473716</c:v>
                </c:pt>
                <c:pt idx="346">
                  <c:v>5.7009943135333865</c:v>
                </c:pt>
                <c:pt idx="347">
                  <c:v>5.704054777997051</c:v>
                </c:pt>
                <c:pt idx="348">
                  <c:v>5.7055768491812291</c:v>
                </c:pt>
                <c:pt idx="349">
                  <c:v>5.7086006663187288</c:v>
                </c:pt>
                <c:pt idx="350">
                  <c:v>5.7101036439620225</c:v>
                </c:pt>
                <c:pt idx="351">
                  <c:v>5.7130894047777172</c:v>
                </c:pt>
                <c:pt idx="352">
                  <c:v>5.7145714645304917</c:v>
                </c:pt>
                <c:pt idx="353">
                  <c:v>5.7175233734766744</c:v>
                </c:pt>
                <c:pt idx="354">
                  <c:v>5.7204581516290345</c:v>
                </c:pt>
                <c:pt idx="355">
                  <c:v>5.7219168630114519</c:v>
                </c:pt>
                <c:pt idx="356">
                  <c:v>5.724824867208314</c:v>
                </c:pt>
                <c:pt idx="357">
                  <c:v>5.7262727448414363</c:v>
                </c:pt>
                <c:pt idx="358">
                  <c:v>5.7291524236994675</c:v>
                </c:pt>
                <c:pt idx="359">
                  <c:v>5.7320136940529478</c:v>
                </c:pt>
                <c:pt idx="360">
                  <c:v>5.7334337917265623</c:v>
                </c:pt>
                <c:pt idx="361">
                  <c:v>5.7362620174784613</c:v>
                </c:pt>
                <c:pt idx="362">
                  <c:v>5.7376694250361266</c:v>
                </c:pt>
                <c:pt idx="363">
                  <c:v>5.7390687581129205</c:v>
                </c:pt>
                <c:pt idx="364">
                  <c:v>5.7418554263054986</c:v>
                </c:pt>
                <c:pt idx="365">
                  <c:v>5.7432415437276374</c:v>
                </c:pt>
                <c:pt idx="366">
                  <c:v>5.7460018002359332</c:v>
                </c:pt>
                <c:pt idx="367">
                  <c:v>5.7487502564268285</c:v>
                </c:pt>
                <c:pt idx="368">
                  <c:v>5.7501159595027174</c:v>
                </c:pt>
                <c:pt idx="369">
                  <c:v>5.7514755604790198</c:v>
                </c:pt>
                <c:pt idx="370">
                  <c:v>5.7541853635074585</c:v>
                </c:pt>
                <c:pt idx="371">
                  <c:v>5.7555367777976008</c:v>
                </c:pt>
                <c:pt idx="372">
                  <c:v>5.7582288982653127</c:v>
                </c:pt>
                <c:pt idx="373">
                  <c:v>5.7595671841696454</c:v>
                </c:pt>
                <c:pt idx="374">
                  <c:v>5.7622220634004861</c:v>
                </c:pt>
                <c:pt idx="375">
                  <c:v>5.7648516831730241</c:v>
                </c:pt>
                <c:pt idx="376">
                  <c:v>5.7661581705274614</c:v>
                </c:pt>
                <c:pt idx="377">
                  <c:v>5.7687593612870387</c:v>
                </c:pt>
                <c:pt idx="378">
                  <c:v>5.7700552865850101</c:v>
                </c:pt>
                <c:pt idx="379">
                  <c:v>5.7726378331843948</c:v>
                </c:pt>
                <c:pt idx="380">
                  <c:v>5.7739196355409632</c:v>
                </c:pt>
                <c:pt idx="381">
                  <c:v>5.7764595543449389</c:v>
                </c:pt>
                <c:pt idx="382">
                  <c:v>5.7777236690761953</c:v>
                </c:pt>
                <c:pt idx="383">
                  <c:v>5.7802450266412322</c:v>
                </c:pt>
                <c:pt idx="384">
                  <c:v>5.7815040431007665</c:v>
                </c:pt>
                <c:pt idx="385">
                  <c:v>5.7840128145804703</c:v>
                </c:pt>
                <c:pt idx="386">
                  <c:v>5.785260215115037</c:v>
                </c:pt>
                <c:pt idx="387">
                  <c:v>5.7877364057000813</c:v>
                </c:pt>
                <c:pt idx="388">
                  <c:v>5.7901893881208419</c:v>
                </c:pt>
                <c:pt idx="389">
                  <c:v>5.7914101236650186</c:v>
                </c:pt>
                <c:pt idx="390">
                  <c:v>5.7938355074054737</c:v>
                </c:pt>
                <c:pt idx="391">
                  <c:v>5.7950407386538414</c:v>
                </c:pt>
                <c:pt idx="392">
                  <c:v>5.797437492298986</c:v>
                </c:pt>
                <c:pt idx="393">
                  <c:v>5.7986290146974433</c:v>
                </c:pt>
                <c:pt idx="394">
                  <c:v>5.8010029639088385</c:v>
                </c:pt>
                <c:pt idx="395">
                  <c:v>5.8021848240309355</c:v>
                </c:pt>
                <c:pt idx="396">
                  <c:v>5.8045360724583714</c:v>
                </c:pt>
                <c:pt idx="397">
                  <c:v>5.8057037784025631</c:v>
                </c:pt>
                <c:pt idx="398">
                  <c:v>5.8080256592811441</c:v>
                </c:pt>
                <c:pt idx="399">
                  <c:v>5.8091804125100577</c:v>
                </c:pt>
                <c:pt idx="400">
                  <c:v>5.8114775665249985</c:v>
                </c:pt>
                <c:pt idx="401">
                  <c:v>5.8137667901179348</c:v>
                </c:pt>
                <c:pt idx="402">
                  <c:v>5.8149080205307548</c:v>
                </c:pt>
                <c:pt idx="403">
                  <c:v>5.8171748925053643</c:v>
                </c:pt>
                <c:pt idx="404">
                  <c:v>5.8183027584551352</c:v>
                </c:pt>
                <c:pt idx="405">
                  <c:v>5.8205506460021086</c:v>
                </c:pt>
                <c:pt idx="406">
                  <c:v>5.821666296160207</c:v>
                </c:pt>
              </c:numCache>
            </c:numRef>
          </c:xVal>
          <c:yVal>
            <c:numRef>
              <c:f>'CEEMs-2'!$M$34:$M$2003</c:f>
              <c:numCache>
                <c:formatCode>General</c:formatCode>
                <c:ptCount val="1970"/>
                <c:pt idx="0">
                  <c:v>7800</c:v>
                </c:pt>
                <c:pt idx="1">
                  <c:v>7820</c:v>
                </c:pt>
                <c:pt idx="2">
                  <c:v>7810</c:v>
                </c:pt>
                <c:pt idx="3">
                  <c:v>7790</c:v>
                </c:pt>
                <c:pt idx="4">
                  <c:v>7810</c:v>
                </c:pt>
                <c:pt idx="5">
                  <c:v>7810</c:v>
                </c:pt>
                <c:pt idx="6">
                  <c:v>7730</c:v>
                </c:pt>
                <c:pt idx="7">
                  <c:v>7730</c:v>
                </c:pt>
                <c:pt idx="8">
                  <c:v>7650</c:v>
                </c:pt>
                <c:pt idx="9">
                  <c:v>7610</c:v>
                </c:pt>
                <c:pt idx="10">
                  <c:v>7590</c:v>
                </c:pt>
                <c:pt idx="11">
                  <c:v>7520</c:v>
                </c:pt>
                <c:pt idx="12">
                  <c:v>7510</c:v>
                </c:pt>
                <c:pt idx="13">
                  <c:v>7460</c:v>
                </c:pt>
                <c:pt idx="14">
                  <c:v>7440</c:v>
                </c:pt>
                <c:pt idx="15">
                  <c:v>7400</c:v>
                </c:pt>
                <c:pt idx="16">
                  <c:v>7370</c:v>
                </c:pt>
                <c:pt idx="17">
                  <c:v>7310</c:v>
                </c:pt>
                <c:pt idx="18">
                  <c:v>7300</c:v>
                </c:pt>
                <c:pt idx="19">
                  <c:v>7260</c:v>
                </c:pt>
                <c:pt idx="20">
                  <c:v>7200</c:v>
                </c:pt>
                <c:pt idx="21">
                  <c:v>7190</c:v>
                </c:pt>
                <c:pt idx="22">
                  <c:v>7130</c:v>
                </c:pt>
                <c:pt idx="23">
                  <c:v>7130</c:v>
                </c:pt>
                <c:pt idx="24">
                  <c:v>7080</c:v>
                </c:pt>
                <c:pt idx="25">
                  <c:v>6900</c:v>
                </c:pt>
                <c:pt idx="26">
                  <c:v>6880</c:v>
                </c:pt>
                <c:pt idx="27">
                  <c:v>6660</c:v>
                </c:pt>
                <c:pt idx="28">
                  <c:v>6520</c:v>
                </c:pt>
                <c:pt idx="29">
                  <c:v>5440</c:v>
                </c:pt>
                <c:pt idx="30">
                  <c:v>5440</c:v>
                </c:pt>
                <c:pt idx="31">
                  <c:v>5430</c:v>
                </c:pt>
                <c:pt idx="32">
                  <c:v>5440</c:v>
                </c:pt>
                <c:pt idx="33">
                  <c:v>5440</c:v>
                </c:pt>
                <c:pt idx="34">
                  <c:v>5390</c:v>
                </c:pt>
                <c:pt idx="35">
                  <c:v>5350</c:v>
                </c:pt>
                <c:pt idx="36">
                  <c:v>5340</c:v>
                </c:pt>
                <c:pt idx="37">
                  <c:v>5310</c:v>
                </c:pt>
                <c:pt idx="38">
                  <c:v>5290</c:v>
                </c:pt>
                <c:pt idx="39">
                  <c:v>5260</c:v>
                </c:pt>
                <c:pt idx="40">
                  <c:v>5250</c:v>
                </c:pt>
                <c:pt idx="41">
                  <c:v>5200</c:v>
                </c:pt>
                <c:pt idx="42">
                  <c:v>5200</c:v>
                </c:pt>
                <c:pt idx="43">
                  <c:v>5150</c:v>
                </c:pt>
                <c:pt idx="44">
                  <c:v>5150</c:v>
                </c:pt>
                <c:pt idx="45">
                  <c:v>5120</c:v>
                </c:pt>
                <c:pt idx="46">
                  <c:v>5100</c:v>
                </c:pt>
                <c:pt idx="47">
                  <c:v>5060</c:v>
                </c:pt>
                <c:pt idx="48">
                  <c:v>5030</c:v>
                </c:pt>
                <c:pt idx="49">
                  <c:v>5020</c:v>
                </c:pt>
                <c:pt idx="50">
                  <c:v>4990</c:v>
                </c:pt>
                <c:pt idx="51">
                  <c:v>4980</c:v>
                </c:pt>
                <c:pt idx="52">
                  <c:v>4950</c:v>
                </c:pt>
                <c:pt idx="53">
                  <c:v>4920</c:v>
                </c:pt>
                <c:pt idx="54">
                  <c:v>4890</c:v>
                </c:pt>
                <c:pt idx="55">
                  <c:v>4880</c:v>
                </c:pt>
                <c:pt idx="56">
                  <c:v>4870</c:v>
                </c:pt>
                <c:pt idx="57">
                  <c:v>4820</c:v>
                </c:pt>
                <c:pt idx="58">
                  <c:v>4820</c:v>
                </c:pt>
                <c:pt idx="59">
                  <c:v>4800</c:v>
                </c:pt>
                <c:pt idx="60">
                  <c:v>4770</c:v>
                </c:pt>
                <c:pt idx="61">
                  <c:v>4750</c:v>
                </c:pt>
                <c:pt idx="62">
                  <c:v>4710</c:v>
                </c:pt>
                <c:pt idx="63">
                  <c:v>4710</c:v>
                </c:pt>
                <c:pt idx="64">
                  <c:v>4670</c:v>
                </c:pt>
                <c:pt idx="65">
                  <c:v>4630</c:v>
                </c:pt>
                <c:pt idx="66">
                  <c:v>4620</c:v>
                </c:pt>
                <c:pt idx="67">
                  <c:v>4590</c:v>
                </c:pt>
                <c:pt idx="68">
                  <c:v>4560</c:v>
                </c:pt>
                <c:pt idx="69">
                  <c:v>4540</c:v>
                </c:pt>
                <c:pt idx="70">
                  <c:v>4510</c:v>
                </c:pt>
                <c:pt idx="71">
                  <c:v>4510</c:v>
                </c:pt>
                <c:pt idx="72">
                  <c:v>4470</c:v>
                </c:pt>
                <c:pt idx="73">
                  <c:v>4460</c:v>
                </c:pt>
                <c:pt idx="74">
                  <c:v>4430</c:v>
                </c:pt>
                <c:pt idx="75">
                  <c:v>4420</c:v>
                </c:pt>
                <c:pt idx="76">
                  <c:v>4400</c:v>
                </c:pt>
                <c:pt idx="77">
                  <c:v>4360</c:v>
                </c:pt>
                <c:pt idx="78">
                  <c:v>4350</c:v>
                </c:pt>
                <c:pt idx="79">
                  <c:v>4250</c:v>
                </c:pt>
                <c:pt idx="80">
                  <c:v>4250</c:v>
                </c:pt>
                <c:pt idx="81">
                  <c:v>4240</c:v>
                </c:pt>
                <c:pt idx="82">
                  <c:v>4200</c:v>
                </c:pt>
                <c:pt idx="83">
                  <c:v>4170</c:v>
                </c:pt>
                <c:pt idx="84">
                  <c:v>4170</c:v>
                </c:pt>
                <c:pt idx="85">
                  <c:v>4150</c:v>
                </c:pt>
                <c:pt idx="86">
                  <c:v>4120</c:v>
                </c:pt>
                <c:pt idx="87">
                  <c:v>4100</c:v>
                </c:pt>
                <c:pt idx="88">
                  <c:v>4080</c:v>
                </c:pt>
                <c:pt idx="89">
                  <c:v>4060</c:v>
                </c:pt>
                <c:pt idx="90">
                  <c:v>4050</c:v>
                </c:pt>
                <c:pt idx="91">
                  <c:v>4050</c:v>
                </c:pt>
                <c:pt idx="92">
                  <c:v>4020</c:v>
                </c:pt>
                <c:pt idx="93">
                  <c:v>4010</c:v>
                </c:pt>
                <c:pt idx="94">
                  <c:v>3980</c:v>
                </c:pt>
                <c:pt idx="95">
                  <c:v>3960</c:v>
                </c:pt>
                <c:pt idx="96">
                  <c:v>3930</c:v>
                </c:pt>
                <c:pt idx="97">
                  <c:v>3900</c:v>
                </c:pt>
                <c:pt idx="98">
                  <c:v>3890</c:v>
                </c:pt>
                <c:pt idx="99">
                  <c:v>3860</c:v>
                </c:pt>
                <c:pt idx="100">
                  <c:v>3840</c:v>
                </c:pt>
                <c:pt idx="101">
                  <c:v>3830</c:v>
                </c:pt>
                <c:pt idx="102">
                  <c:v>3810</c:v>
                </c:pt>
                <c:pt idx="103">
                  <c:v>3800</c:v>
                </c:pt>
                <c:pt idx="104">
                  <c:v>3770</c:v>
                </c:pt>
                <c:pt idx="105">
                  <c:v>3760</c:v>
                </c:pt>
                <c:pt idx="106">
                  <c:v>3740</c:v>
                </c:pt>
                <c:pt idx="107">
                  <c:v>3730</c:v>
                </c:pt>
                <c:pt idx="108">
                  <c:v>3710</c:v>
                </c:pt>
                <c:pt idx="109">
                  <c:v>3670</c:v>
                </c:pt>
                <c:pt idx="110">
                  <c:v>3650</c:v>
                </c:pt>
                <c:pt idx="111">
                  <c:v>3640</c:v>
                </c:pt>
                <c:pt idx="112">
                  <c:v>3620</c:v>
                </c:pt>
                <c:pt idx="113">
                  <c:v>3620</c:v>
                </c:pt>
                <c:pt idx="114">
                  <c:v>3580</c:v>
                </c:pt>
                <c:pt idx="115">
                  <c:v>3570</c:v>
                </c:pt>
                <c:pt idx="116">
                  <c:v>3550</c:v>
                </c:pt>
                <c:pt idx="117">
                  <c:v>3530</c:v>
                </c:pt>
                <c:pt idx="118">
                  <c:v>3520</c:v>
                </c:pt>
                <c:pt idx="119">
                  <c:v>3490</c:v>
                </c:pt>
                <c:pt idx="120">
                  <c:v>3490</c:v>
                </c:pt>
                <c:pt idx="121">
                  <c:v>3480</c:v>
                </c:pt>
                <c:pt idx="122">
                  <c:v>3450</c:v>
                </c:pt>
                <c:pt idx="123">
                  <c:v>3430</c:v>
                </c:pt>
                <c:pt idx="124">
                  <c:v>3430</c:v>
                </c:pt>
                <c:pt idx="125">
                  <c:v>3410</c:v>
                </c:pt>
                <c:pt idx="126">
                  <c:v>3390</c:v>
                </c:pt>
                <c:pt idx="127">
                  <c:v>3370</c:v>
                </c:pt>
                <c:pt idx="128">
                  <c:v>3340</c:v>
                </c:pt>
                <c:pt idx="129">
                  <c:v>3320</c:v>
                </c:pt>
                <c:pt idx="130">
                  <c:v>3310</c:v>
                </c:pt>
                <c:pt idx="131">
                  <c:v>3290</c:v>
                </c:pt>
                <c:pt idx="132">
                  <c:v>3280</c:v>
                </c:pt>
                <c:pt idx="133">
                  <c:v>3270</c:v>
                </c:pt>
                <c:pt idx="134">
                  <c:v>3250</c:v>
                </c:pt>
                <c:pt idx="135">
                  <c:v>3230</c:v>
                </c:pt>
                <c:pt idx="136">
                  <c:v>3200</c:v>
                </c:pt>
                <c:pt idx="137">
                  <c:v>3200</c:v>
                </c:pt>
                <c:pt idx="138">
                  <c:v>3160</c:v>
                </c:pt>
                <c:pt idx="139">
                  <c:v>3150</c:v>
                </c:pt>
                <c:pt idx="140">
                  <c:v>3130</c:v>
                </c:pt>
                <c:pt idx="141">
                  <c:v>3120</c:v>
                </c:pt>
                <c:pt idx="142">
                  <c:v>3110</c:v>
                </c:pt>
                <c:pt idx="143">
                  <c:v>3100</c:v>
                </c:pt>
                <c:pt idx="144">
                  <c:v>3080</c:v>
                </c:pt>
                <c:pt idx="145">
                  <c:v>3070</c:v>
                </c:pt>
                <c:pt idx="146">
                  <c:v>3050</c:v>
                </c:pt>
                <c:pt idx="147">
                  <c:v>3030</c:v>
                </c:pt>
                <c:pt idx="148">
                  <c:v>3030</c:v>
                </c:pt>
                <c:pt idx="149">
                  <c:v>3010</c:v>
                </c:pt>
                <c:pt idx="150">
                  <c:v>2990</c:v>
                </c:pt>
                <c:pt idx="151">
                  <c:v>2990</c:v>
                </c:pt>
                <c:pt idx="152">
                  <c:v>2970</c:v>
                </c:pt>
                <c:pt idx="153">
                  <c:v>2960</c:v>
                </c:pt>
                <c:pt idx="154">
                  <c:v>2930</c:v>
                </c:pt>
                <c:pt idx="155">
                  <c:v>2900</c:v>
                </c:pt>
                <c:pt idx="156">
                  <c:v>2880</c:v>
                </c:pt>
                <c:pt idx="157">
                  <c:v>2870</c:v>
                </c:pt>
                <c:pt idx="158">
                  <c:v>2860</c:v>
                </c:pt>
                <c:pt idx="159">
                  <c:v>2850</c:v>
                </c:pt>
                <c:pt idx="160">
                  <c:v>2840</c:v>
                </c:pt>
                <c:pt idx="161">
                  <c:v>2820</c:v>
                </c:pt>
                <c:pt idx="162">
                  <c:v>2820</c:v>
                </c:pt>
                <c:pt idx="163">
                  <c:v>2790</c:v>
                </c:pt>
                <c:pt idx="164">
                  <c:v>2790</c:v>
                </c:pt>
                <c:pt idx="165">
                  <c:v>2770</c:v>
                </c:pt>
                <c:pt idx="166">
                  <c:v>2760</c:v>
                </c:pt>
                <c:pt idx="167">
                  <c:v>2750</c:v>
                </c:pt>
                <c:pt idx="168">
                  <c:v>2740</c:v>
                </c:pt>
                <c:pt idx="169">
                  <c:v>2730</c:v>
                </c:pt>
                <c:pt idx="170">
                  <c:v>2700</c:v>
                </c:pt>
                <c:pt idx="171">
                  <c:v>2690</c:v>
                </c:pt>
                <c:pt idx="172">
                  <c:v>2680</c:v>
                </c:pt>
                <c:pt idx="173">
                  <c:v>2660</c:v>
                </c:pt>
                <c:pt idx="174">
                  <c:v>2650</c:v>
                </c:pt>
                <c:pt idx="175">
                  <c:v>2640</c:v>
                </c:pt>
                <c:pt idx="176">
                  <c:v>2630</c:v>
                </c:pt>
                <c:pt idx="177">
                  <c:v>2630</c:v>
                </c:pt>
                <c:pt idx="178">
                  <c:v>2610</c:v>
                </c:pt>
                <c:pt idx="179">
                  <c:v>2600</c:v>
                </c:pt>
                <c:pt idx="180">
                  <c:v>2600</c:v>
                </c:pt>
                <c:pt idx="181">
                  <c:v>2580</c:v>
                </c:pt>
                <c:pt idx="182">
                  <c:v>2560</c:v>
                </c:pt>
                <c:pt idx="183">
                  <c:v>2560</c:v>
                </c:pt>
                <c:pt idx="184">
                  <c:v>2540</c:v>
                </c:pt>
                <c:pt idx="185">
                  <c:v>2530</c:v>
                </c:pt>
                <c:pt idx="186">
                  <c:v>2520</c:v>
                </c:pt>
                <c:pt idx="187">
                  <c:v>2510</c:v>
                </c:pt>
                <c:pt idx="188">
                  <c:v>2500</c:v>
                </c:pt>
                <c:pt idx="189">
                  <c:v>2490</c:v>
                </c:pt>
                <c:pt idx="190">
                  <c:v>2480</c:v>
                </c:pt>
                <c:pt idx="191">
                  <c:v>2470</c:v>
                </c:pt>
                <c:pt idx="192">
                  <c:v>2460</c:v>
                </c:pt>
                <c:pt idx="193">
                  <c:v>2450</c:v>
                </c:pt>
                <c:pt idx="194">
                  <c:v>2440</c:v>
                </c:pt>
                <c:pt idx="195">
                  <c:v>2430</c:v>
                </c:pt>
                <c:pt idx="196">
                  <c:v>2420</c:v>
                </c:pt>
                <c:pt idx="197">
                  <c:v>2400</c:v>
                </c:pt>
                <c:pt idx="198">
                  <c:v>2390</c:v>
                </c:pt>
                <c:pt idx="199">
                  <c:v>2370</c:v>
                </c:pt>
                <c:pt idx="200">
                  <c:v>2360</c:v>
                </c:pt>
                <c:pt idx="201">
                  <c:v>2350</c:v>
                </c:pt>
                <c:pt idx="202">
                  <c:v>2340</c:v>
                </c:pt>
                <c:pt idx="203">
                  <c:v>2330</c:v>
                </c:pt>
                <c:pt idx="204">
                  <c:v>2320</c:v>
                </c:pt>
                <c:pt idx="205">
                  <c:v>2320</c:v>
                </c:pt>
                <c:pt idx="206">
                  <c:v>2300</c:v>
                </c:pt>
                <c:pt idx="207">
                  <c:v>2290</c:v>
                </c:pt>
                <c:pt idx="208">
                  <c:v>2280</c:v>
                </c:pt>
                <c:pt idx="209">
                  <c:v>2280</c:v>
                </c:pt>
                <c:pt idx="210">
                  <c:v>2260</c:v>
                </c:pt>
                <c:pt idx="211">
                  <c:v>2260</c:v>
                </c:pt>
                <c:pt idx="212">
                  <c:v>2250</c:v>
                </c:pt>
                <c:pt idx="213">
                  <c:v>2240</c:v>
                </c:pt>
                <c:pt idx="214">
                  <c:v>2230</c:v>
                </c:pt>
                <c:pt idx="215">
                  <c:v>2220</c:v>
                </c:pt>
                <c:pt idx="216">
                  <c:v>2210</c:v>
                </c:pt>
                <c:pt idx="217">
                  <c:v>2200</c:v>
                </c:pt>
                <c:pt idx="218">
                  <c:v>2190</c:v>
                </c:pt>
                <c:pt idx="219">
                  <c:v>2180</c:v>
                </c:pt>
                <c:pt idx="220">
                  <c:v>2170</c:v>
                </c:pt>
                <c:pt idx="221">
                  <c:v>2160</c:v>
                </c:pt>
                <c:pt idx="222">
                  <c:v>2160</c:v>
                </c:pt>
                <c:pt idx="223">
                  <c:v>2140</c:v>
                </c:pt>
                <c:pt idx="224">
                  <c:v>2130</c:v>
                </c:pt>
                <c:pt idx="225">
                  <c:v>2130</c:v>
                </c:pt>
                <c:pt idx="226">
                  <c:v>2120</c:v>
                </c:pt>
                <c:pt idx="227">
                  <c:v>2090</c:v>
                </c:pt>
                <c:pt idx="228">
                  <c:v>2080</c:v>
                </c:pt>
                <c:pt idx="229">
                  <c:v>2080</c:v>
                </c:pt>
                <c:pt idx="230">
                  <c:v>2070</c:v>
                </c:pt>
                <c:pt idx="231">
                  <c:v>2060</c:v>
                </c:pt>
                <c:pt idx="232">
                  <c:v>2050</c:v>
                </c:pt>
                <c:pt idx="233">
                  <c:v>2040</c:v>
                </c:pt>
                <c:pt idx="234">
                  <c:v>2030</c:v>
                </c:pt>
                <c:pt idx="235">
                  <c:v>2020</c:v>
                </c:pt>
                <c:pt idx="236">
                  <c:v>2010</c:v>
                </c:pt>
                <c:pt idx="237">
                  <c:v>2010</c:v>
                </c:pt>
                <c:pt idx="238">
                  <c:v>1996</c:v>
                </c:pt>
                <c:pt idx="239">
                  <c:v>1989</c:v>
                </c:pt>
                <c:pt idx="240">
                  <c:v>1978</c:v>
                </c:pt>
                <c:pt idx="241">
                  <c:v>1971</c:v>
                </c:pt>
                <c:pt idx="242">
                  <c:v>1961</c:v>
                </c:pt>
                <c:pt idx="243">
                  <c:v>1956</c:v>
                </c:pt>
                <c:pt idx="244">
                  <c:v>1944</c:v>
                </c:pt>
                <c:pt idx="245">
                  <c:v>1933</c:v>
                </c:pt>
                <c:pt idx="246">
                  <c:v>1924</c:v>
                </c:pt>
                <c:pt idx="247">
                  <c:v>1916</c:v>
                </c:pt>
                <c:pt idx="248">
                  <c:v>1905</c:v>
                </c:pt>
                <c:pt idx="249">
                  <c:v>1901</c:v>
                </c:pt>
                <c:pt idx="250">
                  <c:v>1888</c:v>
                </c:pt>
                <c:pt idx="251">
                  <c:v>1884</c:v>
                </c:pt>
                <c:pt idx="252">
                  <c:v>1875</c:v>
                </c:pt>
                <c:pt idx="253">
                  <c:v>1870</c:v>
                </c:pt>
                <c:pt idx="254">
                  <c:v>1863</c:v>
                </c:pt>
                <c:pt idx="255">
                  <c:v>1850</c:v>
                </c:pt>
                <c:pt idx="256">
                  <c:v>1848</c:v>
                </c:pt>
                <c:pt idx="257">
                  <c:v>1835</c:v>
                </c:pt>
                <c:pt idx="258">
                  <c:v>1832</c:v>
                </c:pt>
                <c:pt idx="259">
                  <c:v>1822</c:v>
                </c:pt>
                <c:pt idx="260">
                  <c:v>1817</c:v>
                </c:pt>
                <c:pt idx="261">
                  <c:v>1804</c:v>
                </c:pt>
                <c:pt idx="262">
                  <c:v>1801</c:v>
                </c:pt>
                <c:pt idx="263">
                  <c:v>1792</c:v>
                </c:pt>
                <c:pt idx="264">
                  <c:v>1786</c:v>
                </c:pt>
                <c:pt idx="265">
                  <c:v>1778</c:v>
                </c:pt>
                <c:pt idx="266">
                  <c:v>1770</c:v>
                </c:pt>
                <c:pt idx="267">
                  <c:v>1753</c:v>
                </c:pt>
                <c:pt idx="268">
                  <c:v>1745</c:v>
                </c:pt>
                <c:pt idx="269">
                  <c:v>1737</c:v>
                </c:pt>
                <c:pt idx="270">
                  <c:v>1724</c:v>
                </c:pt>
                <c:pt idx="271">
                  <c:v>1704</c:v>
                </c:pt>
                <c:pt idx="272">
                  <c:v>1694</c:v>
                </c:pt>
                <c:pt idx="273">
                  <c:v>1689</c:v>
                </c:pt>
                <c:pt idx="274">
                  <c:v>1680</c:v>
                </c:pt>
                <c:pt idx="275">
                  <c:v>1672</c:v>
                </c:pt>
                <c:pt idx="276">
                  <c:v>1667</c:v>
                </c:pt>
                <c:pt idx="277">
                  <c:v>6157</c:v>
                </c:pt>
                <c:pt idx="278">
                  <c:v>1652</c:v>
                </c:pt>
                <c:pt idx="279">
                  <c:v>1641</c:v>
                </c:pt>
                <c:pt idx="280">
                  <c:v>1636</c:v>
                </c:pt>
                <c:pt idx="281">
                  <c:v>1627</c:v>
                </c:pt>
                <c:pt idx="282">
                  <c:v>1622</c:v>
                </c:pt>
                <c:pt idx="283">
                  <c:v>1614</c:v>
                </c:pt>
                <c:pt idx="284">
                  <c:v>1610</c:v>
                </c:pt>
                <c:pt idx="285">
                  <c:v>1598</c:v>
                </c:pt>
                <c:pt idx="286">
                  <c:v>1596</c:v>
                </c:pt>
                <c:pt idx="287">
                  <c:v>1588</c:v>
                </c:pt>
                <c:pt idx="288">
                  <c:v>1578</c:v>
                </c:pt>
                <c:pt idx="289">
                  <c:v>1573</c:v>
                </c:pt>
                <c:pt idx="290">
                  <c:v>1569</c:v>
                </c:pt>
                <c:pt idx="291">
                  <c:v>1562</c:v>
                </c:pt>
                <c:pt idx="292">
                  <c:v>1558</c:v>
                </c:pt>
                <c:pt idx="293">
                  <c:v>1549</c:v>
                </c:pt>
                <c:pt idx="294">
                  <c:v>1544</c:v>
                </c:pt>
                <c:pt idx="295">
                  <c:v>1542</c:v>
                </c:pt>
                <c:pt idx="296">
                  <c:v>1533</c:v>
                </c:pt>
                <c:pt idx="297">
                  <c:v>1525</c:v>
                </c:pt>
                <c:pt idx="298">
                  <c:v>1522</c:v>
                </c:pt>
                <c:pt idx="299">
                  <c:v>1516</c:v>
                </c:pt>
                <c:pt idx="300">
                  <c:v>1508</c:v>
                </c:pt>
                <c:pt idx="301">
                  <c:v>1504</c:v>
                </c:pt>
                <c:pt idx="302">
                  <c:v>1496</c:v>
                </c:pt>
                <c:pt idx="303">
                  <c:v>1492</c:v>
                </c:pt>
                <c:pt idx="304">
                  <c:v>1485</c:v>
                </c:pt>
                <c:pt idx="305">
                  <c:v>1475</c:v>
                </c:pt>
                <c:pt idx="306">
                  <c:v>1473</c:v>
                </c:pt>
                <c:pt idx="307">
                  <c:v>1464</c:v>
                </c:pt>
                <c:pt idx="308">
                  <c:v>1461</c:v>
                </c:pt>
                <c:pt idx="309">
                  <c:v>1453</c:v>
                </c:pt>
                <c:pt idx="310">
                  <c:v>1449</c:v>
                </c:pt>
                <c:pt idx="311">
                  <c:v>1446</c:v>
                </c:pt>
                <c:pt idx="312">
                  <c:v>1438</c:v>
                </c:pt>
                <c:pt idx="313">
                  <c:v>1433</c:v>
                </c:pt>
                <c:pt idx="314">
                  <c:v>1426</c:v>
                </c:pt>
                <c:pt idx="315">
                  <c:v>1422</c:v>
                </c:pt>
                <c:pt idx="316">
                  <c:v>1414</c:v>
                </c:pt>
                <c:pt idx="317">
                  <c:v>1411</c:v>
                </c:pt>
                <c:pt idx="318">
                  <c:v>1403</c:v>
                </c:pt>
                <c:pt idx="319">
                  <c:v>1399</c:v>
                </c:pt>
                <c:pt idx="320">
                  <c:v>1387</c:v>
                </c:pt>
                <c:pt idx="321">
                  <c:v>1382</c:v>
                </c:pt>
                <c:pt idx="322">
                  <c:v>1375</c:v>
                </c:pt>
                <c:pt idx="323">
                  <c:v>1372</c:v>
                </c:pt>
                <c:pt idx="324">
                  <c:v>1364</c:v>
                </c:pt>
                <c:pt idx="325">
                  <c:v>1357</c:v>
                </c:pt>
                <c:pt idx="326">
                  <c:v>1353</c:v>
                </c:pt>
                <c:pt idx="327">
                  <c:v>1345</c:v>
                </c:pt>
                <c:pt idx="328">
                  <c:v>1343</c:v>
                </c:pt>
                <c:pt idx="329">
                  <c:v>1334</c:v>
                </c:pt>
                <c:pt idx="330">
                  <c:v>1332</c:v>
                </c:pt>
                <c:pt idx="331">
                  <c:v>1325</c:v>
                </c:pt>
                <c:pt idx="332">
                  <c:v>1322</c:v>
                </c:pt>
                <c:pt idx="333">
                  <c:v>1313</c:v>
                </c:pt>
                <c:pt idx="334">
                  <c:v>1311</c:v>
                </c:pt>
                <c:pt idx="335">
                  <c:v>1307</c:v>
                </c:pt>
                <c:pt idx="336">
                  <c:v>1300</c:v>
                </c:pt>
                <c:pt idx="337">
                  <c:v>1298</c:v>
                </c:pt>
                <c:pt idx="338">
                  <c:v>1291</c:v>
                </c:pt>
                <c:pt idx="339">
                  <c:v>1285</c:v>
                </c:pt>
                <c:pt idx="340">
                  <c:v>1282</c:v>
                </c:pt>
                <c:pt idx="341">
                  <c:v>1275</c:v>
                </c:pt>
                <c:pt idx="342">
                  <c:v>1272</c:v>
                </c:pt>
                <c:pt idx="343">
                  <c:v>1264</c:v>
                </c:pt>
                <c:pt idx="344">
                  <c:v>1264</c:v>
                </c:pt>
                <c:pt idx="345">
                  <c:v>1257</c:v>
                </c:pt>
                <c:pt idx="346">
                  <c:v>1253</c:v>
                </c:pt>
                <c:pt idx="347">
                  <c:v>1248</c:v>
                </c:pt>
                <c:pt idx="348">
                  <c:v>1243</c:v>
                </c:pt>
                <c:pt idx="349">
                  <c:v>1238</c:v>
                </c:pt>
                <c:pt idx="350">
                  <c:v>1235</c:v>
                </c:pt>
                <c:pt idx="351">
                  <c:v>1228</c:v>
                </c:pt>
                <c:pt idx="352">
                  <c:v>1226</c:v>
                </c:pt>
                <c:pt idx="353">
                  <c:v>1219</c:v>
                </c:pt>
                <c:pt idx="354">
                  <c:v>1214</c:v>
                </c:pt>
                <c:pt idx="355">
                  <c:v>1209</c:v>
                </c:pt>
                <c:pt idx="356">
                  <c:v>1204</c:v>
                </c:pt>
                <c:pt idx="357">
                  <c:v>1201</c:v>
                </c:pt>
                <c:pt idx="358">
                  <c:v>1195</c:v>
                </c:pt>
                <c:pt idx="359">
                  <c:v>1190</c:v>
                </c:pt>
                <c:pt idx="360">
                  <c:v>1185</c:v>
                </c:pt>
                <c:pt idx="361">
                  <c:v>1180</c:v>
                </c:pt>
                <c:pt idx="362">
                  <c:v>1177</c:v>
                </c:pt>
                <c:pt idx="363">
                  <c:v>1174</c:v>
                </c:pt>
                <c:pt idx="364">
                  <c:v>1168</c:v>
                </c:pt>
                <c:pt idx="365">
                  <c:v>1164</c:v>
                </c:pt>
                <c:pt idx="366">
                  <c:v>1159</c:v>
                </c:pt>
                <c:pt idx="367">
                  <c:v>1153</c:v>
                </c:pt>
                <c:pt idx="368">
                  <c:v>1151</c:v>
                </c:pt>
                <c:pt idx="369">
                  <c:v>1148</c:v>
                </c:pt>
                <c:pt idx="370">
                  <c:v>1142</c:v>
                </c:pt>
                <c:pt idx="371">
                  <c:v>1140</c:v>
                </c:pt>
                <c:pt idx="372">
                  <c:v>1134</c:v>
                </c:pt>
                <c:pt idx="373">
                  <c:v>1130</c:v>
                </c:pt>
                <c:pt idx="374">
                  <c:v>1125</c:v>
                </c:pt>
                <c:pt idx="375">
                  <c:v>1120</c:v>
                </c:pt>
                <c:pt idx="376">
                  <c:v>1116</c:v>
                </c:pt>
                <c:pt idx="377">
                  <c:v>1112</c:v>
                </c:pt>
                <c:pt idx="378">
                  <c:v>1108</c:v>
                </c:pt>
                <c:pt idx="379">
                  <c:v>1103</c:v>
                </c:pt>
                <c:pt idx="380">
                  <c:v>1100</c:v>
                </c:pt>
                <c:pt idx="381">
                  <c:v>1095</c:v>
                </c:pt>
                <c:pt idx="382">
                  <c:v>1093</c:v>
                </c:pt>
                <c:pt idx="383">
                  <c:v>1087</c:v>
                </c:pt>
                <c:pt idx="384">
                  <c:v>1085</c:v>
                </c:pt>
                <c:pt idx="385">
                  <c:v>1079</c:v>
                </c:pt>
                <c:pt idx="386">
                  <c:v>1076</c:v>
                </c:pt>
                <c:pt idx="387">
                  <c:v>1071</c:v>
                </c:pt>
                <c:pt idx="388">
                  <c:v>1066</c:v>
                </c:pt>
                <c:pt idx="389">
                  <c:v>1063</c:v>
                </c:pt>
                <c:pt idx="390">
                  <c:v>1057</c:v>
                </c:pt>
                <c:pt idx="391">
                  <c:v>1054</c:v>
                </c:pt>
                <c:pt idx="392">
                  <c:v>1049</c:v>
                </c:pt>
                <c:pt idx="393">
                  <c:v>1047</c:v>
                </c:pt>
                <c:pt idx="394">
                  <c:v>1042</c:v>
                </c:pt>
                <c:pt idx="395">
                  <c:v>1039</c:v>
                </c:pt>
                <c:pt idx="396">
                  <c:v>1034</c:v>
                </c:pt>
                <c:pt idx="397">
                  <c:v>1031</c:v>
                </c:pt>
                <c:pt idx="398">
                  <c:v>1027</c:v>
                </c:pt>
                <c:pt idx="399">
                  <c:v>1024</c:v>
                </c:pt>
                <c:pt idx="400">
                  <c:v>1019</c:v>
                </c:pt>
                <c:pt idx="401">
                  <c:v>1014</c:v>
                </c:pt>
                <c:pt idx="402">
                  <c:v>1012</c:v>
                </c:pt>
                <c:pt idx="403">
                  <c:v>1007</c:v>
                </c:pt>
                <c:pt idx="404">
                  <c:v>1006</c:v>
                </c:pt>
                <c:pt idx="405">
                  <c:v>1000</c:v>
                </c:pt>
                <c:pt idx="406">
                  <c:v>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55-4D71-8C3F-842B8FE73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7652096"/>
        <c:axId val="457658752"/>
      </c:scatterChart>
      <c:valAx>
        <c:axId val="457652096"/>
        <c:scaling>
          <c:orientation val="minMax"/>
          <c:max val="5.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Energy Consumption [Wh]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57658752"/>
        <c:crosses val="autoZero"/>
        <c:crossBetween val="midCat"/>
        <c:majorUnit val="1"/>
      </c:valAx>
      <c:valAx>
        <c:axId val="457658752"/>
        <c:scaling>
          <c:orientation val="minMax"/>
          <c:max val="100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EC [</a:t>
                </a:r>
                <a:r>
                  <a:rPr lang="el-GR">
                    <a:latin typeface="Tahoma"/>
                    <a:ea typeface="Tahoma"/>
                    <a:cs typeface="Tahoma"/>
                  </a:rPr>
                  <a:t>μ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S/cm</a:t>
                </a:r>
                <a:r>
                  <a:rPr lang="nl-NL"/>
                  <a:t>]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57652096"/>
        <c:crosses val="autoZero"/>
        <c:crossBetween val="midCat"/>
        <c:majorUnit val="200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'CEEMs-2'!$M$34:$M$2003</c:f>
              <c:numCache>
                <c:formatCode>General</c:formatCode>
                <c:ptCount val="1970"/>
                <c:pt idx="0">
                  <c:v>7800</c:v>
                </c:pt>
                <c:pt idx="1">
                  <c:v>7820</c:v>
                </c:pt>
                <c:pt idx="2">
                  <c:v>7810</c:v>
                </c:pt>
                <c:pt idx="3">
                  <c:v>7790</c:v>
                </c:pt>
                <c:pt idx="4">
                  <c:v>7810</c:v>
                </c:pt>
                <c:pt idx="5">
                  <c:v>7810</c:v>
                </c:pt>
                <c:pt idx="6">
                  <c:v>7730</c:v>
                </c:pt>
                <c:pt idx="7">
                  <c:v>7730</c:v>
                </c:pt>
                <c:pt idx="8">
                  <c:v>7650</c:v>
                </c:pt>
                <c:pt idx="9">
                  <c:v>7610</c:v>
                </c:pt>
                <c:pt idx="10">
                  <c:v>7590</c:v>
                </c:pt>
                <c:pt idx="11">
                  <c:v>7520</c:v>
                </c:pt>
                <c:pt idx="12">
                  <c:v>7510</c:v>
                </c:pt>
                <c:pt idx="13">
                  <c:v>7460</c:v>
                </c:pt>
                <c:pt idx="14">
                  <c:v>7440</c:v>
                </c:pt>
                <c:pt idx="15">
                  <c:v>7400</c:v>
                </c:pt>
                <c:pt idx="16">
                  <c:v>7370</c:v>
                </c:pt>
                <c:pt idx="17">
                  <c:v>7310</c:v>
                </c:pt>
                <c:pt idx="18">
                  <c:v>7300</c:v>
                </c:pt>
                <c:pt idx="19">
                  <c:v>7260</c:v>
                </c:pt>
                <c:pt idx="20">
                  <c:v>7200</c:v>
                </c:pt>
                <c:pt idx="21">
                  <c:v>7190</c:v>
                </c:pt>
                <c:pt idx="22">
                  <c:v>7130</c:v>
                </c:pt>
                <c:pt idx="23">
                  <c:v>7130</c:v>
                </c:pt>
                <c:pt idx="24">
                  <c:v>7080</c:v>
                </c:pt>
                <c:pt idx="25">
                  <c:v>6900</c:v>
                </c:pt>
                <c:pt idx="26">
                  <c:v>6880</c:v>
                </c:pt>
                <c:pt idx="27">
                  <c:v>6660</c:v>
                </c:pt>
                <c:pt idx="28">
                  <c:v>6520</c:v>
                </c:pt>
                <c:pt idx="29">
                  <c:v>5440</c:v>
                </c:pt>
                <c:pt idx="30">
                  <c:v>5440</c:v>
                </c:pt>
                <c:pt idx="31">
                  <c:v>5430</c:v>
                </c:pt>
                <c:pt idx="32">
                  <c:v>5440</c:v>
                </c:pt>
                <c:pt idx="33">
                  <c:v>5440</c:v>
                </c:pt>
                <c:pt idx="34">
                  <c:v>5390</c:v>
                </c:pt>
                <c:pt idx="35">
                  <c:v>5350</c:v>
                </c:pt>
                <c:pt idx="36">
                  <c:v>5340</c:v>
                </c:pt>
                <c:pt idx="37">
                  <c:v>5310</c:v>
                </c:pt>
                <c:pt idx="38">
                  <c:v>5290</c:v>
                </c:pt>
                <c:pt idx="39">
                  <c:v>5260</c:v>
                </c:pt>
                <c:pt idx="40">
                  <c:v>5250</c:v>
                </c:pt>
                <c:pt idx="41">
                  <c:v>5200</c:v>
                </c:pt>
                <c:pt idx="42">
                  <c:v>5200</c:v>
                </c:pt>
                <c:pt idx="43">
                  <c:v>5150</c:v>
                </c:pt>
                <c:pt idx="44">
                  <c:v>5150</c:v>
                </c:pt>
                <c:pt idx="45">
                  <c:v>5120</c:v>
                </c:pt>
                <c:pt idx="46">
                  <c:v>5100</c:v>
                </c:pt>
                <c:pt idx="47">
                  <c:v>5060</c:v>
                </c:pt>
                <c:pt idx="48">
                  <c:v>5030</c:v>
                </c:pt>
                <c:pt idx="49">
                  <c:v>5020</c:v>
                </c:pt>
                <c:pt idx="50">
                  <c:v>4990</c:v>
                </c:pt>
                <c:pt idx="51">
                  <c:v>4980</c:v>
                </c:pt>
                <c:pt idx="52">
                  <c:v>4950</c:v>
                </c:pt>
                <c:pt idx="53">
                  <c:v>4920</c:v>
                </c:pt>
                <c:pt idx="54">
                  <c:v>4890</c:v>
                </c:pt>
                <c:pt idx="55">
                  <c:v>4880</c:v>
                </c:pt>
                <c:pt idx="56">
                  <c:v>4870</c:v>
                </c:pt>
                <c:pt idx="57">
                  <c:v>4820</c:v>
                </c:pt>
                <c:pt idx="58">
                  <c:v>4820</c:v>
                </c:pt>
                <c:pt idx="59">
                  <c:v>4800</c:v>
                </c:pt>
                <c:pt idx="60">
                  <c:v>4770</c:v>
                </c:pt>
                <c:pt idx="61">
                  <c:v>4750</c:v>
                </c:pt>
                <c:pt idx="62">
                  <c:v>4710</c:v>
                </c:pt>
                <c:pt idx="63">
                  <c:v>4710</c:v>
                </c:pt>
                <c:pt idx="64">
                  <c:v>4670</c:v>
                </c:pt>
                <c:pt idx="65">
                  <c:v>4630</c:v>
                </c:pt>
                <c:pt idx="66">
                  <c:v>4620</c:v>
                </c:pt>
                <c:pt idx="67">
                  <c:v>4590</c:v>
                </c:pt>
                <c:pt idx="68">
                  <c:v>4560</c:v>
                </c:pt>
                <c:pt idx="69">
                  <c:v>4540</c:v>
                </c:pt>
                <c:pt idx="70">
                  <c:v>4510</c:v>
                </c:pt>
                <c:pt idx="71">
                  <c:v>4510</c:v>
                </c:pt>
                <c:pt idx="72">
                  <c:v>4470</c:v>
                </c:pt>
                <c:pt idx="73">
                  <c:v>4460</c:v>
                </c:pt>
                <c:pt idx="74">
                  <c:v>4430</c:v>
                </c:pt>
                <c:pt idx="75">
                  <c:v>4420</c:v>
                </c:pt>
                <c:pt idx="76">
                  <c:v>4400</c:v>
                </c:pt>
                <c:pt idx="77">
                  <c:v>4360</c:v>
                </c:pt>
                <c:pt idx="78">
                  <c:v>4350</c:v>
                </c:pt>
                <c:pt idx="79">
                  <c:v>4250</c:v>
                </c:pt>
                <c:pt idx="80">
                  <c:v>4250</c:v>
                </c:pt>
                <c:pt idx="81">
                  <c:v>4240</c:v>
                </c:pt>
                <c:pt idx="82">
                  <c:v>4200</c:v>
                </c:pt>
                <c:pt idx="83">
                  <c:v>4170</c:v>
                </c:pt>
                <c:pt idx="84">
                  <c:v>4170</c:v>
                </c:pt>
                <c:pt idx="85">
                  <c:v>4150</c:v>
                </c:pt>
                <c:pt idx="86">
                  <c:v>4120</c:v>
                </c:pt>
                <c:pt idx="87">
                  <c:v>4100</c:v>
                </c:pt>
                <c:pt idx="88">
                  <c:v>4080</c:v>
                </c:pt>
                <c:pt idx="89">
                  <c:v>4060</c:v>
                </c:pt>
                <c:pt idx="90">
                  <c:v>4050</c:v>
                </c:pt>
                <c:pt idx="91">
                  <c:v>4050</c:v>
                </c:pt>
                <c:pt idx="92">
                  <c:v>4020</c:v>
                </c:pt>
                <c:pt idx="93">
                  <c:v>4010</c:v>
                </c:pt>
                <c:pt idx="94">
                  <c:v>3980</c:v>
                </c:pt>
                <c:pt idx="95">
                  <c:v>3960</c:v>
                </c:pt>
                <c:pt idx="96">
                  <c:v>3930</c:v>
                </c:pt>
                <c:pt idx="97">
                  <c:v>3900</c:v>
                </c:pt>
                <c:pt idx="98">
                  <c:v>3890</c:v>
                </c:pt>
                <c:pt idx="99">
                  <c:v>3860</c:v>
                </c:pt>
                <c:pt idx="100">
                  <c:v>3840</c:v>
                </c:pt>
                <c:pt idx="101">
                  <c:v>3830</c:v>
                </c:pt>
                <c:pt idx="102">
                  <c:v>3810</c:v>
                </c:pt>
                <c:pt idx="103">
                  <c:v>3800</c:v>
                </c:pt>
                <c:pt idx="104">
                  <c:v>3770</c:v>
                </c:pt>
                <c:pt idx="105">
                  <c:v>3760</c:v>
                </c:pt>
                <c:pt idx="106">
                  <c:v>3740</c:v>
                </c:pt>
                <c:pt idx="107">
                  <c:v>3730</c:v>
                </c:pt>
                <c:pt idx="108">
                  <c:v>3710</c:v>
                </c:pt>
                <c:pt idx="109">
                  <c:v>3670</c:v>
                </c:pt>
                <c:pt idx="110">
                  <c:v>3650</c:v>
                </c:pt>
                <c:pt idx="111">
                  <c:v>3640</c:v>
                </c:pt>
                <c:pt idx="112">
                  <c:v>3620</c:v>
                </c:pt>
                <c:pt idx="113">
                  <c:v>3620</c:v>
                </c:pt>
                <c:pt idx="114">
                  <c:v>3580</c:v>
                </c:pt>
                <c:pt idx="115">
                  <c:v>3570</c:v>
                </c:pt>
                <c:pt idx="116">
                  <c:v>3550</c:v>
                </c:pt>
                <c:pt idx="117">
                  <c:v>3530</c:v>
                </c:pt>
                <c:pt idx="118">
                  <c:v>3520</c:v>
                </c:pt>
                <c:pt idx="119">
                  <c:v>3490</c:v>
                </c:pt>
                <c:pt idx="120">
                  <c:v>3490</c:v>
                </c:pt>
                <c:pt idx="121">
                  <c:v>3480</c:v>
                </c:pt>
                <c:pt idx="122">
                  <c:v>3450</c:v>
                </c:pt>
                <c:pt idx="123">
                  <c:v>3430</c:v>
                </c:pt>
                <c:pt idx="124">
                  <c:v>3430</c:v>
                </c:pt>
                <c:pt idx="125">
                  <c:v>3410</c:v>
                </c:pt>
                <c:pt idx="126">
                  <c:v>3390</c:v>
                </c:pt>
                <c:pt idx="127">
                  <c:v>3370</c:v>
                </c:pt>
                <c:pt idx="128">
                  <c:v>3340</c:v>
                </c:pt>
                <c:pt idx="129">
                  <c:v>3320</c:v>
                </c:pt>
                <c:pt idx="130">
                  <c:v>3310</c:v>
                </c:pt>
                <c:pt idx="131">
                  <c:v>3290</c:v>
                </c:pt>
                <c:pt idx="132">
                  <c:v>3280</c:v>
                </c:pt>
                <c:pt idx="133">
                  <c:v>3270</c:v>
                </c:pt>
                <c:pt idx="134">
                  <c:v>3250</c:v>
                </c:pt>
                <c:pt idx="135">
                  <c:v>3230</c:v>
                </c:pt>
                <c:pt idx="136">
                  <c:v>3200</c:v>
                </c:pt>
                <c:pt idx="137">
                  <c:v>3200</c:v>
                </c:pt>
                <c:pt idx="138">
                  <c:v>3160</c:v>
                </c:pt>
                <c:pt idx="139">
                  <c:v>3150</c:v>
                </c:pt>
                <c:pt idx="140">
                  <c:v>3130</c:v>
                </c:pt>
                <c:pt idx="141">
                  <c:v>3120</c:v>
                </c:pt>
                <c:pt idx="142">
                  <c:v>3110</c:v>
                </c:pt>
                <c:pt idx="143">
                  <c:v>3100</c:v>
                </c:pt>
                <c:pt idx="144">
                  <c:v>3080</c:v>
                </c:pt>
                <c:pt idx="145">
                  <c:v>3070</c:v>
                </c:pt>
                <c:pt idx="146">
                  <c:v>3050</c:v>
                </c:pt>
                <c:pt idx="147">
                  <c:v>3030</c:v>
                </c:pt>
                <c:pt idx="148">
                  <c:v>3030</c:v>
                </c:pt>
                <c:pt idx="149">
                  <c:v>3010</c:v>
                </c:pt>
                <c:pt idx="150">
                  <c:v>2990</c:v>
                </c:pt>
                <c:pt idx="151">
                  <c:v>2990</c:v>
                </c:pt>
                <c:pt idx="152">
                  <c:v>2970</c:v>
                </c:pt>
                <c:pt idx="153">
                  <c:v>2960</c:v>
                </c:pt>
                <c:pt idx="154">
                  <c:v>2930</c:v>
                </c:pt>
                <c:pt idx="155">
                  <c:v>2900</c:v>
                </c:pt>
                <c:pt idx="156">
                  <c:v>2880</c:v>
                </c:pt>
                <c:pt idx="157">
                  <c:v>2870</c:v>
                </c:pt>
                <c:pt idx="158">
                  <c:v>2860</c:v>
                </c:pt>
                <c:pt idx="159">
                  <c:v>2850</c:v>
                </c:pt>
                <c:pt idx="160">
                  <c:v>2840</c:v>
                </c:pt>
                <c:pt idx="161">
                  <c:v>2820</c:v>
                </c:pt>
                <c:pt idx="162">
                  <c:v>2820</c:v>
                </c:pt>
                <c:pt idx="163">
                  <c:v>2790</c:v>
                </c:pt>
                <c:pt idx="164">
                  <c:v>2790</c:v>
                </c:pt>
                <c:pt idx="165">
                  <c:v>2770</c:v>
                </c:pt>
                <c:pt idx="166">
                  <c:v>2760</c:v>
                </c:pt>
                <c:pt idx="167">
                  <c:v>2750</c:v>
                </c:pt>
                <c:pt idx="168">
                  <c:v>2740</c:v>
                </c:pt>
                <c:pt idx="169">
                  <c:v>2730</c:v>
                </c:pt>
                <c:pt idx="170">
                  <c:v>2700</c:v>
                </c:pt>
                <c:pt idx="171">
                  <c:v>2690</c:v>
                </c:pt>
                <c:pt idx="172">
                  <c:v>2680</c:v>
                </c:pt>
                <c:pt idx="173">
                  <c:v>2660</c:v>
                </c:pt>
                <c:pt idx="174">
                  <c:v>2650</c:v>
                </c:pt>
                <c:pt idx="175">
                  <c:v>2640</c:v>
                </c:pt>
                <c:pt idx="176">
                  <c:v>2630</c:v>
                </c:pt>
                <c:pt idx="177">
                  <c:v>2630</c:v>
                </c:pt>
                <c:pt idx="178">
                  <c:v>2610</c:v>
                </c:pt>
                <c:pt idx="179">
                  <c:v>2600</c:v>
                </c:pt>
                <c:pt idx="180">
                  <c:v>2600</c:v>
                </c:pt>
                <c:pt idx="181">
                  <c:v>2580</c:v>
                </c:pt>
                <c:pt idx="182">
                  <c:v>2560</c:v>
                </c:pt>
                <c:pt idx="183">
                  <c:v>2560</c:v>
                </c:pt>
                <c:pt idx="184">
                  <c:v>2540</c:v>
                </c:pt>
                <c:pt idx="185">
                  <c:v>2530</c:v>
                </c:pt>
                <c:pt idx="186">
                  <c:v>2520</c:v>
                </c:pt>
                <c:pt idx="187">
                  <c:v>2510</c:v>
                </c:pt>
                <c:pt idx="188">
                  <c:v>2500</c:v>
                </c:pt>
                <c:pt idx="189">
                  <c:v>2490</c:v>
                </c:pt>
                <c:pt idx="190">
                  <c:v>2480</c:v>
                </c:pt>
                <c:pt idx="191">
                  <c:v>2470</c:v>
                </c:pt>
                <c:pt idx="192">
                  <c:v>2460</c:v>
                </c:pt>
                <c:pt idx="193">
                  <c:v>2450</c:v>
                </c:pt>
                <c:pt idx="194">
                  <c:v>2440</c:v>
                </c:pt>
                <c:pt idx="195">
                  <c:v>2430</c:v>
                </c:pt>
                <c:pt idx="196">
                  <c:v>2420</c:v>
                </c:pt>
                <c:pt idx="197">
                  <c:v>2400</c:v>
                </c:pt>
                <c:pt idx="198">
                  <c:v>2390</c:v>
                </c:pt>
                <c:pt idx="199">
                  <c:v>2370</c:v>
                </c:pt>
                <c:pt idx="200">
                  <c:v>2360</c:v>
                </c:pt>
                <c:pt idx="201">
                  <c:v>2350</c:v>
                </c:pt>
                <c:pt idx="202">
                  <c:v>2340</c:v>
                </c:pt>
                <c:pt idx="203">
                  <c:v>2330</c:v>
                </c:pt>
                <c:pt idx="204">
                  <c:v>2320</c:v>
                </c:pt>
                <c:pt idx="205">
                  <c:v>2320</c:v>
                </c:pt>
                <c:pt idx="206">
                  <c:v>2300</c:v>
                </c:pt>
                <c:pt idx="207">
                  <c:v>2290</c:v>
                </c:pt>
                <c:pt idx="208">
                  <c:v>2280</c:v>
                </c:pt>
                <c:pt idx="209">
                  <c:v>2280</c:v>
                </c:pt>
                <c:pt idx="210">
                  <c:v>2260</c:v>
                </c:pt>
                <c:pt idx="211">
                  <c:v>2260</c:v>
                </c:pt>
                <c:pt idx="212">
                  <c:v>2250</c:v>
                </c:pt>
                <c:pt idx="213">
                  <c:v>2240</c:v>
                </c:pt>
                <c:pt idx="214">
                  <c:v>2230</c:v>
                </c:pt>
                <c:pt idx="215">
                  <c:v>2220</c:v>
                </c:pt>
                <c:pt idx="216">
                  <c:v>2210</c:v>
                </c:pt>
                <c:pt idx="217">
                  <c:v>2200</c:v>
                </c:pt>
                <c:pt idx="218">
                  <c:v>2190</c:v>
                </c:pt>
                <c:pt idx="219">
                  <c:v>2180</c:v>
                </c:pt>
                <c:pt idx="220">
                  <c:v>2170</c:v>
                </c:pt>
                <c:pt idx="221">
                  <c:v>2160</c:v>
                </c:pt>
                <c:pt idx="222">
                  <c:v>2160</c:v>
                </c:pt>
                <c:pt idx="223">
                  <c:v>2140</c:v>
                </c:pt>
                <c:pt idx="224">
                  <c:v>2130</c:v>
                </c:pt>
                <c:pt idx="225">
                  <c:v>2130</c:v>
                </c:pt>
                <c:pt idx="226">
                  <c:v>2120</c:v>
                </c:pt>
                <c:pt idx="227">
                  <c:v>2090</c:v>
                </c:pt>
                <c:pt idx="228">
                  <c:v>2080</c:v>
                </c:pt>
                <c:pt idx="229">
                  <c:v>2080</c:v>
                </c:pt>
                <c:pt idx="230">
                  <c:v>2070</c:v>
                </c:pt>
                <c:pt idx="231">
                  <c:v>2060</c:v>
                </c:pt>
                <c:pt idx="232">
                  <c:v>2050</c:v>
                </c:pt>
                <c:pt idx="233">
                  <c:v>2040</c:v>
                </c:pt>
                <c:pt idx="234">
                  <c:v>2030</c:v>
                </c:pt>
                <c:pt idx="235">
                  <c:v>2020</c:v>
                </c:pt>
                <c:pt idx="236">
                  <c:v>2010</c:v>
                </c:pt>
                <c:pt idx="237">
                  <c:v>2010</c:v>
                </c:pt>
                <c:pt idx="238">
                  <c:v>1996</c:v>
                </c:pt>
                <c:pt idx="239">
                  <c:v>1989</c:v>
                </c:pt>
                <c:pt idx="240">
                  <c:v>1978</c:v>
                </c:pt>
                <c:pt idx="241">
                  <c:v>1971</c:v>
                </c:pt>
                <c:pt idx="242">
                  <c:v>1961</c:v>
                </c:pt>
                <c:pt idx="243">
                  <c:v>1956</c:v>
                </c:pt>
                <c:pt idx="244">
                  <c:v>1944</c:v>
                </c:pt>
                <c:pt idx="245">
                  <c:v>1933</c:v>
                </c:pt>
                <c:pt idx="246">
                  <c:v>1924</c:v>
                </c:pt>
                <c:pt idx="247">
                  <c:v>1916</c:v>
                </c:pt>
                <c:pt idx="248">
                  <c:v>1905</c:v>
                </c:pt>
                <c:pt idx="249">
                  <c:v>1901</c:v>
                </c:pt>
                <c:pt idx="250">
                  <c:v>1888</c:v>
                </c:pt>
                <c:pt idx="251">
                  <c:v>1884</c:v>
                </c:pt>
                <c:pt idx="252">
                  <c:v>1875</c:v>
                </c:pt>
                <c:pt idx="253">
                  <c:v>1870</c:v>
                </c:pt>
                <c:pt idx="254">
                  <c:v>1863</c:v>
                </c:pt>
                <c:pt idx="255">
                  <c:v>1850</c:v>
                </c:pt>
                <c:pt idx="256">
                  <c:v>1848</c:v>
                </c:pt>
                <c:pt idx="257">
                  <c:v>1835</c:v>
                </c:pt>
                <c:pt idx="258">
                  <c:v>1832</c:v>
                </c:pt>
                <c:pt idx="259">
                  <c:v>1822</c:v>
                </c:pt>
                <c:pt idx="260">
                  <c:v>1817</c:v>
                </c:pt>
                <c:pt idx="261">
                  <c:v>1804</c:v>
                </c:pt>
                <c:pt idx="262">
                  <c:v>1801</c:v>
                </c:pt>
                <c:pt idx="263">
                  <c:v>1792</c:v>
                </c:pt>
                <c:pt idx="264">
                  <c:v>1786</c:v>
                </c:pt>
                <c:pt idx="265">
                  <c:v>1778</c:v>
                </c:pt>
                <c:pt idx="266">
                  <c:v>1770</c:v>
                </c:pt>
                <c:pt idx="267">
                  <c:v>1753</c:v>
                </c:pt>
                <c:pt idx="268">
                  <c:v>1745</c:v>
                </c:pt>
                <c:pt idx="269">
                  <c:v>1737</c:v>
                </c:pt>
                <c:pt idx="270">
                  <c:v>1724</c:v>
                </c:pt>
                <c:pt idx="271">
                  <c:v>1704</c:v>
                </c:pt>
                <c:pt idx="272">
                  <c:v>1694</c:v>
                </c:pt>
                <c:pt idx="273">
                  <c:v>1689</c:v>
                </c:pt>
                <c:pt idx="274">
                  <c:v>1680</c:v>
                </c:pt>
                <c:pt idx="275">
                  <c:v>1672</c:v>
                </c:pt>
                <c:pt idx="276">
                  <c:v>1667</c:v>
                </c:pt>
                <c:pt idx="277">
                  <c:v>6157</c:v>
                </c:pt>
                <c:pt idx="278">
                  <c:v>1652</c:v>
                </c:pt>
                <c:pt idx="279">
                  <c:v>1641</c:v>
                </c:pt>
                <c:pt idx="280">
                  <c:v>1636</c:v>
                </c:pt>
                <c:pt idx="281">
                  <c:v>1627</c:v>
                </c:pt>
                <c:pt idx="282">
                  <c:v>1622</c:v>
                </c:pt>
                <c:pt idx="283">
                  <c:v>1614</c:v>
                </c:pt>
                <c:pt idx="284">
                  <c:v>1610</c:v>
                </c:pt>
                <c:pt idx="285">
                  <c:v>1598</c:v>
                </c:pt>
                <c:pt idx="286">
                  <c:v>1596</c:v>
                </c:pt>
                <c:pt idx="287">
                  <c:v>1588</c:v>
                </c:pt>
                <c:pt idx="288">
                  <c:v>1578</c:v>
                </c:pt>
                <c:pt idx="289">
                  <c:v>1573</c:v>
                </c:pt>
                <c:pt idx="290">
                  <c:v>1569</c:v>
                </c:pt>
                <c:pt idx="291">
                  <c:v>1562</c:v>
                </c:pt>
                <c:pt idx="292">
                  <c:v>1558</c:v>
                </c:pt>
                <c:pt idx="293">
                  <c:v>1549</c:v>
                </c:pt>
                <c:pt idx="294">
                  <c:v>1544</c:v>
                </c:pt>
                <c:pt idx="295">
                  <c:v>1542</c:v>
                </c:pt>
                <c:pt idx="296">
                  <c:v>1533</c:v>
                </c:pt>
                <c:pt idx="297">
                  <c:v>1525</c:v>
                </c:pt>
                <c:pt idx="298">
                  <c:v>1522</c:v>
                </c:pt>
                <c:pt idx="299">
                  <c:v>1516</c:v>
                </c:pt>
                <c:pt idx="300">
                  <c:v>1508</c:v>
                </c:pt>
                <c:pt idx="301">
                  <c:v>1504</c:v>
                </c:pt>
                <c:pt idx="302">
                  <c:v>1496</c:v>
                </c:pt>
                <c:pt idx="303">
                  <c:v>1492</c:v>
                </c:pt>
                <c:pt idx="304">
                  <c:v>1485</c:v>
                </c:pt>
                <c:pt idx="305">
                  <c:v>1475</c:v>
                </c:pt>
                <c:pt idx="306">
                  <c:v>1473</c:v>
                </c:pt>
                <c:pt idx="307">
                  <c:v>1464</c:v>
                </c:pt>
                <c:pt idx="308">
                  <c:v>1461</c:v>
                </c:pt>
                <c:pt idx="309">
                  <c:v>1453</c:v>
                </c:pt>
                <c:pt idx="310">
                  <c:v>1449</c:v>
                </c:pt>
                <c:pt idx="311">
                  <c:v>1446</c:v>
                </c:pt>
                <c:pt idx="312">
                  <c:v>1438</c:v>
                </c:pt>
                <c:pt idx="313">
                  <c:v>1433</c:v>
                </c:pt>
                <c:pt idx="314">
                  <c:v>1426</c:v>
                </c:pt>
                <c:pt idx="315">
                  <c:v>1422</c:v>
                </c:pt>
                <c:pt idx="316">
                  <c:v>1414</c:v>
                </c:pt>
                <c:pt idx="317">
                  <c:v>1411</c:v>
                </c:pt>
                <c:pt idx="318">
                  <c:v>1403</c:v>
                </c:pt>
                <c:pt idx="319">
                  <c:v>1399</c:v>
                </c:pt>
                <c:pt idx="320">
                  <c:v>1387</c:v>
                </c:pt>
                <c:pt idx="321">
                  <c:v>1382</c:v>
                </c:pt>
                <c:pt idx="322">
                  <c:v>1375</c:v>
                </c:pt>
                <c:pt idx="323">
                  <c:v>1372</c:v>
                </c:pt>
                <c:pt idx="324">
                  <c:v>1364</c:v>
                </c:pt>
                <c:pt idx="325">
                  <c:v>1357</c:v>
                </c:pt>
                <c:pt idx="326">
                  <c:v>1353</c:v>
                </c:pt>
                <c:pt idx="327">
                  <c:v>1345</c:v>
                </c:pt>
                <c:pt idx="328">
                  <c:v>1343</c:v>
                </c:pt>
                <c:pt idx="329">
                  <c:v>1334</c:v>
                </c:pt>
                <c:pt idx="330">
                  <c:v>1332</c:v>
                </c:pt>
                <c:pt idx="331">
                  <c:v>1325</c:v>
                </c:pt>
                <c:pt idx="332">
                  <c:v>1322</c:v>
                </c:pt>
                <c:pt idx="333">
                  <c:v>1313</c:v>
                </c:pt>
                <c:pt idx="334">
                  <c:v>1311</c:v>
                </c:pt>
                <c:pt idx="335">
                  <c:v>1307</c:v>
                </c:pt>
                <c:pt idx="336">
                  <c:v>1300</c:v>
                </c:pt>
                <c:pt idx="337">
                  <c:v>1298</c:v>
                </c:pt>
                <c:pt idx="338">
                  <c:v>1291</c:v>
                </c:pt>
                <c:pt idx="339">
                  <c:v>1285</c:v>
                </c:pt>
                <c:pt idx="340">
                  <c:v>1282</c:v>
                </c:pt>
                <c:pt idx="341">
                  <c:v>1275</c:v>
                </c:pt>
                <c:pt idx="342">
                  <c:v>1272</c:v>
                </c:pt>
                <c:pt idx="343">
                  <c:v>1264</c:v>
                </c:pt>
                <c:pt idx="344">
                  <c:v>1264</c:v>
                </c:pt>
                <c:pt idx="345">
                  <c:v>1257</c:v>
                </c:pt>
                <c:pt idx="346">
                  <c:v>1253</c:v>
                </c:pt>
                <c:pt idx="347">
                  <c:v>1248</c:v>
                </c:pt>
                <c:pt idx="348">
                  <c:v>1243</c:v>
                </c:pt>
                <c:pt idx="349">
                  <c:v>1238</c:v>
                </c:pt>
                <c:pt idx="350">
                  <c:v>1235</c:v>
                </c:pt>
                <c:pt idx="351">
                  <c:v>1228</c:v>
                </c:pt>
                <c:pt idx="352">
                  <c:v>1226</c:v>
                </c:pt>
                <c:pt idx="353">
                  <c:v>1219</c:v>
                </c:pt>
                <c:pt idx="354">
                  <c:v>1214</c:v>
                </c:pt>
                <c:pt idx="355">
                  <c:v>1209</c:v>
                </c:pt>
                <c:pt idx="356">
                  <c:v>1204</c:v>
                </c:pt>
                <c:pt idx="357">
                  <c:v>1201</c:v>
                </c:pt>
                <c:pt idx="358">
                  <c:v>1195</c:v>
                </c:pt>
                <c:pt idx="359">
                  <c:v>1190</c:v>
                </c:pt>
                <c:pt idx="360">
                  <c:v>1185</c:v>
                </c:pt>
                <c:pt idx="361">
                  <c:v>1180</c:v>
                </c:pt>
                <c:pt idx="362">
                  <c:v>1177</c:v>
                </c:pt>
                <c:pt idx="363">
                  <c:v>1174</c:v>
                </c:pt>
                <c:pt idx="364">
                  <c:v>1168</c:v>
                </c:pt>
                <c:pt idx="365">
                  <c:v>1164</c:v>
                </c:pt>
                <c:pt idx="366">
                  <c:v>1159</c:v>
                </c:pt>
                <c:pt idx="367">
                  <c:v>1153</c:v>
                </c:pt>
                <c:pt idx="368">
                  <c:v>1151</c:v>
                </c:pt>
                <c:pt idx="369">
                  <c:v>1148</c:v>
                </c:pt>
                <c:pt idx="370">
                  <c:v>1142</c:v>
                </c:pt>
                <c:pt idx="371">
                  <c:v>1140</c:v>
                </c:pt>
                <c:pt idx="372">
                  <c:v>1134</c:v>
                </c:pt>
                <c:pt idx="373">
                  <c:v>1130</c:v>
                </c:pt>
                <c:pt idx="374">
                  <c:v>1125</c:v>
                </c:pt>
                <c:pt idx="375">
                  <c:v>1120</c:v>
                </c:pt>
                <c:pt idx="376">
                  <c:v>1116</c:v>
                </c:pt>
                <c:pt idx="377">
                  <c:v>1112</c:v>
                </c:pt>
                <c:pt idx="378">
                  <c:v>1108</c:v>
                </c:pt>
                <c:pt idx="379">
                  <c:v>1103</c:v>
                </c:pt>
                <c:pt idx="380">
                  <c:v>1100</c:v>
                </c:pt>
                <c:pt idx="381">
                  <c:v>1095</c:v>
                </c:pt>
                <c:pt idx="382">
                  <c:v>1093</c:v>
                </c:pt>
                <c:pt idx="383">
                  <c:v>1087</c:v>
                </c:pt>
                <c:pt idx="384">
                  <c:v>1085</c:v>
                </c:pt>
                <c:pt idx="385">
                  <c:v>1079</c:v>
                </c:pt>
                <c:pt idx="386">
                  <c:v>1076</c:v>
                </c:pt>
                <c:pt idx="387">
                  <c:v>1071</c:v>
                </c:pt>
                <c:pt idx="388">
                  <c:v>1066</c:v>
                </c:pt>
                <c:pt idx="389">
                  <c:v>1063</c:v>
                </c:pt>
                <c:pt idx="390">
                  <c:v>1057</c:v>
                </c:pt>
                <c:pt idx="391">
                  <c:v>1054</c:v>
                </c:pt>
                <c:pt idx="392">
                  <c:v>1049</c:v>
                </c:pt>
                <c:pt idx="393">
                  <c:v>1047</c:v>
                </c:pt>
                <c:pt idx="394">
                  <c:v>1042</c:v>
                </c:pt>
                <c:pt idx="395">
                  <c:v>1039</c:v>
                </c:pt>
                <c:pt idx="396">
                  <c:v>1034</c:v>
                </c:pt>
                <c:pt idx="397">
                  <c:v>1031</c:v>
                </c:pt>
                <c:pt idx="398">
                  <c:v>1027</c:v>
                </c:pt>
                <c:pt idx="399">
                  <c:v>1024</c:v>
                </c:pt>
                <c:pt idx="400">
                  <c:v>1019</c:v>
                </c:pt>
                <c:pt idx="401">
                  <c:v>1014</c:v>
                </c:pt>
                <c:pt idx="402">
                  <c:v>1012</c:v>
                </c:pt>
                <c:pt idx="403">
                  <c:v>1007</c:v>
                </c:pt>
                <c:pt idx="404">
                  <c:v>1006</c:v>
                </c:pt>
                <c:pt idx="405">
                  <c:v>1000</c:v>
                </c:pt>
                <c:pt idx="406">
                  <c:v>998</c:v>
                </c:pt>
              </c:numCache>
            </c:numRef>
          </c:xVal>
          <c:yVal>
            <c:numRef>
              <c:f>'CEEMs-2'!$P$34:$P$2003</c:f>
              <c:numCache>
                <c:formatCode>0.00</c:formatCode>
                <c:ptCount val="1970"/>
                <c:pt idx="0">
                  <c:v>23.303861526065674</c:v>
                </c:pt>
                <c:pt idx="1">
                  <c:v>27.346189258717668</c:v>
                </c:pt>
                <c:pt idx="2">
                  <c:v>34.373189519776524</c:v>
                </c:pt>
                <c:pt idx="3">
                  <c:v>37.729474968309567</c:v>
                </c:pt>
                <c:pt idx="4">
                  <c:v>38.692248421028665</c:v>
                </c:pt>
                <c:pt idx="5">
                  <c:v>38.627055079122975</c:v>
                </c:pt>
                <c:pt idx="6">
                  <c:v>38.763345407588481</c:v>
                </c:pt>
                <c:pt idx="7">
                  <c:v>38.829213454160424</c:v>
                </c:pt>
                <c:pt idx="8">
                  <c:v>39.168713703402112</c:v>
                </c:pt>
                <c:pt idx="9">
                  <c:v>39.424773981007377</c:v>
                </c:pt>
                <c:pt idx="10">
                  <c:v>39.545430807218835</c:v>
                </c:pt>
                <c:pt idx="11">
                  <c:v>39.862759307376251</c:v>
                </c:pt>
                <c:pt idx="12">
                  <c:v>39.848041299615105</c:v>
                </c:pt>
                <c:pt idx="13">
                  <c:v>39.995678282681126</c:v>
                </c:pt>
                <c:pt idx="14">
                  <c:v>40.000540298144827</c:v>
                </c:pt>
                <c:pt idx="15">
                  <c:v>40.182356754877958</c:v>
                </c:pt>
                <c:pt idx="16">
                  <c:v>40.311378559663773</c:v>
                </c:pt>
                <c:pt idx="17">
                  <c:v>40.659664840206084</c:v>
                </c:pt>
                <c:pt idx="18">
                  <c:v>41.098976733649565</c:v>
                </c:pt>
                <c:pt idx="19">
                  <c:v>41.237752039174843</c:v>
                </c:pt>
                <c:pt idx="20">
                  <c:v>41.280854139094501</c:v>
                </c:pt>
                <c:pt idx="21">
                  <c:v>41.391379690697796</c:v>
                </c:pt>
                <c:pt idx="22">
                  <c:v>41.329081342696405</c:v>
                </c:pt>
                <c:pt idx="23">
                  <c:v>41.471903222066416</c:v>
                </c:pt>
                <c:pt idx="24">
                  <c:v>41.620953360784021</c:v>
                </c:pt>
                <c:pt idx="25">
                  <c:v>42.190178229447056</c:v>
                </c:pt>
                <c:pt idx="26">
                  <c:v>42.423832869340004</c:v>
                </c:pt>
                <c:pt idx="27">
                  <c:v>45.449792755921145</c:v>
                </c:pt>
                <c:pt idx="28">
                  <c:v>45.996202474650744</c:v>
                </c:pt>
                <c:pt idx="29">
                  <c:v>28.616851112099624</c:v>
                </c:pt>
                <c:pt idx="30">
                  <c:v>33.226433834163089</c:v>
                </c:pt>
                <c:pt idx="31">
                  <c:v>36.405408879824954</c:v>
                </c:pt>
                <c:pt idx="32">
                  <c:v>46.821193029690392</c:v>
                </c:pt>
                <c:pt idx="33">
                  <c:v>47.569957735812366</c:v>
                </c:pt>
                <c:pt idx="34">
                  <c:v>48.648868251503686</c:v>
                </c:pt>
                <c:pt idx="35">
                  <c:v>49.631203753550359</c:v>
                </c:pt>
                <c:pt idx="36">
                  <c:v>49.867168594179731</c:v>
                </c:pt>
                <c:pt idx="37">
                  <c:v>50.580395535864426</c:v>
                </c:pt>
                <c:pt idx="38">
                  <c:v>50.771625724010605</c:v>
                </c:pt>
                <c:pt idx="39">
                  <c:v>51.182195832504583</c:v>
                </c:pt>
                <c:pt idx="40">
                  <c:v>51.255440056380984</c:v>
                </c:pt>
                <c:pt idx="41">
                  <c:v>51.699323091607674</c:v>
                </c:pt>
                <c:pt idx="42">
                  <c:v>51.772759630090064</c:v>
                </c:pt>
                <c:pt idx="43">
                  <c:v>52.423706767400532</c:v>
                </c:pt>
                <c:pt idx="44">
                  <c:v>52.102392204469737</c:v>
                </c:pt>
                <c:pt idx="45">
                  <c:v>52.382818330175674</c:v>
                </c:pt>
                <c:pt idx="46">
                  <c:v>52.563282410760785</c:v>
                </c:pt>
                <c:pt idx="47">
                  <c:v>52.85302170863028</c:v>
                </c:pt>
                <c:pt idx="48">
                  <c:v>52.788656032627252</c:v>
                </c:pt>
                <c:pt idx="49">
                  <c:v>53.071308778461798</c:v>
                </c:pt>
                <c:pt idx="50">
                  <c:v>53.237320654575889</c:v>
                </c:pt>
                <c:pt idx="51">
                  <c:v>53.16530126330111</c:v>
                </c:pt>
                <c:pt idx="52">
                  <c:v>53.487515210351418</c:v>
                </c:pt>
                <c:pt idx="53">
                  <c:v>53.787786644532417</c:v>
                </c:pt>
                <c:pt idx="54">
                  <c:v>53.831435642036666</c:v>
                </c:pt>
                <c:pt idx="55">
                  <c:v>53.915661850797335</c:v>
                </c:pt>
                <c:pt idx="56">
                  <c:v>54.000234098594717</c:v>
                </c:pt>
                <c:pt idx="57">
                  <c:v>54.190680462127979</c:v>
                </c:pt>
                <c:pt idx="58">
                  <c:v>54.428358885207487</c:v>
                </c:pt>
                <c:pt idx="59">
                  <c:v>54.416475059858122</c:v>
                </c:pt>
                <c:pt idx="60">
                  <c:v>54.81208811060776</c:v>
                </c:pt>
                <c:pt idx="61">
                  <c:v>54.614109484974954</c:v>
                </c:pt>
                <c:pt idx="62">
                  <c:v>55.023872671991221</c:v>
                </c:pt>
                <c:pt idx="63">
                  <c:v>55.023872671991221</c:v>
                </c:pt>
                <c:pt idx="64">
                  <c:v>55.304370410018343</c:v>
                </c:pt>
                <c:pt idx="65">
                  <c:v>55.589714913013232</c:v>
                </c:pt>
                <c:pt idx="66">
                  <c:v>55.544727333826472</c:v>
                </c:pt>
                <c:pt idx="67">
                  <c:v>55.741372610335127</c:v>
                </c:pt>
                <c:pt idx="68">
                  <c:v>55.912690850977654</c:v>
                </c:pt>
                <c:pt idx="69">
                  <c:v>55.878627762547318</c:v>
                </c:pt>
                <c:pt idx="70">
                  <c:v>56.19387805772665</c:v>
                </c:pt>
                <c:pt idx="71">
                  <c:v>56.109206217358398</c:v>
                </c:pt>
                <c:pt idx="72">
                  <c:v>56.411966505006177</c:v>
                </c:pt>
                <c:pt idx="73">
                  <c:v>56.48136990981989</c:v>
                </c:pt>
                <c:pt idx="74">
                  <c:v>56.720194084665899</c:v>
                </c:pt>
                <c:pt idx="75">
                  <c:v>56.704527157262476</c:v>
                </c:pt>
                <c:pt idx="76">
                  <c:v>56.875486316507263</c:v>
                </c:pt>
                <c:pt idx="77">
                  <c:v>57.163720190736584</c:v>
                </c:pt>
                <c:pt idx="78">
                  <c:v>57.499965580491342</c:v>
                </c:pt>
                <c:pt idx="79">
                  <c:v>58.313795241827322</c:v>
                </c:pt>
                <c:pt idx="80">
                  <c:v>58.313795241827322</c:v>
                </c:pt>
                <c:pt idx="81">
                  <c:v>58.451327835992451</c:v>
                </c:pt>
                <c:pt idx="82">
                  <c:v>58.765550064642106</c:v>
                </c:pt>
                <c:pt idx="83">
                  <c:v>58.883072007217422</c:v>
                </c:pt>
                <c:pt idx="84">
                  <c:v>59.157798626224654</c:v>
                </c:pt>
                <c:pt idx="85">
                  <c:v>59.013484341928269</c:v>
                </c:pt>
                <c:pt idx="86">
                  <c:v>59.25782039250619</c:v>
                </c:pt>
                <c:pt idx="87">
                  <c:v>59.391651161916776</c:v>
                </c:pt>
                <c:pt idx="88">
                  <c:v>59.620389771464779</c:v>
                </c:pt>
                <c:pt idx="89">
                  <c:v>59.69462069293396</c:v>
                </c:pt>
                <c:pt idx="90">
                  <c:v>59.904874139969429</c:v>
                </c:pt>
                <c:pt idx="91">
                  <c:v>60.062022288290443</c:v>
                </c:pt>
                <c:pt idx="92">
                  <c:v>60.256932902103522</c:v>
                </c:pt>
                <c:pt idx="93">
                  <c:v>60.248483729298613</c:v>
                </c:pt>
                <c:pt idx="94">
                  <c:v>60.286846671442632</c:v>
                </c:pt>
                <c:pt idx="95">
                  <c:v>60.623469763655514</c:v>
                </c:pt>
                <c:pt idx="96">
                  <c:v>60.82712983790222</c:v>
                </c:pt>
                <c:pt idx="97">
                  <c:v>60.838092374614206</c:v>
                </c:pt>
                <c:pt idx="98">
                  <c:v>60.96176600090844</c:v>
                </c:pt>
                <c:pt idx="99">
                  <c:v>61.171748637469378</c:v>
                </c:pt>
                <c:pt idx="100">
                  <c:v>61.68924225535816</c:v>
                </c:pt>
                <c:pt idx="101">
                  <c:v>61.717370688324202</c:v>
                </c:pt>
                <c:pt idx="102">
                  <c:v>61.974527627227097</c:v>
                </c:pt>
                <c:pt idx="103">
                  <c:v>62.238110455790185</c:v>
                </c:pt>
                <c:pt idx="104">
                  <c:v>62.294442899125841</c:v>
                </c:pt>
                <c:pt idx="105">
                  <c:v>62.527827125880194</c:v>
                </c:pt>
                <c:pt idx="106">
                  <c:v>62.62395714604493</c:v>
                </c:pt>
                <c:pt idx="107">
                  <c:v>62.825975868955588</c:v>
                </c:pt>
                <c:pt idx="108">
                  <c:v>62.787250599305167</c:v>
                </c:pt>
                <c:pt idx="109">
                  <c:v>63.36752860679735</c:v>
                </c:pt>
                <c:pt idx="110">
                  <c:v>63.819369784839346</c:v>
                </c:pt>
                <c:pt idx="111">
                  <c:v>63.819848896908532</c:v>
                </c:pt>
                <c:pt idx="112">
                  <c:v>63.961466771247949</c:v>
                </c:pt>
                <c:pt idx="113">
                  <c:v>63.926303787866281</c:v>
                </c:pt>
                <c:pt idx="114">
                  <c:v>63.893891056009039</c:v>
                </c:pt>
                <c:pt idx="115">
                  <c:v>64.215487465595032</c:v>
                </c:pt>
                <c:pt idx="116">
                  <c:v>64.003563374187834</c:v>
                </c:pt>
                <c:pt idx="117">
                  <c:v>64.43830869784432</c:v>
                </c:pt>
                <c:pt idx="118">
                  <c:v>64.549048288651221</c:v>
                </c:pt>
                <c:pt idx="119">
                  <c:v>64.739183373594656</c:v>
                </c:pt>
                <c:pt idx="120">
                  <c:v>64.921547270421684</c:v>
                </c:pt>
                <c:pt idx="121">
                  <c:v>65.144681106141903</c:v>
                </c:pt>
                <c:pt idx="122">
                  <c:v>65.489782680734407</c:v>
                </c:pt>
                <c:pt idx="123">
                  <c:v>65.426317775291437</c:v>
                </c:pt>
                <c:pt idx="124">
                  <c:v>65.463428562458361</c:v>
                </c:pt>
                <c:pt idx="125">
                  <c:v>65.772721316295076</c:v>
                </c:pt>
                <c:pt idx="126">
                  <c:v>65.935469099077679</c:v>
                </c:pt>
                <c:pt idx="127">
                  <c:v>66.175691384133486</c:v>
                </c:pt>
                <c:pt idx="128">
                  <c:v>66.312754479720965</c:v>
                </c:pt>
                <c:pt idx="129">
                  <c:v>66.903930625477827</c:v>
                </c:pt>
                <c:pt idx="130">
                  <c:v>66.798407842836056</c:v>
                </c:pt>
                <c:pt idx="131">
                  <c:v>66.856267378301084</c:v>
                </c:pt>
                <c:pt idx="132">
                  <c:v>67.060097547992939</c:v>
                </c:pt>
                <c:pt idx="133">
                  <c:v>67.304100991465688</c:v>
                </c:pt>
                <c:pt idx="134">
                  <c:v>67.522449216890763</c:v>
                </c:pt>
                <c:pt idx="135">
                  <c:v>68.058770793890432</c:v>
                </c:pt>
                <c:pt idx="136">
                  <c:v>68.259262394070163</c:v>
                </c:pt>
                <c:pt idx="137">
                  <c:v>68.378596768884975</c:v>
                </c:pt>
                <c:pt idx="138">
                  <c:v>68.63992403397252</c:v>
                </c:pt>
                <c:pt idx="139">
                  <c:v>68.938647694880132</c:v>
                </c:pt>
                <c:pt idx="140">
                  <c:v>69.257146947154723</c:v>
                </c:pt>
                <c:pt idx="141">
                  <c:v>69.275134691587269</c:v>
                </c:pt>
                <c:pt idx="142">
                  <c:v>69.497884131187533</c:v>
                </c:pt>
                <c:pt idx="143">
                  <c:v>69.722070949006948</c:v>
                </c:pt>
                <c:pt idx="144">
                  <c:v>69.637548586034995</c:v>
                </c:pt>
                <c:pt idx="145">
                  <c:v>69.532680762144849</c:v>
                </c:pt>
                <c:pt idx="146">
                  <c:v>69.82169496450652</c:v>
                </c:pt>
                <c:pt idx="147">
                  <c:v>70.156534730637532</c:v>
                </c:pt>
                <c:pt idx="148">
                  <c:v>69.904475324419678</c:v>
                </c:pt>
                <c:pt idx="149">
                  <c:v>70.495823898437848</c:v>
                </c:pt>
                <c:pt idx="150">
                  <c:v>70.967367769626293</c:v>
                </c:pt>
                <c:pt idx="151">
                  <c:v>70.711936331943164</c:v>
                </c:pt>
                <c:pt idx="152">
                  <c:v>70.630949572643544</c:v>
                </c:pt>
                <c:pt idx="153">
                  <c:v>70.869567442348696</c:v>
                </c:pt>
                <c:pt idx="154">
                  <c:v>71.117313865429892</c:v>
                </c:pt>
                <c:pt idx="155">
                  <c:v>71.853010213609124</c:v>
                </c:pt>
                <c:pt idx="156">
                  <c:v>72.042604245913537</c:v>
                </c:pt>
                <c:pt idx="157">
                  <c:v>72.116215893969581</c:v>
                </c:pt>
                <c:pt idx="158">
                  <c:v>72.323863608622631</c:v>
                </c:pt>
                <c:pt idx="159">
                  <c:v>72.666957974670495</c:v>
                </c:pt>
                <c:pt idx="160">
                  <c:v>72.609084369954246</c:v>
                </c:pt>
                <c:pt idx="161">
                  <c:v>73.349734123237909</c:v>
                </c:pt>
                <c:pt idx="162">
                  <c:v>73.3045958253159</c:v>
                </c:pt>
                <c:pt idx="163">
                  <c:v>73.408462446340707</c:v>
                </c:pt>
                <c:pt idx="164">
                  <c:v>73.408462446340707</c:v>
                </c:pt>
                <c:pt idx="165">
                  <c:v>73.616815852691076</c:v>
                </c:pt>
                <c:pt idx="166">
                  <c:v>73.652945733192155</c:v>
                </c:pt>
                <c:pt idx="167">
                  <c:v>73.596763490213846</c:v>
                </c:pt>
                <c:pt idx="168">
                  <c:v>73.725996317295895</c:v>
                </c:pt>
                <c:pt idx="169">
                  <c:v>73.856175905417615</c:v>
                </c:pt>
                <c:pt idx="170">
                  <c:v>75.101100082611211</c:v>
                </c:pt>
                <c:pt idx="171">
                  <c:v>75.096367875443264</c:v>
                </c:pt>
                <c:pt idx="172">
                  <c:v>75.329082053152547</c:v>
                </c:pt>
                <c:pt idx="173">
                  <c:v>75.464785556547298</c:v>
                </c:pt>
                <c:pt idx="174">
                  <c:v>74.884947132284069</c:v>
                </c:pt>
                <c:pt idx="175">
                  <c:v>75.554329628564304</c:v>
                </c:pt>
                <c:pt idx="176">
                  <c:v>75.744809724851436</c:v>
                </c:pt>
                <c:pt idx="177">
                  <c:v>75.841608203733031</c:v>
                </c:pt>
                <c:pt idx="178">
                  <c:v>76.325229969015226</c:v>
                </c:pt>
                <c:pt idx="179">
                  <c:v>76.080253681527878</c:v>
                </c:pt>
                <c:pt idx="180">
                  <c:v>75.982338297124372</c:v>
                </c:pt>
                <c:pt idx="181">
                  <c:v>76.818034968220772</c:v>
                </c:pt>
                <c:pt idx="182">
                  <c:v>76.771781207205734</c:v>
                </c:pt>
                <c:pt idx="183">
                  <c:v>76.920949175872579</c:v>
                </c:pt>
                <c:pt idx="184">
                  <c:v>77.476511637403036</c:v>
                </c:pt>
                <c:pt idx="185">
                  <c:v>77.380245014634326</c:v>
                </c:pt>
                <c:pt idx="186">
                  <c:v>77.58628579963063</c:v>
                </c:pt>
                <c:pt idx="187">
                  <c:v>77.692541655462236</c:v>
                </c:pt>
                <c:pt idx="188">
                  <c:v>77.697815953598862</c:v>
                </c:pt>
                <c:pt idx="189">
                  <c:v>78.112096471465478</c:v>
                </c:pt>
                <c:pt idx="190">
                  <c:v>78.375737721255035</c:v>
                </c:pt>
                <c:pt idx="191">
                  <c:v>78.280773230989283</c:v>
                </c:pt>
                <c:pt idx="192">
                  <c:v>78.081548866377503</c:v>
                </c:pt>
                <c:pt idx="193">
                  <c:v>78.660024303869321</c:v>
                </c:pt>
                <c:pt idx="194">
                  <c:v>78.982401588879696</c:v>
                </c:pt>
                <c:pt idx="195">
                  <c:v>78.626456876612565</c:v>
                </c:pt>
                <c:pt idx="196">
                  <c:v>79.003958487554101</c:v>
                </c:pt>
                <c:pt idx="197">
                  <c:v>79.397137587336857</c:v>
                </c:pt>
                <c:pt idx="198">
                  <c:v>79.729342900847385</c:v>
                </c:pt>
                <c:pt idx="199">
                  <c:v>79.972493758855819</c:v>
                </c:pt>
                <c:pt idx="200">
                  <c:v>79.987741325793309</c:v>
                </c:pt>
                <c:pt idx="201">
                  <c:v>80.382280794351573</c:v>
                </c:pt>
                <c:pt idx="202">
                  <c:v>80.888987268465058</c:v>
                </c:pt>
                <c:pt idx="203">
                  <c:v>80.689840996598306</c:v>
                </c:pt>
                <c:pt idx="204">
                  <c:v>80.8730430445016</c:v>
                </c:pt>
                <c:pt idx="205">
                  <c:v>80.598711148149818</c:v>
                </c:pt>
                <c:pt idx="206">
                  <c:v>81.188882398451739</c:v>
                </c:pt>
                <c:pt idx="207">
                  <c:v>81.154323083008705</c:v>
                </c:pt>
                <c:pt idx="208">
                  <c:v>81.621921142415687</c:v>
                </c:pt>
                <c:pt idx="209">
                  <c:v>81.845236932135023</c:v>
                </c:pt>
                <c:pt idx="210">
                  <c:v>82.006300821201293</c:v>
                </c:pt>
                <c:pt idx="211">
                  <c:v>81.837331794783978</c:v>
                </c:pt>
                <c:pt idx="212">
                  <c:v>82.201053423754487</c:v>
                </c:pt>
                <c:pt idx="213">
                  <c:v>82.51119620674892</c:v>
                </c:pt>
                <c:pt idx="214">
                  <c:v>82.995363162079954</c:v>
                </c:pt>
                <c:pt idx="215">
                  <c:v>82.738500091012355</c:v>
                </c:pt>
                <c:pt idx="216">
                  <c:v>82.997687555406785</c:v>
                </c:pt>
                <c:pt idx="217">
                  <c:v>83.201372658329049</c:v>
                </c:pt>
                <c:pt idx="218">
                  <c:v>83.232548036761287</c:v>
                </c:pt>
                <c:pt idx="219">
                  <c:v>83.789518114628166</c:v>
                </c:pt>
                <c:pt idx="220">
                  <c:v>84.175645089294932</c:v>
                </c:pt>
                <c:pt idx="221">
                  <c:v>84.565347315244097</c:v>
                </c:pt>
                <c:pt idx="222">
                  <c:v>84.565347315244097</c:v>
                </c:pt>
                <c:pt idx="223">
                  <c:v>84.939308336238156</c:v>
                </c:pt>
                <c:pt idx="224">
                  <c:v>85.099042347130066</c:v>
                </c:pt>
                <c:pt idx="225">
                  <c:v>85.099042347130066</c:v>
                </c:pt>
                <c:pt idx="226">
                  <c:v>85.380367676683591</c:v>
                </c:pt>
                <c:pt idx="227">
                  <c:v>86.240497352358872</c:v>
                </c:pt>
                <c:pt idx="228">
                  <c:v>86.349129726532425</c:v>
                </c:pt>
                <c:pt idx="229">
                  <c:v>86.287932611205321</c:v>
                </c:pt>
                <c:pt idx="230">
                  <c:v>86.520304442998423</c:v>
                </c:pt>
                <c:pt idx="231">
                  <c:v>86.878514300784303</c:v>
                </c:pt>
                <c:pt idx="232">
                  <c:v>86.743477964660471</c:v>
                </c:pt>
                <c:pt idx="233">
                  <c:v>86.981500095679635</c:v>
                </c:pt>
                <c:pt idx="234">
                  <c:v>87.347275593013549</c:v>
                </c:pt>
                <c:pt idx="235">
                  <c:v>87.779688030988737</c:v>
                </c:pt>
                <c:pt idx="236">
                  <c:v>88.153074723834052</c:v>
                </c:pt>
                <c:pt idx="237">
                  <c:v>87.963089648998206</c:v>
                </c:pt>
                <c:pt idx="238">
                  <c:v>88.516292833069187</c:v>
                </c:pt>
                <c:pt idx="239">
                  <c:v>88.251840161262152</c:v>
                </c:pt>
                <c:pt idx="240">
                  <c:v>88.4208592477829</c:v>
                </c:pt>
                <c:pt idx="241">
                  <c:v>88.99321172309773</c:v>
                </c:pt>
                <c:pt idx="242">
                  <c:v>89.057562238513498</c:v>
                </c:pt>
                <c:pt idx="243">
                  <c:v>89.480444650780939</c:v>
                </c:pt>
                <c:pt idx="244">
                  <c:v>89.770879375694406</c:v>
                </c:pt>
                <c:pt idx="245">
                  <c:v>89.820776074948242</c:v>
                </c:pt>
                <c:pt idx="246">
                  <c:v>89.777822383675286</c:v>
                </c:pt>
                <c:pt idx="247">
                  <c:v>90.484853921670364</c:v>
                </c:pt>
                <c:pt idx="248">
                  <c:v>90.539606096318337</c:v>
                </c:pt>
                <c:pt idx="249">
                  <c:v>90.462277504814423</c:v>
                </c:pt>
                <c:pt idx="250">
                  <c:v>90.410958460796394</c:v>
                </c:pt>
                <c:pt idx="251">
                  <c:v>90.467786356978124</c:v>
                </c:pt>
                <c:pt idx="252">
                  <c:v>91.037807791122844</c:v>
                </c:pt>
                <c:pt idx="253">
                  <c:v>91.21315497358718</c:v>
                </c:pt>
                <c:pt idx="254">
                  <c:v>91.009275648976072</c:v>
                </c:pt>
                <c:pt idx="255">
                  <c:v>91.786411122289238</c:v>
                </c:pt>
                <c:pt idx="256">
                  <c:v>91.679107117407256</c:v>
                </c:pt>
                <c:pt idx="257">
                  <c:v>91.912397815004368</c:v>
                </c:pt>
                <c:pt idx="258">
                  <c:v>91.993427750505361</c:v>
                </c:pt>
                <c:pt idx="259">
                  <c:v>92.428468731270883</c:v>
                </c:pt>
                <c:pt idx="260">
                  <c:v>92.68281245160729</c:v>
                </c:pt>
                <c:pt idx="261">
                  <c:v>93.280144270655583</c:v>
                </c:pt>
                <c:pt idx="262">
                  <c:v>93.152815051566833</c:v>
                </c:pt>
                <c:pt idx="263">
                  <c:v>93.265496666046189</c:v>
                </c:pt>
                <c:pt idx="264">
                  <c:v>93.293734882397047</c:v>
                </c:pt>
                <c:pt idx="265">
                  <c:v>93.427137424797152</c:v>
                </c:pt>
                <c:pt idx="266">
                  <c:v>93.84940688289538</c:v>
                </c:pt>
                <c:pt idx="267">
                  <c:v>94.759526607255182</c:v>
                </c:pt>
                <c:pt idx="268">
                  <c:v>94.683335232592526</c:v>
                </c:pt>
                <c:pt idx="269">
                  <c:v>95.119412676172814</c:v>
                </c:pt>
                <c:pt idx="270">
                  <c:v>95.245997597054242</c:v>
                </c:pt>
                <c:pt idx="271">
                  <c:v>95.766302493015729</c:v>
                </c:pt>
                <c:pt idx="272">
                  <c:v>95.955920810561665</c:v>
                </c:pt>
                <c:pt idx="273">
                  <c:v>96.089254029728949</c:v>
                </c:pt>
                <c:pt idx="274">
                  <c:v>96.45248224895488</c:v>
                </c:pt>
                <c:pt idx="275">
                  <c:v>96.457194984268483</c:v>
                </c:pt>
                <c:pt idx="276">
                  <c:v>96.441073915875208</c:v>
                </c:pt>
                <c:pt idx="277">
                  <c:v>55.220332942800226</c:v>
                </c:pt>
                <c:pt idx="278">
                  <c:v>95.46749976173578</c:v>
                </c:pt>
                <c:pt idx="279">
                  <c:v>97.969086106976761</c:v>
                </c:pt>
                <c:pt idx="280">
                  <c:v>98.50191962812896</c:v>
                </c:pt>
                <c:pt idx="281">
                  <c:v>98.420909270254498</c:v>
                </c:pt>
                <c:pt idx="282">
                  <c:v>98.488871510900296</c:v>
                </c:pt>
                <c:pt idx="283">
                  <c:v>98.898178079466462</c:v>
                </c:pt>
                <c:pt idx="284">
                  <c:v>98.748578008617372</c:v>
                </c:pt>
                <c:pt idx="285">
                  <c:v>99.330807473834753</c:v>
                </c:pt>
                <c:pt idx="286">
                  <c:v>99.614793024865321</c:v>
                </c:pt>
                <c:pt idx="287">
                  <c:v>99.635686081635299</c:v>
                </c:pt>
                <c:pt idx="288">
                  <c:v>99.944429606492406</c:v>
                </c:pt>
                <c:pt idx="289">
                  <c:v>100.10027344610995</c:v>
                </c:pt>
                <c:pt idx="290">
                  <c:v>100.11208415892338</c:v>
                </c:pt>
                <c:pt idx="291">
                  <c:v>100.6422212388531</c:v>
                </c:pt>
                <c:pt idx="292">
                  <c:v>100.57380583413861</c:v>
                </c:pt>
                <c:pt idx="293">
                  <c:v>101.24033545130526</c:v>
                </c:pt>
                <c:pt idx="294">
                  <c:v>101.40330299742229</c:v>
                </c:pt>
                <c:pt idx="295">
                  <c:v>101.3697279053245</c:v>
                </c:pt>
                <c:pt idx="296">
                  <c:v>101.54968725311875</c:v>
                </c:pt>
                <c:pt idx="297">
                  <c:v>101.83200025367853</c:v>
                </c:pt>
                <c:pt idx="298">
                  <c:v>102.70178712065561</c:v>
                </c:pt>
                <c:pt idx="299">
                  <c:v>102.26861511720563</c:v>
                </c:pt>
                <c:pt idx="300">
                  <c:v>102.05146574435325</c:v>
                </c:pt>
                <c:pt idx="301">
                  <c:v>102.49214777695335</c:v>
                </c:pt>
                <c:pt idx="302">
                  <c:v>103.21040780899646</c:v>
                </c:pt>
                <c:pt idx="303">
                  <c:v>103.31648122936613</c:v>
                </c:pt>
                <c:pt idx="304">
                  <c:v>103.54634310445942</c:v>
                </c:pt>
                <c:pt idx="305">
                  <c:v>103.55796606666074</c:v>
                </c:pt>
                <c:pt idx="306">
                  <c:v>103.61215924205467</c:v>
                </c:pt>
                <c:pt idx="307">
                  <c:v>104.33606514423944</c:v>
                </c:pt>
                <c:pt idx="308">
                  <c:v>104.63743347115387</c:v>
                </c:pt>
                <c:pt idx="309">
                  <c:v>104.42510676021685</c:v>
                </c:pt>
                <c:pt idx="310">
                  <c:v>104.80122155530792</c:v>
                </c:pt>
                <c:pt idx="311">
                  <c:v>104.93062215258499</c:v>
                </c:pt>
                <c:pt idx="312">
                  <c:v>105.07178682398553</c:v>
                </c:pt>
                <c:pt idx="313">
                  <c:v>105.34957409236878</c:v>
                </c:pt>
                <c:pt idx="314">
                  <c:v>105.77745478609643</c:v>
                </c:pt>
                <c:pt idx="315">
                  <c:v>105.89597077020565</c:v>
                </c:pt>
                <c:pt idx="316">
                  <c:v>105.86495067503489</c:v>
                </c:pt>
                <c:pt idx="317">
                  <c:v>106.09003532924474</c:v>
                </c:pt>
                <c:pt idx="318">
                  <c:v>106.7856947016404</c:v>
                </c:pt>
                <c:pt idx="319">
                  <c:v>107.00002828767755</c:v>
                </c:pt>
                <c:pt idx="320">
                  <c:v>107.28335303850454</c:v>
                </c:pt>
                <c:pt idx="321">
                  <c:v>107.9478144159701</c:v>
                </c:pt>
                <c:pt idx="322">
                  <c:v>107.84934573958147</c:v>
                </c:pt>
                <c:pt idx="323">
                  <c:v>108.27072155950809</c:v>
                </c:pt>
                <c:pt idx="324">
                  <c:v>108.3458136325462</c:v>
                </c:pt>
                <c:pt idx="325">
                  <c:v>108.81090690514014</c:v>
                </c:pt>
                <c:pt idx="326">
                  <c:v>108.66219554816725</c:v>
                </c:pt>
                <c:pt idx="327">
                  <c:v>109.02459508743313</c:v>
                </c:pt>
                <c:pt idx="328">
                  <c:v>109.66085603140868</c:v>
                </c:pt>
                <c:pt idx="329">
                  <c:v>110.01901783207897</c:v>
                </c:pt>
                <c:pt idx="330">
                  <c:v>110.08864898015433</c:v>
                </c:pt>
                <c:pt idx="331">
                  <c:v>110.67024900114336</c:v>
                </c:pt>
                <c:pt idx="332">
                  <c:v>110.82510552408364</c:v>
                </c:pt>
                <c:pt idx="333">
                  <c:v>110.51835464112671</c:v>
                </c:pt>
                <c:pt idx="334">
                  <c:v>110.49276910754224</c:v>
                </c:pt>
                <c:pt idx="335">
                  <c:v>111.22048982945107</c:v>
                </c:pt>
                <c:pt idx="336">
                  <c:v>111.42770745119529</c:v>
                </c:pt>
                <c:pt idx="337">
                  <c:v>111.79553185621035</c:v>
                </c:pt>
                <c:pt idx="338">
                  <c:v>111.71151806882041</c:v>
                </c:pt>
                <c:pt idx="339">
                  <c:v>111.63877851723197</c:v>
                </c:pt>
                <c:pt idx="340">
                  <c:v>112.09860371905437</c:v>
                </c:pt>
                <c:pt idx="341">
                  <c:v>112.91371720762521</c:v>
                </c:pt>
                <c:pt idx="342">
                  <c:v>113.28009469095124</c:v>
                </c:pt>
                <c:pt idx="343">
                  <c:v>113.39283247934063</c:v>
                </c:pt>
                <c:pt idx="344">
                  <c:v>113.29212836523818</c:v>
                </c:pt>
                <c:pt idx="345">
                  <c:v>113.72050097293307</c:v>
                </c:pt>
                <c:pt idx="346">
                  <c:v>114.08353521530667</c:v>
                </c:pt>
                <c:pt idx="347">
                  <c:v>114.23461527724582</c:v>
                </c:pt>
                <c:pt idx="348">
                  <c:v>114.69412719883874</c:v>
                </c:pt>
                <c:pt idx="349">
                  <c:v>114.54043647041938</c:v>
                </c:pt>
                <c:pt idx="350">
                  <c:v>114.81867199384078</c:v>
                </c:pt>
                <c:pt idx="351">
                  <c:v>114.85123727641611</c:v>
                </c:pt>
                <c:pt idx="352">
                  <c:v>114.83094621322633</c:v>
                </c:pt>
                <c:pt idx="353">
                  <c:v>115.59477400934522</c:v>
                </c:pt>
                <c:pt idx="354">
                  <c:v>115.75630952360606</c:v>
                </c:pt>
                <c:pt idx="355">
                  <c:v>116.12975186651728</c:v>
                </c:pt>
                <c:pt idx="356">
                  <c:v>116.92918625754744</c:v>
                </c:pt>
                <c:pt idx="357">
                  <c:v>116.69133206292756</c:v>
                </c:pt>
                <c:pt idx="358">
                  <c:v>117.38374929149001</c:v>
                </c:pt>
                <c:pt idx="359">
                  <c:v>117.34212659788528</c:v>
                </c:pt>
                <c:pt idx="360">
                  <c:v>117.62240456093923</c:v>
                </c:pt>
                <c:pt idx="361">
                  <c:v>118.33655055211769</c:v>
                </c:pt>
                <c:pt idx="362">
                  <c:v>118.0974347528436</c:v>
                </c:pt>
                <c:pt idx="363">
                  <c:v>118.18236818816889</c:v>
                </c:pt>
                <c:pt idx="364">
                  <c:v>118.89844978217717</c:v>
                </c:pt>
                <c:pt idx="365">
                  <c:v>118.97896842238033</c:v>
                </c:pt>
                <c:pt idx="366">
                  <c:v>119.71190637817239</c:v>
                </c:pt>
                <c:pt idx="367">
                  <c:v>120.22446669685122</c:v>
                </c:pt>
                <c:pt idx="368">
                  <c:v>119.88041640927121</c:v>
                </c:pt>
                <c:pt idx="369">
                  <c:v>120.19369368969802</c:v>
                </c:pt>
                <c:pt idx="370">
                  <c:v>120.93664573864513</c:v>
                </c:pt>
                <c:pt idx="371">
                  <c:v>121.26047381759705</c:v>
                </c:pt>
                <c:pt idx="372">
                  <c:v>121.67756681773729</c:v>
                </c:pt>
                <c:pt idx="373">
                  <c:v>121.99563776041423</c:v>
                </c:pt>
                <c:pt idx="374">
                  <c:v>121.63266611234606</c:v>
                </c:pt>
                <c:pt idx="375">
                  <c:v>121.83471395817473</c:v>
                </c:pt>
                <c:pt idx="376">
                  <c:v>122.04327914733402</c:v>
                </c:pt>
                <c:pt idx="377">
                  <c:v>122.48228365310348</c:v>
                </c:pt>
                <c:pt idx="378">
                  <c:v>122.92445786580393</c:v>
                </c:pt>
                <c:pt idx="379">
                  <c:v>123.59708936817377</c:v>
                </c:pt>
                <c:pt idx="380">
                  <c:v>122.89270970012177</c:v>
                </c:pt>
                <c:pt idx="381">
                  <c:v>123.10512270755943</c:v>
                </c:pt>
                <c:pt idx="382">
                  <c:v>123.33038435128182</c:v>
                </c:pt>
                <c:pt idx="383">
                  <c:v>124.24534565634816</c:v>
                </c:pt>
                <c:pt idx="384">
                  <c:v>124.82632247388126</c:v>
                </c:pt>
                <c:pt idx="385">
                  <c:v>125.16653430983992</c:v>
                </c:pt>
                <c:pt idx="386">
                  <c:v>125.51551119149413</c:v>
                </c:pt>
                <c:pt idx="387">
                  <c:v>125.15067255531679</c:v>
                </c:pt>
                <c:pt idx="388">
                  <c:v>125.49886545323952</c:v>
                </c:pt>
                <c:pt idx="389">
                  <c:v>125.85304806562607</c:v>
                </c:pt>
                <c:pt idx="390">
                  <c:v>125.96531762949651</c:v>
                </c:pt>
                <c:pt idx="391">
                  <c:v>126.44462073425123</c:v>
                </c:pt>
                <c:pt idx="392">
                  <c:v>126.44059153616874</c:v>
                </c:pt>
                <c:pt idx="393">
                  <c:v>126.68212002114498</c:v>
                </c:pt>
                <c:pt idx="394">
                  <c:v>127.16784062373371</c:v>
                </c:pt>
                <c:pt idx="395">
                  <c:v>127.53502352482131</c:v>
                </c:pt>
                <c:pt idx="396">
                  <c:v>127.78241751604941</c:v>
                </c:pt>
                <c:pt idx="397">
                  <c:v>127.78384987701452</c:v>
                </c:pt>
                <c:pt idx="398">
                  <c:v>128.03366187167589</c:v>
                </c:pt>
                <c:pt idx="399">
                  <c:v>128.16014673155888</c:v>
                </c:pt>
                <c:pt idx="400">
                  <c:v>128.66408295030891</c:v>
                </c:pt>
                <c:pt idx="401">
                  <c:v>129.80065168212292</c:v>
                </c:pt>
                <c:pt idx="402">
                  <c:v>129.67983194097528</c:v>
                </c:pt>
                <c:pt idx="403">
                  <c:v>129.81810347455942</c:v>
                </c:pt>
                <c:pt idx="404">
                  <c:v>129.94714769869989</c:v>
                </c:pt>
                <c:pt idx="405">
                  <c:v>130.72682958912557</c:v>
                </c:pt>
                <c:pt idx="406">
                  <c:v>130.09599234831492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17-4910-AC43-D22A2B136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7665920"/>
        <c:axId val="457676672"/>
      </c:scatterChart>
      <c:valAx>
        <c:axId val="457665920"/>
        <c:scaling>
          <c:orientation val="minMax"/>
          <c:max val="10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EC</a:t>
                </a:r>
                <a:r>
                  <a:rPr lang="nl-NL" baseline="0"/>
                  <a:t> [uS/cm]</a:t>
                </a:r>
                <a:endParaRPr lang="nl-NL"/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57676672"/>
        <c:crosses val="autoZero"/>
        <c:crossBetween val="midCat"/>
        <c:majorUnit val="2000"/>
      </c:valAx>
      <c:valAx>
        <c:axId val="457676672"/>
        <c:scaling>
          <c:orientation val="minMax"/>
          <c:max val="1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Elec.</a:t>
                </a:r>
                <a:r>
                  <a:rPr lang="en-GB" baseline="0"/>
                  <a:t> Resis. [Ohm]</a:t>
                </a:r>
                <a:endParaRPr lang="nl-NL"/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57665920"/>
        <c:crosses val="autoZero"/>
        <c:crossBetween val="midCat"/>
        <c:majorUnit val="3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4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9</xdr:col>
      <xdr:colOff>456750</xdr:colOff>
      <xdr:row>11</xdr:row>
      <xdr:rowOff>43500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4</xdr:col>
      <xdr:colOff>439941</xdr:colOff>
      <xdr:row>11</xdr:row>
      <xdr:rowOff>234705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</xdr:row>
      <xdr:rowOff>0</xdr:rowOff>
    </xdr:from>
    <xdr:to>
      <xdr:col>8</xdr:col>
      <xdr:colOff>439941</xdr:colOff>
      <xdr:row>11</xdr:row>
      <xdr:rowOff>234705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1</xdr:row>
      <xdr:rowOff>0</xdr:rowOff>
    </xdr:from>
    <xdr:to>
      <xdr:col>12</xdr:col>
      <xdr:colOff>439941</xdr:colOff>
      <xdr:row>11</xdr:row>
      <xdr:rowOff>234705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16</xdr:col>
      <xdr:colOff>439941</xdr:colOff>
      <xdr:row>11</xdr:row>
      <xdr:rowOff>234705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4</xdr:col>
      <xdr:colOff>439941</xdr:colOff>
      <xdr:row>11</xdr:row>
      <xdr:rowOff>234705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</xdr:row>
      <xdr:rowOff>0</xdr:rowOff>
    </xdr:from>
    <xdr:to>
      <xdr:col>8</xdr:col>
      <xdr:colOff>439941</xdr:colOff>
      <xdr:row>11</xdr:row>
      <xdr:rowOff>234705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1</xdr:row>
      <xdr:rowOff>0</xdr:rowOff>
    </xdr:from>
    <xdr:to>
      <xdr:col>12</xdr:col>
      <xdr:colOff>439941</xdr:colOff>
      <xdr:row>11</xdr:row>
      <xdr:rowOff>234705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16</xdr:col>
      <xdr:colOff>439941</xdr:colOff>
      <xdr:row>11</xdr:row>
      <xdr:rowOff>234705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4</xdr:col>
      <xdr:colOff>439941</xdr:colOff>
      <xdr:row>11</xdr:row>
      <xdr:rowOff>234705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</xdr:row>
      <xdr:rowOff>0</xdr:rowOff>
    </xdr:from>
    <xdr:to>
      <xdr:col>8</xdr:col>
      <xdr:colOff>439941</xdr:colOff>
      <xdr:row>11</xdr:row>
      <xdr:rowOff>234705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1</xdr:row>
      <xdr:rowOff>0</xdr:rowOff>
    </xdr:from>
    <xdr:to>
      <xdr:col>12</xdr:col>
      <xdr:colOff>439941</xdr:colOff>
      <xdr:row>11</xdr:row>
      <xdr:rowOff>234705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16</xdr:col>
      <xdr:colOff>439941</xdr:colOff>
      <xdr:row>11</xdr:row>
      <xdr:rowOff>234705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4</xdr:col>
      <xdr:colOff>439941</xdr:colOff>
      <xdr:row>11</xdr:row>
      <xdr:rowOff>234705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</xdr:row>
      <xdr:rowOff>0</xdr:rowOff>
    </xdr:from>
    <xdr:to>
      <xdr:col>8</xdr:col>
      <xdr:colOff>439941</xdr:colOff>
      <xdr:row>11</xdr:row>
      <xdr:rowOff>234705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1</xdr:row>
      <xdr:rowOff>0</xdr:rowOff>
    </xdr:from>
    <xdr:to>
      <xdr:col>12</xdr:col>
      <xdr:colOff>439941</xdr:colOff>
      <xdr:row>11</xdr:row>
      <xdr:rowOff>234705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16</xdr:col>
      <xdr:colOff>439941</xdr:colOff>
      <xdr:row>11</xdr:row>
      <xdr:rowOff>234705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elsvanlinden/surfdrive/_From%20Pollutant%20to%20Power/Track%20A_Concentrating/Experiments/BPMED%20Experiments/1.%20Continuous%20BPMED/Calculation%20Sheet_BPMED%20SBE%20DCD-1_10%20Dec%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elsvanlinden/surfdrive/_From%20Pollutant%20to%20Power/Track%20A_Concentrating/Experiments/BPMED%20Experiments/1.%20Continuous%20BPMED/Calculation%20Sheet_BPMED%20SBE%20DCD-2_2%20Apr%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KPIs"/>
      <sheetName val="Batch 1"/>
      <sheetName val="Batch 2"/>
      <sheetName val="Batch 3"/>
      <sheetName val="Batch 4"/>
      <sheetName val="Batch 5"/>
      <sheetName val="Batch 6"/>
      <sheetName val="Batch 7"/>
      <sheetName val="Batch 8"/>
      <sheetName val="Batch 9"/>
      <sheetName val="Batch 10"/>
      <sheetName val="Sheet1"/>
    </sheetNames>
    <sheetDataSet>
      <sheetData sheetId="0"/>
      <sheetData sheetId="1"/>
      <sheetData sheetId="2">
        <row r="21">
          <cell r="O21">
            <v>0.6229792521217451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KPIs"/>
      <sheetName val="Batch 1"/>
      <sheetName val="Batch 2"/>
      <sheetName val="Batch 3"/>
      <sheetName val="Batch 4"/>
      <sheetName val="Batch 5"/>
      <sheetName val="Batch 6"/>
      <sheetName val="Batch 7"/>
      <sheetName val="Batch 8"/>
      <sheetName val="Batch 9"/>
      <sheetName val="Batch 10"/>
    </sheetNames>
    <sheetDataSet>
      <sheetData sheetId="0"/>
      <sheetData sheetId="1"/>
      <sheetData sheetId="2">
        <row r="21">
          <cell r="O21">
            <v>0.65640561755478255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9"/>
  <sheetViews>
    <sheetView tabSelected="1" zoomScale="85" zoomScaleNormal="85" workbookViewId="0">
      <selection activeCell="B2" sqref="B2:E2"/>
    </sheetView>
  </sheetViews>
  <sheetFormatPr defaultColWidth="15.7109375" defaultRowHeight="20.100000000000001" customHeight="1" x14ac:dyDescent="0.2"/>
  <sheetData>
    <row r="2" spans="1:6" ht="20.100000000000001" customHeight="1" x14ac:dyDescent="0.2">
      <c r="A2" s="59"/>
      <c r="B2" s="71" t="s">
        <v>65</v>
      </c>
      <c r="C2" s="71"/>
      <c r="D2" s="71"/>
      <c r="E2" s="71"/>
    </row>
    <row r="3" spans="1:6" ht="20.100000000000001" customHeight="1" x14ac:dyDescent="0.2">
      <c r="A3" s="59"/>
      <c r="D3" s="60" t="s">
        <v>63</v>
      </c>
      <c r="E3" s="15" t="s">
        <v>64</v>
      </c>
    </row>
    <row r="4" spans="1:6" ht="20.100000000000001" customHeight="1" x14ac:dyDescent="0.2">
      <c r="A4" s="59"/>
      <c r="B4" s="72" t="s">
        <v>56</v>
      </c>
      <c r="C4" s="59" t="s">
        <v>61</v>
      </c>
      <c r="D4" s="58">
        <f>'CEEMs-1'!D32</f>
        <v>0.23591598583468687</v>
      </c>
      <c r="E4" s="58">
        <f>'[1]Batch 1'!$O$21</f>
        <v>0.6229792521217451</v>
      </c>
    </row>
    <row r="5" spans="1:6" ht="20.100000000000001" customHeight="1" x14ac:dyDescent="0.2">
      <c r="A5" s="59"/>
      <c r="B5" s="72"/>
      <c r="C5" s="59" t="s">
        <v>62</v>
      </c>
      <c r="D5" s="58">
        <f>'CEEMs-2'!D32</f>
        <v>0.27594591109431665</v>
      </c>
      <c r="E5" s="58">
        <f>'[2]Batch 1'!$O$21</f>
        <v>0.65640561755478255</v>
      </c>
      <c r="F5" s="59"/>
    </row>
    <row r="6" spans="1:6" ht="20.100000000000001" customHeight="1" x14ac:dyDescent="0.2">
      <c r="A6" s="59"/>
      <c r="B6" s="72"/>
      <c r="C6" t="s">
        <v>58</v>
      </c>
      <c r="D6" s="61">
        <f t="shared" ref="D6:E6" si="0">AVERAGE(D4:D5)</f>
        <v>0.25593094846450176</v>
      </c>
      <c r="E6" s="61">
        <f t="shared" si="0"/>
        <v>0.63969243483826377</v>
      </c>
    </row>
    <row r="7" spans="1:6" ht="20.100000000000001" customHeight="1" x14ac:dyDescent="0.2">
      <c r="A7" s="59"/>
      <c r="B7" s="72"/>
      <c r="C7" t="s">
        <v>66</v>
      </c>
      <c r="D7" s="61">
        <f>D5-D6</f>
        <v>2.0014962629814892E-2</v>
      </c>
      <c r="E7" s="61">
        <f>E5-E6</f>
        <v>1.6713182716518782E-2</v>
      </c>
    </row>
    <row r="8" spans="1:6" ht="20.100000000000001" customHeight="1" x14ac:dyDescent="0.2">
      <c r="A8" s="59"/>
      <c r="B8" s="72"/>
      <c r="C8" t="s">
        <v>67</v>
      </c>
      <c r="D8" s="58">
        <f>D5-D6</f>
        <v>2.0014962629814892E-2</v>
      </c>
      <c r="E8" s="58">
        <f>E5-E6</f>
        <v>1.6713182716518782E-2</v>
      </c>
    </row>
    <row r="9" spans="1:6" ht="20.100000000000001" customHeight="1" x14ac:dyDescent="0.2">
      <c r="B9" s="72" t="s">
        <v>57</v>
      </c>
      <c r="C9" s="64" t="s">
        <v>59</v>
      </c>
      <c r="D9" s="61">
        <f>'AEEMs-1'!D32</f>
        <v>1.3169094409350643E-5</v>
      </c>
      <c r="E9" s="61">
        <f>'AEEMs-1'!O21</f>
        <v>0.87923067956139012</v>
      </c>
    </row>
    <row r="10" spans="1:6" ht="20.100000000000001" customHeight="1" x14ac:dyDescent="0.2">
      <c r="B10" s="72"/>
      <c r="C10" s="64" t="s">
        <v>60</v>
      </c>
      <c r="D10" s="61">
        <f>'AEEMs-2'!D32</f>
        <v>-2.001601137457843E-5</v>
      </c>
      <c r="E10" s="61">
        <f>'AEEMs-2'!O21</f>
        <v>0.99309617058540878</v>
      </c>
    </row>
    <row r="11" spans="1:6" ht="20.100000000000001" customHeight="1" x14ac:dyDescent="0.2">
      <c r="B11" s="72"/>
      <c r="C11" s="59" t="s">
        <v>58</v>
      </c>
      <c r="D11" s="61">
        <f>AVERAGE(D9:D10)</f>
        <v>-3.4234584826138934E-6</v>
      </c>
      <c r="E11" s="61">
        <f>AVERAGE(E9:E10)</f>
        <v>0.93616342507339945</v>
      </c>
    </row>
    <row r="12" spans="1:6" ht="20.100000000000001" customHeight="1" x14ac:dyDescent="0.2">
      <c r="B12" s="72"/>
      <c r="C12" s="59" t="s">
        <v>66</v>
      </c>
      <c r="D12" s="61">
        <f>D10-D11</f>
        <v>-1.6592552891964538E-5</v>
      </c>
      <c r="E12" s="61">
        <f>E10-E11</f>
        <v>5.6932745512009331E-2</v>
      </c>
    </row>
    <row r="13" spans="1:6" ht="20.100000000000001" customHeight="1" x14ac:dyDescent="0.2">
      <c r="B13" s="72"/>
      <c r="C13" s="59" t="s">
        <v>67</v>
      </c>
      <c r="D13" s="58">
        <f>D10-D11</f>
        <v>-1.6592552891964538E-5</v>
      </c>
      <c r="E13" s="58">
        <f>E10-E11</f>
        <v>5.6932745512009331E-2</v>
      </c>
    </row>
    <row r="16" spans="1:6" ht="20.100000000000001" customHeight="1" x14ac:dyDescent="0.2">
      <c r="B16" s="59"/>
    </row>
    <row r="17" spans="2:2" ht="20.100000000000001" customHeight="1" x14ac:dyDescent="0.2">
      <c r="B17" s="59"/>
    </row>
    <row r="18" spans="2:2" ht="20.100000000000001" customHeight="1" x14ac:dyDescent="0.2">
      <c r="B18" s="59"/>
    </row>
    <row r="19" spans="2:2" ht="20.100000000000001" customHeight="1" x14ac:dyDescent="0.2">
      <c r="B19" s="59"/>
    </row>
  </sheetData>
  <mergeCells count="3">
    <mergeCell ref="B2:E2"/>
    <mergeCell ref="B4:B8"/>
    <mergeCell ref="B9:B1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4:AF1420"/>
  <sheetViews>
    <sheetView zoomScale="85" zoomScaleNormal="85" workbookViewId="0">
      <selection activeCell="L32" sqref="L32"/>
    </sheetView>
  </sheetViews>
  <sheetFormatPr defaultColWidth="15.7109375" defaultRowHeight="19.899999999999999" customHeight="1" x14ac:dyDescent="0.2"/>
  <cols>
    <col min="1" max="1" width="15.7109375" style="15"/>
    <col min="2" max="2" width="15.7109375" style="15" customWidth="1"/>
    <col min="3" max="5" width="15.7109375" style="15"/>
    <col min="6" max="6" width="15.7109375" style="15" customWidth="1"/>
    <col min="7" max="9" width="15.7109375" style="15"/>
    <col min="10" max="11" width="15.7109375" style="15" customWidth="1"/>
    <col min="12" max="16384" width="15.7109375" style="15"/>
  </cols>
  <sheetData>
    <row r="14" spans="2:19" ht="19.899999999999999" customHeight="1" x14ac:dyDescent="0.2">
      <c r="C14" s="77" t="s">
        <v>48</v>
      </c>
      <c r="D14" s="77"/>
      <c r="G14" s="78" t="s">
        <v>8</v>
      </c>
      <c r="H14" s="78"/>
      <c r="I14" s="79" t="s">
        <v>30</v>
      </c>
      <c r="J14" s="79"/>
      <c r="K14" s="80" t="s">
        <v>31</v>
      </c>
      <c r="L14" s="80"/>
    </row>
    <row r="15" spans="2:19" ht="19.899999999999999" customHeight="1" x14ac:dyDescent="0.2">
      <c r="C15" s="66" t="s">
        <v>10</v>
      </c>
      <c r="D15" s="66" t="s">
        <v>9</v>
      </c>
      <c r="F15" s="8"/>
      <c r="G15" s="66" t="s">
        <v>10</v>
      </c>
      <c r="H15" s="66" t="s">
        <v>9</v>
      </c>
      <c r="I15" s="66" t="s">
        <v>10</v>
      </c>
      <c r="J15" s="66" t="s">
        <v>9</v>
      </c>
      <c r="K15" s="66" t="s">
        <v>10</v>
      </c>
      <c r="L15" s="66" t="s">
        <v>9</v>
      </c>
      <c r="N15" s="73" t="s">
        <v>12</v>
      </c>
      <c r="O15" s="73"/>
      <c r="P15" s="73"/>
      <c r="S15" s="2"/>
    </row>
    <row r="16" spans="2:19" ht="19.899999999999999" customHeight="1" x14ac:dyDescent="0.2">
      <c r="B16" s="8" t="s">
        <v>29</v>
      </c>
      <c r="C16" s="75">
        <v>655.5</v>
      </c>
      <c r="D16" s="75"/>
      <c r="E16" s="10" t="s">
        <v>43</v>
      </c>
      <c r="F16" s="8" t="s">
        <v>29</v>
      </c>
      <c r="G16" s="75">
        <v>648.6</v>
      </c>
      <c r="H16" s="75"/>
      <c r="I16" s="75">
        <v>954.4</v>
      </c>
      <c r="J16" s="75"/>
      <c r="K16" s="75">
        <v>655</v>
      </c>
      <c r="L16" s="75"/>
      <c r="M16" s="10" t="s">
        <v>43</v>
      </c>
      <c r="N16" s="18" t="s">
        <v>13</v>
      </c>
      <c r="O16" s="68">
        <f>MAX(Q34:Q1960)*3.6/G29*-1*(18/14)</f>
        <v>16.055120342981763</v>
      </c>
      <c r="P16" s="15" t="s">
        <v>14</v>
      </c>
      <c r="S16" s="2"/>
    </row>
    <row r="17" spans="2:32" ht="19.899999999999999" customHeight="1" x14ac:dyDescent="0.2">
      <c r="B17" s="18" t="s">
        <v>35</v>
      </c>
      <c r="C17" s="75">
        <v>995</v>
      </c>
      <c r="D17" s="75"/>
      <c r="E17" s="10" t="s">
        <v>49</v>
      </c>
      <c r="F17" s="18" t="s">
        <v>35</v>
      </c>
      <c r="G17" s="75">
        <v>995</v>
      </c>
      <c r="H17" s="75"/>
      <c r="I17" s="75">
        <v>995</v>
      </c>
      <c r="J17" s="75"/>
      <c r="K17" s="75">
        <v>995</v>
      </c>
      <c r="L17" s="75"/>
      <c r="M17" s="10" t="s">
        <v>49</v>
      </c>
      <c r="N17" s="66"/>
      <c r="O17" s="24">
        <f>O16/3.6</f>
        <v>4.4597556508282672</v>
      </c>
      <c r="P17" s="15" t="s">
        <v>15</v>
      </c>
      <c r="S17" s="2"/>
    </row>
    <row r="18" spans="2:32" ht="19.899999999999999" customHeight="1" x14ac:dyDescent="0.2">
      <c r="B18" s="8" t="s">
        <v>47</v>
      </c>
      <c r="C18" s="34">
        <f>C24+85+C16</f>
        <v>1735.5</v>
      </c>
      <c r="D18" s="34">
        <v>1782.4</v>
      </c>
      <c r="E18" s="10" t="s">
        <v>43</v>
      </c>
      <c r="F18" s="8" t="s">
        <v>47</v>
      </c>
      <c r="G18" s="34">
        <v>1648.8</v>
      </c>
      <c r="H18" s="34">
        <v>1629</v>
      </c>
      <c r="I18" s="34">
        <v>1954.5</v>
      </c>
      <c r="J18" s="34">
        <v>1961.85</v>
      </c>
      <c r="K18" s="34">
        <v>1648.8</v>
      </c>
      <c r="L18" s="34">
        <v>1658.2</v>
      </c>
      <c r="M18" s="10" t="s">
        <v>43</v>
      </c>
      <c r="N18" s="18" t="s">
        <v>16</v>
      </c>
      <c r="O18" s="25">
        <f>(G29/18*96485)*-1</f>
        <v>7061.4091010000002</v>
      </c>
      <c r="S18" s="2"/>
    </row>
    <row r="19" spans="2:32" ht="19.899999999999999" customHeight="1" x14ac:dyDescent="0.2">
      <c r="B19" s="18" t="s">
        <v>24</v>
      </c>
      <c r="C19" s="34">
        <v>73.5</v>
      </c>
      <c r="D19" s="34">
        <v>73.7</v>
      </c>
      <c r="E19" s="10" t="s">
        <v>50</v>
      </c>
      <c r="F19" s="18" t="s">
        <v>36</v>
      </c>
      <c r="G19" s="41">
        <v>6.6</v>
      </c>
      <c r="H19" s="22" t="e">
        <f>NA()</f>
        <v>#N/A</v>
      </c>
      <c r="I19" s="41">
        <v>6.6</v>
      </c>
      <c r="J19" s="22" t="e">
        <f>NA()</f>
        <v>#N/A</v>
      </c>
      <c r="K19" s="41">
        <v>6.6</v>
      </c>
      <c r="L19" s="22" t="e">
        <f>NA()</f>
        <v>#N/A</v>
      </c>
      <c r="M19" s="10" t="s">
        <v>43</v>
      </c>
      <c r="N19" s="18" t="s">
        <v>17</v>
      </c>
      <c r="O19" s="25">
        <f>MAX(R34:R1048576)*10</f>
        <v>9575.8661324533459</v>
      </c>
      <c r="S19" s="2"/>
      <c r="X19" s="66"/>
      <c r="Y19" s="2"/>
    </row>
    <row r="20" spans="2:32" ht="19.899999999999999" customHeight="1" x14ac:dyDescent="0.2">
      <c r="B20" s="18" t="s">
        <v>51</v>
      </c>
      <c r="C20" s="75">
        <v>1061</v>
      </c>
      <c r="D20" s="75"/>
      <c r="E20" s="10" t="s">
        <v>43</v>
      </c>
      <c r="N20" s="19" t="s">
        <v>18</v>
      </c>
      <c r="O20" s="62">
        <f>(G29*-1/18*96485)/O19</f>
        <v>0.73741727414801073</v>
      </c>
      <c r="S20" s="2"/>
      <c r="Y20" s="2"/>
      <c r="Z20" s="10"/>
    </row>
    <row r="21" spans="2:32" ht="19.899999999999999" customHeight="1" x14ac:dyDescent="0.2">
      <c r="B21" s="35" t="s">
        <v>52</v>
      </c>
      <c r="C21" s="22">
        <f>C19*(C20-C17)/72.5+C17</f>
        <v>1061.9103448275862</v>
      </c>
      <c r="D21" s="22">
        <f>D19*(C20-C17)/72.5+C17</f>
        <v>1062.0924137931033</v>
      </c>
      <c r="E21" s="10" t="s">
        <v>49</v>
      </c>
      <c r="F21" s="35" t="s">
        <v>52</v>
      </c>
      <c r="G21" s="36">
        <f>G22/G23</f>
        <v>1001.5656868626276</v>
      </c>
      <c r="H21" s="25">
        <f>MIN(L34:L1000)*(G21-G17)/MAX(L34:L1000)+G17</f>
        <v>995.85991541849114</v>
      </c>
      <c r="I21" s="36">
        <f>I22/I23</f>
        <v>1001.5663433656634</v>
      </c>
      <c r="J21" s="25">
        <f>MIN(E34:E1000)*(I21-I17)/MAX(E34:E1000)+I17</f>
        <v>1000.7755912720417</v>
      </c>
      <c r="K21" s="36">
        <f>K22/K23</f>
        <v>1001.6079694103441</v>
      </c>
      <c r="L21" s="25">
        <f>MIN(F34:F1000)*(K21-K17)/MAX(F34:F1000)+K17</f>
        <v>995.01951346671513</v>
      </c>
      <c r="M21" s="10" t="s">
        <v>49</v>
      </c>
      <c r="N21" s="18" t="s">
        <v>19</v>
      </c>
      <c r="O21" s="62">
        <f>K29/G29*-1</f>
        <v>0.6229792521217451</v>
      </c>
      <c r="S21" s="2"/>
      <c r="Y21" s="2"/>
      <c r="Z21" s="10"/>
    </row>
    <row r="22" spans="2:32" ht="19.899999999999999" customHeight="1" x14ac:dyDescent="0.2">
      <c r="B22" s="8" t="s">
        <v>33</v>
      </c>
      <c r="C22" s="52">
        <f>C18-C16</f>
        <v>1080</v>
      </c>
      <c r="D22" s="25">
        <f>D18-C16</f>
        <v>1126.9000000000001</v>
      </c>
      <c r="E22" s="10" t="s">
        <v>43</v>
      </c>
      <c r="F22" s="8" t="s">
        <v>33</v>
      </c>
      <c r="G22" s="36">
        <f>G19+G24</f>
        <v>1006.8</v>
      </c>
      <c r="H22" s="25">
        <f>H18-G16</f>
        <v>980.4</v>
      </c>
      <c r="I22" s="36">
        <f>I19+I24</f>
        <v>1006.7</v>
      </c>
      <c r="J22" s="25">
        <f>J18-I16</f>
        <v>1007.4499999999999</v>
      </c>
      <c r="K22" s="36">
        <f>K19+K24</f>
        <v>1000.4</v>
      </c>
      <c r="L22" s="25">
        <f>L18-K16</f>
        <v>1003.2</v>
      </c>
      <c r="M22" s="10" t="s">
        <v>43</v>
      </c>
      <c r="N22" s="18" t="s">
        <v>20</v>
      </c>
      <c r="O22" s="62">
        <f>1-H28/G28</f>
        <v>0.91055063563592209</v>
      </c>
      <c r="S22" s="2"/>
      <c r="Y22" s="2"/>
    </row>
    <row r="23" spans="2:32" ht="19.899999999999999" customHeight="1" x14ac:dyDescent="0.2">
      <c r="B23" s="18" t="s">
        <v>32</v>
      </c>
      <c r="C23" s="69">
        <v>1</v>
      </c>
      <c r="D23" s="27">
        <f>D22/D21</f>
        <v>1.0610187827022002</v>
      </c>
      <c r="E23" s="10" t="s">
        <v>53</v>
      </c>
      <c r="F23" s="18" t="s">
        <v>32</v>
      </c>
      <c r="G23" s="27">
        <f>G24/G17</f>
        <v>1.0052261306532662</v>
      </c>
      <c r="H23" s="27">
        <f>H22/H21</f>
        <v>0.9844758131348279</v>
      </c>
      <c r="I23" s="27">
        <f>I24/I17</f>
        <v>1.0051256281407035</v>
      </c>
      <c r="J23" s="27">
        <f>J22/J21</f>
        <v>1.0066692361266272</v>
      </c>
      <c r="K23" s="27">
        <f>K24/K17</f>
        <v>0.99879396984924618</v>
      </c>
      <c r="L23" s="27">
        <f>L22/L21</f>
        <v>1.0082214332709754</v>
      </c>
      <c r="M23" s="10" t="s">
        <v>53</v>
      </c>
      <c r="N23" s="18" t="s">
        <v>21</v>
      </c>
      <c r="O23" s="68">
        <f>L27/G27</f>
        <v>1.5810716771050799</v>
      </c>
      <c r="S23" s="2"/>
      <c r="X23" s="66"/>
      <c r="Y23" s="2"/>
      <c r="Z23" s="10"/>
    </row>
    <row r="24" spans="2:32" ht="19.899999999999999" customHeight="1" x14ac:dyDescent="0.2">
      <c r="B24" s="8" t="s">
        <v>34</v>
      </c>
      <c r="C24" s="25">
        <f>C23*C17</f>
        <v>995</v>
      </c>
      <c r="D24" s="25">
        <f>D23*C17</f>
        <v>1055.7136887886891</v>
      </c>
      <c r="E24" s="10" t="s">
        <v>43</v>
      </c>
      <c r="F24" s="8" t="s">
        <v>34</v>
      </c>
      <c r="G24" s="25">
        <f>G18-G16</f>
        <v>1000.1999999999999</v>
      </c>
      <c r="H24" s="25">
        <f>H23*G17</f>
        <v>979.55343406915381</v>
      </c>
      <c r="I24" s="25">
        <f>I18-I16</f>
        <v>1000.1</v>
      </c>
      <c r="J24" s="25">
        <f>J23*I17</f>
        <v>1001.635889945994</v>
      </c>
      <c r="K24" s="25">
        <f>K18-K16</f>
        <v>993.8</v>
      </c>
      <c r="L24" s="25">
        <f>L23*K17</f>
        <v>1003.1803261046205</v>
      </c>
      <c r="M24" s="10" t="s">
        <v>43</v>
      </c>
      <c r="S24" s="2"/>
      <c r="X24" s="66"/>
      <c r="Z24" s="10"/>
      <c r="AC24" s="10"/>
    </row>
    <row r="25" spans="2:32" ht="19.899999999999999" customHeight="1" x14ac:dyDescent="0.2">
      <c r="F25" s="10"/>
      <c r="G25" s="3"/>
      <c r="H25" s="3"/>
      <c r="J25" s="10"/>
      <c r="L25" s="10"/>
      <c r="O25" s="11"/>
      <c r="S25" s="2"/>
      <c r="X25" s="66"/>
      <c r="Y25" s="12"/>
      <c r="Z25" s="10"/>
    </row>
    <row r="26" spans="2:32" ht="19.899999999999999" customHeight="1" x14ac:dyDescent="0.2">
      <c r="B26" s="73" t="s">
        <v>22</v>
      </c>
      <c r="C26" s="73"/>
      <c r="D26" s="73"/>
      <c r="F26" s="10"/>
      <c r="G26" s="76" t="s">
        <v>22</v>
      </c>
      <c r="H26" s="76"/>
      <c r="I26" s="76"/>
      <c r="J26" s="76"/>
      <c r="K26" s="76"/>
      <c r="L26" s="76"/>
      <c r="N26" s="73" t="s">
        <v>22</v>
      </c>
      <c r="O26" s="73"/>
      <c r="P26" s="73"/>
      <c r="Y26" s="12"/>
      <c r="Z26" s="10"/>
    </row>
    <row r="27" spans="2:32" ht="19.899999999999999" customHeight="1" x14ac:dyDescent="0.2">
      <c r="B27" s="18" t="s">
        <v>38</v>
      </c>
      <c r="C27" s="67">
        <v>6.7000000000000004E-2</v>
      </c>
      <c r="D27" s="41">
        <v>0.34</v>
      </c>
      <c r="E27" s="10" t="s">
        <v>49</v>
      </c>
      <c r="F27" s="18" t="s">
        <v>38</v>
      </c>
      <c r="G27" s="41">
        <v>1.4370000000000001</v>
      </c>
      <c r="H27" s="41">
        <v>0.13200000000000001</v>
      </c>
      <c r="I27" s="41">
        <v>1.528</v>
      </c>
      <c r="J27" s="41">
        <v>1.694</v>
      </c>
      <c r="K27" s="41">
        <v>1.458</v>
      </c>
      <c r="L27" s="41">
        <v>2.2719999999999998</v>
      </c>
      <c r="M27" s="10" t="s">
        <v>49</v>
      </c>
      <c r="O27" s="66" t="s">
        <v>39</v>
      </c>
      <c r="P27" s="66" t="s">
        <v>40</v>
      </c>
      <c r="X27" s="66"/>
      <c r="Z27" s="10"/>
    </row>
    <row r="28" spans="2:32" ht="19.899999999999999" customHeight="1" x14ac:dyDescent="0.2">
      <c r="B28" s="18" t="s">
        <v>41</v>
      </c>
      <c r="C28" s="24">
        <f>C27*C22/1000</f>
        <v>7.2359999999999994E-2</v>
      </c>
      <c r="D28" s="24">
        <f>D27*D22/1000</f>
        <v>0.3831460000000001</v>
      </c>
      <c r="E28" s="10" t="s">
        <v>43</v>
      </c>
      <c r="F28" s="18" t="s">
        <v>41</v>
      </c>
      <c r="G28" s="24">
        <f t="shared" ref="G28:L28" si="0">G27*G22/1000</f>
        <v>1.4467715999999999</v>
      </c>
      <c r="H28" s="24">
        <f t="shared" si="0"/>
        <v>0.12941279999999999</v>
      </c>
      <c r="I28" s="24">
        <f t="shared" si="0"/>
        <v>1.5382376000000002</v>
      </c>
      <c r="J28" s="24">
        <f t="shared" si="0"/>
        <v>1.7066202999999998</v>
      </c>
      <c r="K28" s="24">
        <f t="shared" si="0"/>
        <v>1.4585832000000001</v>
      </c>
      <c r="L28" s="24">
        <f t="shared" si="0"/>
        <v>2.2792703999999997</v>
      </c>
      <c r="M28" s="10" t="s">
        <v>43</v>
      </c>
      <c r="N28" s="18" t="s">
        <v>42</v>
      </c>
      <c r="O28" s="20">
        <f>(C23*C27+G23*G27+I27*I23+K23*K27)</f>
        <v>4.5035835175879395</v>
      </c>
      <c r="P28" s="21">
        <f>(C24+G24+I24+K24)</f>
        <v>3989.0999999999995</v>
      </c>
      <c r="AD28" s="10"/>
      <c r="AF28" s="59"/>
    </row>
    <row r="29" spans="2:32" ht="19.899999999999999" customHeight="1" x14ac:dyDescent="0.2">
      <c r="B29" s="18" t="s">
        <v>37</v>
      </c>
      <c r="C29" s="74">
        <f>(D28-C28)</f>
        <v>0.31078600000000012</v>
      </c>
      <c r="D29" s="74"/>
      <c r="E29" s="10" t="s">
        <v>43</v>
      </c>
      <c r="F29" s="18" t="s">
        <v>37</v>
      </c>
      <c r="G29" s="74">
        <f>(H28-G28)</f>
        <v>-1.3173588000000001</v>
      </c>
      <c r="H29" s="74"/>
      <c r="I29" s="74">
        <f>(J28-I28)</f>
        <v>0.16838269999999955</v>
      </c>
      <c r="J29" s="74"/>
      <c r="K29" s="74">
        <f>(L28-K28)</f>
        <v>0.82068719999999962</v>
      </c>
      <c r="L29" s="74"/>
      <c r="M29" s="10" t="s">
        <v>43</v>
      </c>
      <c r="N29" s="18" t="s">
        <v>44</v>
      </c>
      <c r="O29" s="20">
        <f>(D23*D27+H23*H27+J27*J23+L23*L27)</f>
        <v>4.4866739758427077</v>
      </c>
      <c r="P29" s="21">
        <f>(D24+H24+J24+L24)</f>
        <v>4040.0833389084573</v>
      </c>
      <c r="AD29" s="10"/>
      <c r="AF29" s="10"/>
    </row>
    <row r="30" spans="2:32" ht="19.899999999999999" customHeight="1" x14ac:dyDescent="0.2">
      <c r="B30" s="18" t="s">
        <v>45</v>
      </c>
      <c r="C30" s="74">
        <f>(D18-C18)</f>
        <v>46.900000000000091</v>
      </c>
      <c r="D30" s="74"/>
      <c r="E30" s="10" t="s">
        <v>43</v>
      </c>
      <c r="F30" s="18" t="s">
        <v>45</v>
      </c>
      <c r="G30" s="74">
        <f>(H24-G24)</f>
        <v>-20.646565930846123</v>
      </c>
      <c r="H30" s="74"/>
      <c r="I30" s="74">
        <f>(J24-I24)</f>
        <v>1.5358899459939721</v>
      </c>
      <c r="J30" s="74"/>
      <c r="K30" s="74">
        <f>(L24-K24)</f>
        <v>9.380326104620508</v>
      </c>
      <c r="L30" s="74"/>
      <c r="M30" s="10" t="s">
        <v>43</v>
      </c>
      <c r="N30" s="18" t="s">
        <v>46</v>
      </c>
      <c r="O30" s="62">
        <f>(O29-O28)/O28</f>
        <v>-3.7546859471340233E-3</v>
      </c>
      <c r="P30" s="62">
        <f>(P29-P28)/P28</f>
        <v>1.2780662031149354E-2</v>
      </c>
      <c r="AD30" s="9"/>
    </row>
    <row r="31" spans="2:32" ht="19.899999999999999" customHeight="1" x14ac:dyDescent="0.2">
      <c r="D31" s="65"/>
      <c r="N31" s="59"/>
      <c r="O31" s="59"/>
      <c r="P31" s="59"/>
    </row>
    <row r="32" spans="2:32" s="59" customFormat="1" ht="19.899999999999999" customHeight="1" x14ac:dyDescent="0.2">
      <c r="D32" s="58">
        <f>C29/G29*-1</f>
        <v>0.23591598583468687</v>
      </c>
      <c r="L32" s="58">
        <f>K29/G29*-1</f>
        <v>0.6229792521217451</v>
      </c>
      <c r="M32" s="16">
        <f>AVERAGE(M34:M1000)</f>
        <v>0.24471751488944399</v>
      </c>
      <c r="N32" s="16">
        <f>AVERAGE(N34:N1000)</f>
        <v>14.878322324966959</v>
      </c>
      <c r="O32" s="16">
        <f>AVERAGE(O34:O1000)</f>
        <v>74.102787911658197</v>
      </c>
      <c r="Y32" s="66"/>
      <c r="Z32" s="66"/>
      <c r="AA32" s="66"/>
      <c r="AB32" s="66"/>
      <c r="AC32" s="66"/>
      <c r="AD32" s="66"/>
      <c r="AE32" s="66"/>
      <c r="AF32" s="66"/>
    </row>
    <row r="33" spans="2:32" ht="19.899999999999999" customHeight="1" x14ac:dyDescent="0.2">
      <c r="B33" s="66" t="s">
        <v>7</v>
      </c>
      <c r="C33" s="66" t="s">
        <v>6</v>
      </c>
      <c r="D33" s="66" t="s">
        <v>23</v>
      </c>
      <c r="E33" s="66" t="s">
        <v>25</v>
      </c>
      <c r="F33" s="66" t="s">
        <v>26</v>
      </c>
      <c r="G33" s="66" t="s">
        <v>28</v>
      </c>
      <c r="H33" s="66" t="s">
        <v>27</v>
      </c>
      <c r="J33" s="66" t="s">
        <v>7</v>
      </c>
      <c r="K33" s="66" t="s">
        <v>6</v>
      </c>
      <c r="L33" s="66" t="s">
        <v>5</v>
      </c>
      <c r="M33" s="66" t="s">
        <v>4</v>
      </c>
      <c r="N33" s="66" t="s">
        <v>3</v>
      </c>
      <c r="O33" s="66" t="s">
        <v>2</v>
      </c>
      <c r="P33" s="66" t="s">
        <v>1</v>
      </c>
      <c r="Q33" s="66" t="s">
        <v>0</v>
      </c>
      <c r="R33" s="66" t="s">
        <v>11</v>
      </c>
      <c r="T33" s="66"/>
      <c r="U33" s="66"/>
      <c r="V33" s="66"/>
      <c r="W33" s="66"/>
    </row>
    <row r="34" spans="2:32" ht="19.899999999999999" customHeight="1" x14ac:dyDescent="0.2">
      <c r="B34" s="14">
        <v>0.62241898148148145</v>
      </c>
      <c r="C34" s="2">
        <f>(B34-$B$34)*24*60</f>
        <v>0</v>
      </c>
      <c r="D34" s="15">
        <v>26.1</v>
      </c>
      <c r="E34" s="12">
        <v>7450</v>
      </c>
      <c r="F34" s="15">
        <v>7710</v>
      </c>
      <c r="G34" s="15">
        <v>8.2100000000000009</v>
      </c>
      <c r="H34" s="15">
        <v>7.98</v>
      </c>
      <c r="I34" s="2"/>
      <c r="J34" s="14">
        <v>0.62071759259259263</v>
      </c>
      <c r="K34" s="2">
        <f t="shared" ref="K34:K97" si="1">(J34-$J$34)*24*60</f>
        <v>0</v>
      </c>
      <c r="L34" s="15">
        <v>7620</v>
      </c>
      <c r="M34" s="3">
        <v>0.59863304265799999</v>
      </c>
      <c r="N34" s="2">
        <v>14.12</v>
      </c>
      <c r="O34" s="2">
        <f t="shared" ref="O34:O97" si="2">N34/M34</f>
        <v>23.587070866161287</v>
      </c>
      <c r="P34" s="2">
        <f t="shared" ref="P34:P97" si="3">M34*N34</f>
        <v>8.4526985623309603</v>
      </c>
      <c r="R34" s="9"/>
      <c r="T34" s="5"/>
      <c r="V34" s="5"/>
      <c r="Y34" s="2"/>
      <c r="Z34" s="12"/>
      <c r="AA34" s="12"/>
      <c r="AB34" s="12"/>
      <c r="AC34" s="5"/>
      <c r="AF34" s="12"/>
    </row>
    <row r="35" spans="2:32" ht="19.899999999999999" customHeight="1" x14ac:dyDescent="0.2">
      <c r="B35" s="14">
        <v>0.62247685185185186</v>
      </c>
      <c r="C35" s="2">
        <f t="shared" ref="C35:C98" si="4">(B35-$B$34)*24*60</f>
        <v>8.3333333333399651E-2</v>
      </c>
      <c r="D35" s="15">
        <v>26.1</v>
      </c>
      <c r="E35" s="12">
        <v>7450</v>
      </c>
      <c r="F35" s="15">
        <v>7710</v>
      </c>
      <c r="G35" s="15">
        <v>8.2100000000000009</v>
      </c>
      <c r="H35" s="15">
        <v>7.99</v>
      </c>
      <c r="I35" s="12"/>
      <c r="J35" s="14">
        <v>0.62077546296296293</v>
      </c>
      <c r="K35" s="2">
        <f t="shared" si="1"/>
        <v>8.3333333333239779E-2</v>
      </c>
      <c r="L35" s="15">
        <v>7620</v>
      </c>
      <c r="M35" s="3">
        <v>0.59863304265799999</v>
      </c>
      <c r="N35" s="2">
        <v>17.03</v>
      </c>
      <c r="O35" s="2">
        <f t="shared" si="2"/>
        <v>28.448145669314929</v>
      </c>
      <c r="P35" s="2">
        <f t="shared" si="3"/>
        <v>10.19472071646574</v>
      </c>
      <c r="Q35" s="2">
        <f t="shared" ref="Q35:Q98" si="5">AVERAGE(P35,P34)*(K35-K34)/60+Q34</f>
        <v>1.294959672137206E-2</v>
      </c>
      <c r="R35" s="12">
        <f t="shared" ref="R35:R98" si="6">AVERAGE(M35,M34)*((K35-K34)*60)+R34</f>
        <v>2.9931652132866398</v>
      </c>
      <c r="T35" s="5"/>
      <c r="U35" s="5"/>
      <c r="V35" s="5"/>
      <c r="W35" s="5"/>
      <c r="Y35" s="2"/>
      <c r="Z35" s="12"/>
      <c r="AA35" s="12"/>
      <c r="AB35" s="12"/>
      <c r="AC35" s="5"/>
      <c r="AD35" s="5"/>
      <c r="AE35" s="12"/>
      <c r="AF35" s="12"/>
    </row>
    <row r="36" spans="2:32" ht="19.899999999999999" customHeight="1" x14ac:dyDescent="0.2">
      <c r="B36" s="14">
        <v>0.62253472222222228</v>
      </c>
      <c r="C36" s="2">
        <f t="shared" si="4"/>
        <v>0.1666666666667993</v>
      </c>
      <c r="D36" s="15">
        <v>26.1</v>
      </c>
      <c r="E36" s="12">
        <v>7460</v>
      </c>
      <c r="F36" s="15">
        <v>7710</v>
      </c>
      <c r="G36" s="15">
        <v>8.2100000000000009</v>
      </c>
      <c r="H36" s="15">
        <v>7.99</v>
      </c>
      <c r="J36" s="14">
        <v>0.62089120370370365</v>
      </c>
      <c r="K36" s="2">
        <f t="shared" si="1"/>
        <v>0.24999999999987921</v>
      </c>
      <c r="L36" s="15">
        <v>7620</v>
      </c>
      <c r="M36" s="3">
        <v>0.59863304265799999</v>
      </c>
      <c r="N36" s="2">
        <v>21.01</v>
      </c>
      <c r="O36" s="2">
        <f t="shared" si="2"/>
        <v>35.096625984281069</v>
      </c>
      <c r="P36" s="2">
        <f t="shared" si="3"/>
        <v>12.57728022624458</v>
      </c>
      <c r="Q36" s="2">
        <f t="shared" si="5"/>
        <v>4.4577375808464562E-2</v>
      </c>
      <c r="R36" s="12">
        <f t="shared" si="6"/>
        <v>8.9794956398656609</v>
      </c>
      <c r="T36" s="5"/>
      <c r="U36" s="5"/>
      <c r="V36" s="5"/>
      <c r="W36" s="5"/>
      <c r="Y36" s="2"/>
      <c r="Z36" s="12"/>
      <c r="AA36" s="12"/>
      <c r="AB36" s="12"/>
      <c r="AC36" s="5"/>
      <c r="AD36" s="5"/>
      <c r="AE36" s="12"/>
      <c r="AF36" s="12"/>
    </row>
    <row r="37" spans="2:32" ht="19.899999999999999" customHeight="1" x14ac:dyDescent="0.2">
      <c r="B37" s="14">
        <v>0.62259259259259259</v>
      </c>
      <c r="C37" s="2">
        <f t="shared" si="4"/>
        <v>0.25000000000003908</v>
      </c>
      <c r="D37" s="15">
        <v>26.1</v>
      </c>
      <c r="E37" s="12">
        <v>7460</v>
      </c>
      <c r="F37" s="15">
        <v>7710</v>
      </c>
      <c r="G37" s="15">
        <v>8.2100000000000009</v>
      </c>
      <c r="H37" s="15">
        <v>7.99</v>
      </c>
      <c r="I37" s="2"/>
      <c r="J37" s="14">
        <v>0.62094907407407407</v>
      </c>
      <c r="K37" s="2">
        <f t="shared" si="1"/>
        <v>0.33333333333327886</v>
      </c>
      <c r="L37" s="15">
        <v>7620</v>
      </c>
      <c r="M37" s="3">
        <v>0.59863304265799999</v>
      </c>
      <c r="N37" s="2">
        <v>21.59</v>
      </c>
      <c r="O37" s="2">
        <f t="shared" si="2"/>
        <v>36.065500000029907</v>
      </c>
      <c r="P37" s="2">
        <f t="shared" si="3"/>
        <v>12.92448739098622</v>
      </c>
      <c r="Q37" s="2">
        <f t="shared" si="5"/>
        <v>6.2286936653777825E-2</v>
      </c>
      <c r="R37" s="12">
        <f t="shared" si="6"/>
        <v>11.972660853158043</v>
      </c>
      <c r="T37" s="5"/>
      <c r="U37" s="5"/>
      <c r="V37" s="5"/>
      <c r="W37" s="5"/>
      <c r="Y37" s="2"/>
      <c r="Z37" s="12"/>
      <c r="AA37" s="12"/>
      <c r="AB37" s="12"/>
      <c r="AC37" s="5"/>
      <c r="AD37" s="5"/>
      <c r="AE37" s="12"/>
      <c r="AF37" s="12"/>
    </row>
    <row r="38" spans="2:32" ht="19.899999999999999" customHeight="1" x14ac:dyDescent="0.2">
      <c r="B38" s="14">
        <v>0.62265046296296289</v>
      </c>
      <c r="C38" s="2">
        <f t="shared" si="4"/>
        <v>0.33333333333327886</v>
      </c>
      <c r="D38" s="15">
        <v>26.1</v>
      </c>
      <c r="E38" s="12">
        <v>7460</v>
      </c>
      <c r="F38" s="15">
        <v>7710</v>
      </c>
      <c r="G38" s="15">
        <v>8.2100000000000009</v>
      </c>
      <c r="H38" s="15">
        <v>7.99</v>
      </c>
      <c r="I38" s="2"/>
      <c r="J38" s="14">
        <v>0.62106481481481479</v>
      </c>
      <c r="K38" s="2">
        <f t="shared" si="1"/>
        <v>0.49999999999991829</v>
      </c>
      <c r="L38" s="15">
        <v>7590</v>
      </c>
      <c r="M38" s="3">
        <v>0.59627621965599997</v>
      </c>
      <c r="N38" s="2">
        <v>21.83</v>
      </c>
      <c r="O38" s="2">
        <f t="shared" si="2"/>
        <v>36.610549407108721</v>
      </c>
      <c r="P38" s="2">
        <f t="shared" si="3"/>
        <v>13.016709875090479</v>
      </c>
      <c r="Q38" s="2">
        <f t="shared" si="5"/>
        <v>9.8316377301100683E-2</v>
      </c>
      <c r="R38" s="12">
        <f t="shared" si="6"/>
        <v>17.947207164727068</v>
      </c>
      <c r="T38" s="5"/>
      <c r="U38" s="5"/>
      <c r="V38" s="5"/>
      <c r="W38" s="5"/>
      <c r="Y38" s="2"/>
      <c r="Z38" s="12"/>
      <c r="AA38" s="12"/>
      <c r="AB38" s="12"/>
      <c r="AC38" s="5"/>
      <c r="AD38" s="5"/>
      <c r="AE38" s="12"/>
      <c r="AF38" s="12"/>
    </row>
    <row r="39" spans="2:32" ht="19.899999999999999" customHeight="1" x14ac:dyDescent="0.2">
      <c r="B39" s="14">
        <v>0.62270833333333331</v>
      </c>
      <c r="C39" s="2">
        <f t="shared" si="4"/>
        <v>0.41666666666667851</v>
      </c>
      <c r="D39" s="15">
        <v>26.1</v>
      </c>
      <c r="E39" s="12">
        <v>7480</v>
      </c>
      <c r="F39" s="15">
        <v>7730</v>
      </c>
      <c r="G39" s="15">
        <v>8.2100000000000009</v>
      </c>
      <c r="H39" s="15">
        <v>7.99</v>
      </c>
      <c r="J39" s="14">
        <v>0.62112268518518521</v>
      </c>
      <c r="K39" s="2">
        <f t="shared" si="1"/>
        <v>0.58333333333331794</v>
      </c>
      <c r="L39" s="15">
        <v>7570</v>
      </c>
      <c r="M39" s="3">
        <v>0.59470500432100004</v>
      </c>
      <c r="N39" s="2">
        <v>21.89</v>
      </c>
      <c r="O39" s="2">
        <f t="shared" si="2"/>
        <v>36.808165125485608</v>
      </c>
      <c r="P39" s="2">
        <f t="shared" si="3"/>
        <v>13.018092544586692</v>
      </c>
      <c r="Q39" s="2">
        <f t="shared" si="5"/>
        <v>0.11639610120366867</v>
      </c>
      <c r="R39" s="12">
        <f t="shared" si="6"/>
        <v>20.924660224671939</v>
      </c>
      <c r="T39" s="5"/>
      <c r="U39" s="5"/>
      <c r="V39" s="5"/>
      <c r="W39" s="5"/>
      <c r="Y39" s="2"/>
      <c r="Z39" s="12"/>
      <c r="AA39" s="12"/>
      <c r="AB39" s="12"/>
      <c r="AC39" s="5"/>
      <c r="AD39" s="5"/>
      <c r="AE39" s="12"/>
      <c r="AF39" s="12"/>
    </row>
    <row r="40" spans="2:32" ht="19.899999999999999" customHeight="1" x14ac:dyDescent="0.2">
      <c r="B40" s="14">
        <v>0.62276620370370372</v>
      </c>
      <c r="C40" s="2">
        <f t="shared" si="4"/>
        <v>0.50000000000007816</v>
      </c>
      <c r="D40" s="15">
        <v>26.1</v>
      </c>
      <c r="E40" s="12">
        <v>7500</v>
      </c>
      <c r="F40" s="15">
        <v>7760</v>
      </c>
      <c r="G40" s="15">
        <v>8.2100000000000009</v>
      </c>
      <c r="H40" s="15">
        <v>7.99</v>
      </c>
      <c r="J40" s="14">
        <v>0.62118055555555551</v>
      </c>
      <c r="K40" s="2">
        <f t="shared" si="1"/>
        <v>0.66666666666655772</v>
      </c>
      <c r="L40" s="15">
        <v>7540</v>
      </c>
      <c r="M40" s="3">
        <v>0.59234818131800004</v>
      </c>
      <c r="N40" s="2">
        <v>21.89</v>
      </c>
      <c r="O40" s="2">
        <f t="shared" si="2"/>
        <v>36.954616710890903</v>
      </c>
      <c r="P40" s="2">
        <f t="shared" si="3"/>
        <v>12.966501689051022</v>
      </c>
      <c r="Q40" s="2">
        <f t="shared" si="5"/>
        <v>0.13444095831034125</v>
      </c>
      <c r="R40" s="12">
        <f t="shared" si="6"/>
        <v>23.892293188766107</v>
      </c>
      <c r="T40" s="5"/>
      <c r="U40" s="5"/>
      <c r="V40" s="5"/>
      <c r="W40" s="5"/>
      <c r="Y40" s="2"/>
      <c r="Z40" s="12"/>
      <c r="AA40" s="12"/>
      <c r="AB40" s="12"/>
      <c r="AC40" s="5"/>
      <c r="AD40" s="5"/>
      <c r="AE40" s="12"/>
      <c r="AF40" s="12"/>
    </row>
    <row r="41" spans="2:32" ht="19.899999999999999" customHeight="1" x14ac:dyDescent="0.2">
      <c r="B41" s="14">
        <v>0.62282407407407414</v>
      </c>
      <c r="C41" s="2">
        <f t="shared" si="4"/>
        <v>0.58333333333347781</v>
      </c>
      <c r="D41" s="15">
        <v>26.1</v>
      </c>
      <c r="E41" s="12">
        <v>7520</v>
      </c>
      <c r="F41" s="15">
        <v>7780</v>
      </c>
      <c r="G41" s="15">
        <v>8.1999999999999993</v>
      </c>
      <c r="H41" s="15">
        <v>7.99</v>
      </c>
      <c r="J41" s="14">
        <v>0.62123842592592593</v>
      </c>
      <c r="K41" s="2">
        <f t="shared" si="1"/>
        <v>0.74999999999995737</v>
      </c>
      <c r="L41" s="15">
        <v>7520</v>
      </c>
      <c r="M41" s="3">
        <v>0.590776965983</v>
      </c>
      <c r="N41" s="2">
        <v>21.96</v>
      </c>
      <c r="O41" s="2">
        <f t="shared" si="2"/>
        <v>37.171388297884171</v>
      </c>
      <c r="P41" s="2">
        <f t="shared" si="3"/>
        <v>12.973462172986681</v>
      </c>
      <c r="Q41" s="2">
        <f t="shared" si="5"/>
        <v>0.15245482210343733</v>
      </c>
      <c r="R41" s="12">
        <f t="shared" si="6"/>
        <v>26.850106057020962</v>
      </c>
      <c r="T41" s="5"/>
      <c r="U41" s="5"/>
      <c r="V41" s="5"/>
      <c r="W41" s="5"/>
      <c r="Y41" s="2"/>
      <c r="Z41" s="12"/>
      <c r="AA41" s="12"/>
      <c r="AB41" s="12"/>
      <c r="AC41" s="5"/>
      <c r="AD41" s="5"/>
      <c r="AE41" s="12"/>
      <c r="AF41" s="12"/>
    </row>
    <row r="42" spans="2:32" ht="19.899999999999999" customHeight="1" x14ac:dyDescent="0.2">
      <c r="B42" s="14">
        <v>0.62288194444444445</v>
      </c>
      <c r="C42" s="2">
        <f t="shared" si="4"/>
        <v>0.66666666666671759</v>
      </c>
      <c r="D42" s="15">
        <v>26.1</v>
      </c>
      <c r="E42" s="12">
        <v>7550</v>
      </c>
      <c r="F42" s="15">
        <v>7800</v>
      </c>
      <c r="G42" s="15">
        <v>8.19</v>
      </c>
      <c r="H42" s="15">
        <v>7.99</v>
      </c>
      <c r="J42" s="14">
        <v>0.62129629629629635</v>
      </c>
      <c r="K42" s="2">
        <f t="shared" si="1"/>
        <v>0.83333333333335702</v>
      </c>
      <c r="L42" s="15">
        <v>7500</v>
      </c>
      <c r="M42" s="3">
        <v>0.58920575064799996</v>
      </c>
      <c r="N42" s="2">
        <v>21.99</v>
      </c>
      <c r="O42" s="2">
        <f t="shared" si="2"/>
        <v>37.321428000007998</v>
      </c>
      <c r="P42" s="2">
        <f t="shared" si="3"/>
        <v>12.956634456749518</v>
      </c>
      <c r="Q42" s="2">
        <f t="shared" si="5"/>
        <v>0.17046183365187959</v>
      </c>
      <c r="R42" s="12">
        <f t="shared" si="6"/>
        <v>29.80006284860081</v>
      </c>
      <c r="T42" s="5"/>
      <c r="U42" s="5"/>
      <c r="V42" s="5"/>
      <c r="W42" s="5"/>
      <c r="Y42" s="2"/>
      <c r="Z42" s="12"/>
      <c r="AA42" s="12"/>
      <c r="AB42" s="12"/>
      <c r="AC42" s="5"/>
      <c r="AD42" s="5"/>
      <c r="AE42" s="12"/>
      <c r="AF42" s="12"/>
    </row>
    <row r="43" spans="2:32" ht="19.899999999999999" customHeight="1" x14ac:dyDescent="0.2">
      <c r="B43" s="14">
        <v>0.62293981481481475</v>
      </c>
      <c r="C43" s="2">
        <f t="shared" si="4"/>
        <v>0.74999999999995737</v>
      </c>
      <c r="D43" s="15">
        <v>26.1</v>
      </c>
      <c r="E43" s="12">
        <v>7560</v>
      </c>
      <c r="F43" s="15">
        <v>7820</v>
      </c>
      <c r="G43" s="15">
        <v>8.18</v>
      </c>
      <c r="H43" s="15">
        <v>7.99</v>
      </c>
      <c r="J43" s="14">
        <v>0.62135416666666665</v>
      </c>
      <c r="K43" s="2">
        <f t="shared" si="1"/>
        <v>0.9166666666665968</v>
      </c>
      <c r="L43" s="15">
        <v>7480</v>
      </c>
      <c r="M43" s="3">
        <v>0.58763453531300003</v>
      </c>
      <c r="N43" s="2">
        <v>22.05</v>
      </c>
      <c r="O43" s="2">
        <f t="shared" si="2"/>
        <v>37.523322192517497</v>
      </c>
      <c r="P43" s="2">
        <f t="shared" si="3"/>
        <v>12.957341503651651</v>
      </c>
      <c r="Q43" s="2">
        <f t="shared" si="5"/>
        <v>0.18845765029102685</v>
      </c>
      <c r="R43" s="12">
        <f t="shared" si="6"/>
        <v>32.742163563500007</v>
      </c>
      <c r="T43" s="5"/>
      <c r="U43" s="5"/>
      <c r="V43" s="5"/>
      <c r="W43" s="5"/>
      <c r="Y43" s="2"/>
      <c r="Z43" s="12"/>
      <c r="AA43" s="12"/>
      <c r="AB43" s="12"/>
      <c r="AC43" s="5"/>
      <c r="AD43" s="5"/>
      <c r="AE43" s="12"/>
      <c r="AF43" s="12"/>
    </row>
    <row r="44" spans="2:32" ht="19.899999999999999" customHeight="1" x14ac:dyDescent="0.2">
      <c r="B44" s="14">
        <v>0.62299768518518517</v>
      </c>
      <c r="C44" s="2">
        <f t="shared" si="4"/>
        <v>0.83333333333335702</v>
      </c>
      <c r="D44" s="15">
        <v>26.1</v>
      </c>
      <c r="E44" s="12">
        <v>7590</v>
      </c>
      <c r="F44" s="15">
        <v>7830</v>
      </c>
      <c r="G44" s="15">
        <v>8.17</v>
      </c>
      <c r="H44" s="15">
        <v>8</v>
      </c>
      <c r="J44" s="14">
        <v>0.62141203703703707</v>
      </c>
      <c r="K44" s="2">
        <f t="shared" si="1"/>
        <v>0.99999999999999645</v>
      </c>
      <c r="L44" s="15">
        <v>7460</v>
      </c>
      <c r="M44" s="3">
        <v>0.58606331997799999</v>
      </c>
      <c r="N44" s="2">
        <v>22.02</v>
      </c>
      <c r="O44" s="2">
        <f t="shared" si="2"/>
        <v>37.572731903485447</v>
      </c>
      <c r="P44" s="2">
        <f t="shared" si="3"/>
        <v>12.905114305915559</v>
      </c>
      <c r="Q44" s="2">
        <f t="shared" si="5"/>
        <v>0.20641768904768504</v>
      </c>
      <c r="R44" s="12">
        <f t="shared" si="6"/>
        <v>35.676408201729842</v>
      </c>
      <c r="T44" s="5"/>
      <c r="U44" s="5"/>
      <c r="V44" s="5"/>
      <c r="W44" s="5"/>
      <c r="Y44" s="2"/>
      <c r="Z44" s="12"/>
      <c r="AA44" s="12"/>
      <c r="AB44" s="12"/>
      <c r="AC44" s="5"/>
      <c r="AD44" s="5"/>
      <c r="AE44" s="12"/>
      <c r="AF44" s="12"/>
    </row>
    <row r="45" spans="2:32" ht="19.899999999999999" customHeight="1" x14ac:dyDescent="0.2">
      <c r="B45" s="14">
        <v>0.62305555555555558</v>
      </c>
      <c r="C45" s="2">
        <f t="shared" si="4"/>
        <v>0.91666666666675667</v>
      </c>
      <c r="D45" s="15">
        <v>26.1</v>
      </c>
      <c r="E45" s="12">
        <v>7590</v>
      </c>
      <c r="F45" s="15">
        <v>7850</v>
      </c>
      <c r="G45" s="15">
        <v>8.16</v>
      </c>
      <c r="H45" s="15">
        <v>8.01</v>
      </c>
      <c r="J45" s="14">
        <v>0.62146990740740737</v>
      </c>
      <c r="K45" s="2">
        <f t="shared" si="1"/>
        <v>1.0833333333332362</v>
      </c>
      <c r="L45" s="15">
        <v>7440</v>
      </c>
      <c r="M45" s="3">
        <v>0.58449210464300005</v>
      </c>
      <c r="N45" s="2">
        <v>22.01</v>
      </c>
      <c r="O45" s="2">
        <f t="shared" si="2"/>
        <v>37.656624999996218</v>
      </c>
      <c r="P45" s="2">
        <f t="shared" si="3"/>
        <v>12.864671223192433</v>
      </c>
      <c r="Q45" s="2">
        <f t="shared" si="5"/>
        <v>0.22431337344287883</v>
      </c>
      <c r="R45" s="12">
        <f t="shared" si="6"/>
        <v>38.602796763279059</v>
      </c>
      <c r="T45" s="5"/>
      <c r="U45" s="5"/>
      <c r="V45" s="5"/>
      <c r="W45" s="5"/>
      <c r="Y45" s="2"/>
      <c r="Z45" s="12"/>
      <c r="AA45" s="12"/>
      <c r="AB45" s="12"/>
      <c r="AC45" s="5"/>
      <c r="AD45" s="5"/>
      <c r="AE45" s="12"/>
      <c r="AF45" s="12"/>
    </row>
    <row r="46" spans="2:32" ht="19.899999999999999" customHeight="1" x14ac:dyDescent="0.2">
      <c r="B46" s="14">
        <v>0.62311342592592589</v>
      </c>
      <c r="C46" s="2">
        <f t="shared" si="4"/>
        <v>0.99999999999999645</v>
      </c>
      <c r="D46" s="15">
        <v>26.1</v>
      </c>
      <c r="E46" s="12">
        <v>7610</v>
      </c>
      <c r="F46" s="15">
        <v>7850</v>
      </c>
      <c r="G46" s="15">
        <v>8.15</v>
      </c>
      <c r="H46" s="15">
        <v>8.02</v>
      </c>
      <c r="J46" s="14">
        <v>0.62152777777777779</v>
      </c>
      <c r="K46" s="2">
        <f t="shared" si="1"/>
        <v>1.1666666666666359</v>
      </c>
      <c r="L46" s="15">
        <v>7410</v>
      </c>
      <c r="M46" s="3">
        <v>0.58213528163999995</v>
      </c>
      <c r="N46" s="2">
        <v>22</v>
      </c>
      <c r="O46" s="2">
        <f t="shared" si="2"/>
        <v>37.791902834030743</v>
      </c>
      <c r="P46" s="2">
        <f t="shared" si="3"/>
        <v>12.806976196079999</v>
      </c>
      <c r="Q46" s="2">
        <f t="shared" si="5"/>
        <v>0.2421409063729433</v>
      </c>
      <c r="R46" s="12">
        <f t="shared" si="6"/>
        <v>41.519365228988882</v>
      </c>
      <c r="T46" s="5"/>
      <c r="U46" s="5"/>
      <c r="V46" s="5"/>
      <c r="W46" s="5"/>
      <c r="Y46" s="2"/>
      <c r="Z46" s="12"/>
      <c r="AA46" s="12"/>
      <c r="AB46" s="12"/>
      <c r="AC46" s="5"/>
      <c r="AD46" s="5"/>
      <c r="AE46" s="12"/>
      <c r="AF46" s="12"/>
    </row>
    <row r="47" spans="2:32" ht="19.899999999999999" customHeight="1" x14ac:dyDescent="0.2">
      <c r="B47" s="14">
        <v>0.62317129629629631</v>
      </c>
      <c r="C47" s="2">
        <f t="shared" si="4"/>
        <v>1.0833333333333961</v>
      </c>
      <c r="D47" s="15">
        <v>26.1</v>
      </c>
      <c r="E47" s="12">
        <v>7620</v>
      </c>
      <c r="F47" s="15">
        <v>7870</v>
      </c>
      <c r="G47" s="15">
        <v>8.14</v>
      </c>
      <c r="H47" s="15">
        <v>8.0299999999999994</v>
      </c>
      <c r="J47" s="14">
        <v>0.62158564814814821</v>
      </c>
      <c r="K47" s="2">
        <f t="shared" si="1"/>
        <v>1.2500000000000355</v>
      </c>
      <c r="L47" s="15">
        <v>7390</v>
      </c>
      <c r="M47" s="3">
        <v>0.58056406630500001</v>
      </c>
      <c r="N47" s="2">
        <v>22.05</v>
      </c>
      <c r="O47" s="2">
        <f t="shared" si="2"/>
        <v>37.980304465512695</v>
      </c>
      <c r="P47" s="2">
        <f t="shared" si="3"/>
        <v>12.801437662025251</v>
      </c>
      <c r="Q47" s="2">
        <f t="shared" si="5"/>
        <v>0.25992452710775277</v>
      </c>
      <c r="R47" s="12">
        <f t="shared" si="6"/>
        <v>44.426113598853696</v>
      </c>
      <c r="T47" s="5"/>
      <c r="U47" s="5"/>
      <c r="V47" s="5"/>
      <c r="W47" s="5"/>
      <c r="Y47" s="2"/>
      <c r="Z47" s="12"/>
      <c r="AA47" s="12"/>
      <c r="AB47" s="12"/>
      <c r="AC47" s="5"/>
      <c r="AD47" s="5"/>
      <c r="AE47" s="12"/>
      <c r="AF47" s="12"/>
    </row>
    <row r="48" spans="2:32" ht="19.899999999999999" customHeight="1" x14ac:dyDescent="0.2">
      <c r="B48" s="14">
        <v>0.62322916666666661</v>
      </c>
      <c r="C48" s="2">
        <f t="shared" si="4"/>
        <v>1.1666666666666359</v>
      </c>
      <c r="D48" s="15">
        <v>26.1</v>
      </c>
      <c r="E48" s="12">
        <v>7630</v>
      </c>
      <c r="F48" s="15">
        <v>7880</v>
      </c>
      <c r="G48" s="15">
        <v>8.14</v>
      </c>
      <c r="H48" s="15">
        <v>8.0399999999999991</v>
      </c>
      <c r="J48" s="14">
        <v>0.62164351851851851</v>
      </c>
      <c r="K48" s="2">
        <f t="shared" si="1"/>
        <v>1.3333333333332753</v>
      </c>
      <c r="L48" s="15">
        <v>7370</v>
      </c>
      <c r="M48" s="3">
        <v>0.57899285096999997</v>
      </c>
      <c r="N48" s="2">
        <v>21.99</v>
      </c>
      <c r="O48" s="2">
        <f t="shared" si="2"/>
        <v>37.9797435549673</v>
      </c>
      <c r="P48" s="2">
        <f t="shared" si="3"/>
        <v>12.732052792830299</v>
      </c>
      <c r="Q48" s="2">
        <f t="shared" si="5"/>
        <v>0.27765611770138254</v>
      </c>
      <c r="R48" s="12">
        <f t="shared" si="6"/>
        <v>47.325005892037943</v>
      </c>
      <c r="T48" s="5"/>
      <c r="U48" s="5"/>
      <c r="V48" s="5"/>
      <c r="W48" s="5"/>
      <c r="Y48" s="2"/>
      <c r="Z48" s="12"/>
      <c r="AA48" s="12"/>
      <c r="AB48" s="12"/>
      <c r="AC48" s="5"/>
      <c r="AD48" s="5"/>
      <c r="AE48" s="12"/>
      <c r="AF48" s="12"/>
    </row>
    <row r="49" spans="2:32" ht="19.899999999999999" customHeight="1" x14ac:dyDescent="0.2">
      <c r="B49" s="14">
        <v>0.62328703703703703</v>
      </c>
      <c r="C49" s="2">
        <f t="shared" si="4"/>
        <v>1.2500000000000355</v>
      </c>
      <c r="D49" s="15">
        <v>26.1</v>
      </c>
      <c r="E49" s="12">
        <v>7660</v>
      </c>
      <c r="F49" s="15">
        <v>7890</v>
      </c>
      <c r="G49" s="15">
        <v>8.1199999999999992</v>
      </c>
      <c r="H49" s="15">
        <v>8.0500000000000007</v>
      </c>
      <c r="J49" s="14">
        <v>0.62170138888888882</v>
      </c>
      <c r="K49" s="2">
        <f t="shared" si="1"/>
        <v>1.4166666666665151</v>
      </c>
      <c r="L49" s="15">
        <v>7350</v>
      </c>
      <c r="M49" s="3">
        <v>0.57742163563500004</v>
      </c>
      <c r="N49" s="2">
        <v>22.03</v>
      </c>
      <c r="O49" s="2">
        <f t="shared" si="2"/>
        <v>38.152363265316943</v>
      </c>
      <c r="P49" s="2">
        <f t="shared" si="3"/>
        <v>12.720598633039051</v>
      </c>
      <c r="Q49" s="2">
        <f t="shared" si="5"/>
        <v>0.29533157008043864</v>
      </c>
      <c r="R49" s="12">
        <f t="shared" si="6"/>
        <v>50.2160421085472</v>
      </c>
      <c r="T49" s="5"/>
      <c r="U49" s="5"/>
      <c r="V49" s="5"/>
      <c r="W49" s="5"/>
      <c r="Y49" s="2"/>
      <c r="Z49" s="12"/>
      <c r="AA49" s="12"/>
      <c r="AB49" s="12"/>
      <c r="AC49" s="5"/>
      <c r="AD49" s="5"/>
      <c r="AE49" s="12"/>
      <c r="AF49" s="12"/>
    </row>
    <row r="50" spans="2:32" ht="19.899999999999999" customHeight="1" x14ac:dyDescent="0.2">
      <c r="B50" s="14">
        <v>0.62334490740740744</v>
      </c>
      <c r="C50" s="2">
        <f t="shared" si="4"/>
        <v>1.3333333333334352</v>
      </c>
      <c r="D50" s="15">
        <v>26.1</v>
      </c>
      <c r="E50" s="12">
        <v>7670</v>
      </c>
      <c r="F50" s="15">
        <v>7890</v>
      </c>
      <c r="G50" s="15">
        <v>8.11</v>
      </c>
      <c r="H50" s="15">
        <v>8.06</v>
      </c>
      <c r="J50" s="14">
        <v>0.62175925925925923</v>
      </c>
      <c r="K50" s="2">
        <f t="shared" si="1"/>
        <v>1.4999999999999147</v>
      </c>
      <c r="L50" s="15">
        <v>7330</v>
      </c>
      <c r="M50" s="3">
        <v>0.5758504203</v>
      </c>
      <c r="N50" s="2">
        <v>22.01</v>
      </c>
      <c r="O50" s="2">
        <f t="shared" si="2"/>
        <v>38.221731241480178</v>
      </c>
      <c r="P50" s="2">
        <f t="shared" si="3"/>
        <v>12.674467750803</v>
      </c>
      <c r="Q50" s="2">
        <f t="shared" si="5"/>
        <v>0.31296703284700966</v>
      </c>
      <c r="R50" s="12">
        <f t="shared" si="6"/>
        <v>53.099222248386994</v>
      </c>
      <c r="T50" s="5"/>
      <c r="U50" s="5"/>
      <c r="V50" s="5"/>
      <c r="W50" s="5"/>
      <c r="Y50" s="2"/>
      <c r="Z50" s="12"/>
      <c r="AA50" s="12"/>
      <c r="AB50" s="12"/>
      <c r="AC50" s="5"/>
      <c r="AD50" s="5"/>
      <c r="AE50" s="12"/>
      <c r="AF50" s="12"/>
    </row>
    <row r="51" spans="2:32" ht="19.899999999999999" customHeight="1" x14ac:dyDescent="0.2">
      <c r="B51" s="14">
        <v>0.62340277777777775</v>
      </c>
      <c r="C51" s="2">
        <f t="shared" si="4"/>
        <v>1.416666666666675</v>
      </c>
      <c r="D51" s="15">
        <v>26.1</v>
      </c>
      <c r="E51" s="12">
        <v>7680</v>
      </c>
      <c r="F51" s="15">
        <v>7900</v>
      </c>
      <c r="G51" s="15">
        <v>8.1</v>
      </c>
      <c r="H51" s="15">
        <v>8.08</v>
      </c>
      <c r="J51" s="14">
        <v>0.62181712962962965</v>
      </c>
      <c r="K51" s="2">
        <f t="shared" si="1"/>
        <v>1.5833333333333144</v>
      </c>
      <c r="L51" s="15">
        <v>7310</v>
      </c>
      <c r="M51" s="3">
        <v>0.57427920496499996</v>
      </c>
      <c r="N51" s="2">
        <v>21.98</v>
      </c>
      <c r="O51" s="2">
        <f t="shared" si="2"/>
        <v>38.274065663477394</v>
      </c>
      <c r="P51" s="2">
        <f t="shared" si="3"/>
        <v>12.6226569251307</v>
      </c>
      <c r="Q51" s="2">
        <f t="shared" si="5"/>
        <v>0.33053448053864426</v>
      </c>
      <c r="R51" s="12">
        <f t="shared" si="6"/>
        <v>55.974546311551784</v>
      </c>
      <c r="T51" s="5"/>
      <c r="U51" s="5"/>
      <c r="V51" s="5"/>
      <c r="W51" s="5"/>
      <c r="Y51" s="2"/>
      <c r="Z51" s="12"/>
      <c r="AA51" s="12"/>
      <c r="AB51" s="12"/>
      <c r="AC51" s="5"/>
      <c r="AD51" s="5"/>
      <c r="AE51" s="12"/>
      <c r="AF51" s="12"/>
    </row>
    <row r="52" spans="2:32" ht="19.899999999999999" customHeight="1" x14ac:dyDescent="0.2">
      <c r="B52" s="14">
        <v>0.62346064814814817</v>
      </c>
      <c r="C52" s="2">
        <f t="shared" si="4"/>
        <v>1.5000000000000746</v>
      </c>
      <c r="D52" s="15">
        <v>26.1</v>
      </c>
      <c r="E52" s="12">
        <v>7690</v>
      </c>
      <c r="F52" s="15">
        <v>7910</v>
      </c>
      <c r="G52" s="15">
        <v>8.09</v>
      </c>
      <c r="H52" s="15">
        <v>8.1</v>
      </c>
      <c r="J52" s="14">
        <v>0.62187500000000007</v>
      </c>
      <c r="K52" s="2">
        <f t="shared" si="1"/>
        <v>1.666666666666714</v>
      </c>
      <c r="L52" s="15">
        <v>7280</v>
      </c>
      <c r="M52" s="3">
        <v>0.57192238196199996</v>
      </c>
      <c r="N52" s="2">
        <v>21.89</v>
      </c>
      <c r="O52" s="2">
        <f t="shared" si="2"/>
        <v>38.274424450579431</v>
      </c>
      <c r="P52" s="2">
        <f t="shared" si="3"/>
        <v>12.51938094114818</v>
      </c>
      <c r="Q52" s="2">
        <f t="shared" si="5"/>
        <v>0.34799422905690736</v>
      </c>
      <c r="R52" s="12">
        <f t="shared" si="6"/>
        <v>58.840050278871566</v>
      </c>
      <c r="T52" s="5"/>
      <c r="U52" s="5"/>
      <c r="V52" s="5"/>
      <c r="W52" s="5"/>
      <c r="Y52" s="2"/>
      <c r="Z52" s="12"/>
      <c r="AA52" s="12"/>
      <c r="AB52" s="12"/>
      <c r="AC52" s="5"/>
      <c r="AD52" s="5"/>
      <c r="AE52" s="12"/>
      <c r="AF52" s="12"/>
    </row>
    <row r="53" spans="2:32" ht="19.899999999999999" customHeight="1" x14ac:dyDescent="0.2">
      <c r="B53" s="14">
        <v>0.62351851851851847</v>
      </c>
      <c r="C53" s="2">
        <f t="shared" si="4"/>
        <v>1.5833333333333144</v>
      </c>
      <c r="D53" s="15">
        <v>26.1</v>
      </c>
      <c r="E53" s="12">
        <v>7710</v>
      </c>
      <c r="F53" s="15">
        <v>7910</v>
      </c>
      <c r="G53" s="15">
        <v>8.07</v>
      </c>
      <c r="H53" s="15">
        <v>8.1</v>
      </c>
      <c r="J53" s="14">
        <v>0.62193287037037037</v>
      </c>
      <c r="K53" s="2">
        <f t="shared" si="1"/>
        <v>1.7499999999999538</v>
      </c>
      <c r="L53" s="15">
        <v>7260</v>
      </c>
      <c r="M53" s="3">
        <v>0.57035116662700003</v>
      </c>
      <c r="N53" s="2">
        <v>21.86</v>
      </c>
      <c r="O53" s="2">
        <f t="shared" si="2"/>
        <v>38.327264462835871</v>
      </c>
      <c r="P53" s="2">
        <f t="shared" si="3"/>
        <v>12.46787650246622</v>
      </c>
      <c r="Q53" s="2">
        <f t="shared" si="5"/>
        <v>0.36534649117050899</v>
      </c>
      <c r="R53" s="12">
        <f t="shared" si="6"/>
        <v>61.695734150340861</v>
      </c>
      <c r="T53" s="5"/>
      <c r="U53" s="5"/>
      <c r="V53" s="5"/>
      <c r="W53" s="5"/>
      <c r="Y53" s="2"/>
      <c r="Z53" s="12"/>
      <c r="AA53" s="12"/>
      <c r="AB53" s="12"/>
      <c r="AC53" s="5"/>
      <c r="AD53" s="5"/>
      <c r="AE53" s="12"/>
      <c r="AF53" s="12"/>
    </row>
    <row r="54" spans="2:32" ht="19.899999999999999" customHeight="1" x14ac:dyDescent="0.2">
      <c r="B54" s="14">
        <v>0.62357638888888889</v>
      </c>
      <c r="C54" s="2">
        <f t="shared" si="4"/>
        <v>1.666666666666714</v>
      </c>
      <c r="D54" s="15">
        <v>26.1</v>
      </c>
      <c r="E54" s="12">
        <v>7720</v>
      </c>
      <c r="F54" s="15">
        <v>7920</v>
      </c>
      <c r="G54" s="15">
        <v>8.06</v>
      </c>
      <c r="H54" s="15">
        <v>8.1199999999999992</v>
      </c>
      <c r="J54" s="14">
        <v>0.62204861111111109</v>
      </c>
      <c r="K54" s="2">
        <f t="shared" si="1"/>
        <v>1.9166666666665932</v>
      </c>
      <c r="L54" s="15">
        <v>7230</v>
      </c>
      <c r="M54" s="3">
        <v>0.56799434362500001</v>
      </c>
      <c r="N54" s="2">
        <v>21.9</v>
      </c>
      <c r="O54" s="2">
        <f t="shared" si="2"/>
        <v>38.55672199168724</v>
      </c>
      <c r="P54" s="2">
        <f t="shared" si="3"/>
        <v>12.4390761253875</v>
      </c>
      <c r="Q54" s="2">
        <f t="shared" si="5"/>
        <v>0.3999394809314113</v>
      </c>
      <c r="R54" s="12">
        <f t="shared" si="6"/>
        <v>67.387461701599932</v>
      </c>
      <c r="T54" s="5"/>
      <c r="U54" s="5"/>
      <c r="V54" s="5"/>
      <c r="W54" s="5"/>
      <c r="Y54" s="2"/>
      <c r="Z54" s="12"/>
      <c r="AA54" s="12"/>
      <c r="AB54" s="12"/>
      <c r="AC54" s="5"/>
      <c r="AD54" s="5"/>
      <c r="AE54" s="12"/>
      <c r="AF54" s="12"/>
    </row>
    <row r="55" spans="2:32" ht="19.899999999999999" customHeight="1" x14ac:dyDescent="0.2">
      <c r="B55" s="14">
        <v>0.6236342592592593</v>
      </c>
      <c r="C55" s="2">
        <f t="shared" si="4"/>
        <v>1.7500000000001137</v>
      </c>
      <c r="D55" s="15">
        <v>26.1</v>
      </c>
      <c r="E55" s="12">
        <v>7730</v>
      </c>
      <c r="F55" s="15">
        <v>7930</v>
      </c>
      <c r="G55" s="15">
        <v>8.0399999999999991</v>
      </c>
      <c r="H55" s="15">
        <v>8.1300000000000008</v>
      </c>
      <c r="J55" s="14">
        <v>0.62210648148148151</v>
      </c>
      <c r="K55" s="2">
        <f t="shared" si="1"/>
        <v>1.9999999999999929</v>
      </c>
      <c r="L55" s="15">
        <v>7200</v>
      </c>
      <c r="M55" s="3">
        <v>0.56563752062200001</v>
      </c>
      <c r="N55" s="2">
        <v>21.86</v>
      </c>
      <c r="O55" s="2">
        <f t="shared" si="2"/>
        <v>38.646658333347084</v>
      </c>
      <c r="P55" s="2">
        <f t="shared" si="3"/>
        <v>12.364836200796921</v>
      </c>
      <c r="Q55" s="2">
        <f t="shared" si="5"/>
        <v>0.41716442004683085</v>
      </c>
      <c r="R55" s="12">
        <f t="shared" si="6"/>
        <v>70.221541362219682</v>
      </c>
      <c r="T55" s="5"/>
      <c r="U55" s="5"/>
      <c r="V55" s="5"/>
      <c r="W55" s="5"/>
      <c r="Y55" s="2"/>
      <c r="Z55" s="12"/>
      <c r="AA55" s="12"/>
      <c r="AB55" s="12"/>
      <c r="AC55" s="5"/>
      <c r="AD55" s="5"/>
      <c r="AE55" s="12"/>
      <c r="AF55" s="12"/>
    </row>
    <row r="56" spans="2:32" ht="19.899999999999999" customHeight="1" x14ac:dyDescent="0.2">
      <c r="B56" s="14">
        <v>0.62369212962962961</v>
      </c>
      <c r="C56" s="2">
        <f t="shared" si="4"/>
        <v>1.8333333333333535</v>
      </c>
      <c r="D56" s="15">
        <v>26.1</v>
      </c>
      <c r="E56" s="12">
        <v>7740</v>
      </c>
      <c r="F56" s="15">
        <v>7940</v>
      </c>
      <c r="G56" s="15">
        <v>8.0299999999999994</v>
      </c>
      <c r="H56" s="15">
        <v>8.14</v>
      </c>
      <c r="J56" s="14">
        <v>0.62216435185185182</v>
      </c>
      <c r="K56" s="2">
        <f t="shared" si="1"/>
        <v>2.0833333333332327</v>
      </c>
      <c r="L56" s="15">
        <v>7180</v>
      </c>
      <c r="M56" s="3">
        <v>0.56406630528699997</v>
      </c>
      <c r="N56" s="2">
        <v>21.87</v>
      </c>
      <c r="O56" s="2">
        <f t="shared" si="2"/>
        <v>38.772037604466426</v>
      </c>
      <c r="P56" s="2">
        <f t="shared" si="3"/>
        <v>12.33613009662669</v>
      </c>
      <c r="Q56" s="2">
        <f t="shared" si="5"/>
        <v>0.43431786886446688</v>
      </c>
      <c r="R56" s="12">
        <f t="shared" si="6"/>
        <v>73.045800926989017</v>
      </c>
      <c r="T56" s="5"/>
      <c r="U56" s="5"/>
      <c r="V56" s="5"/>
      <c r="W56" s="5"/>
      <c r="Y56" s="2"/>
      <c r="Z56" s="12"/>
      <c r="AA56" s="12"/>
      <c r="AB56" s="12"/>
      <c r="AC56" s="5"/>
      <c r="AD56" s="5"/>
      <c r="AE56" s="12"/>
      <c r="AF56" s="12"/>
    </row>
    <row r="57" spans="2:32" ht="19.899999999999999" customHeight="1" x14ac:dyDescent="0.2">
      <c r="B57" s="14">
        <v>0.62375000000000003</v>
      </c>
      <c r="C57" s="2">
        <f t="shared" si="4"/>
        <v>1.9166666666667531</v>
      </c>
      <c r="D57" s="15">
        <v>26.1</v>
      </c>
      <c r="E57" s="12">
        <v>7770</v>
      </c>
      <c r="F57" s="15">
        <v>7940</v>
      </c>
      <c r="G57" s="15">
        <v>8.02</v>
      </c>
      <c r="H57" s="15">
        <v>8.15</v>
      </c>
      <c r="J57" s="14">
        <v>0.62222222222222223</v>
      </c>
      <c r="K57" s="2">
        <f t="shared" si="1"/>
        <v>2.1666666666666323</v>
      </c>
      <c r="L57" s="15">
        <v>7160</v>
      </c>
      <c r="M57" s="3">
        <v>0.56249508995200004</v>
      </c>
      <c r="N57" s="2">
        <v>21.82</v>
      </c>
      <c r="O57" s="2">
        <f t="shared" si="2"/>
        <v>38.791449720675764</v>
      </c>
      <c r="P57" s="2">
        <f t="shared" si="3"/>
        <v>12.273642862752641</v>
      </c>
      <c r="Q57" s="2">
        <f t="shared" si="5"/>
        <v>0.4514079889751606</v>
      </c>
      <c r="R57" s="12">
        <f t="shared" si="6"/>
        <v>75.862204415088755</v>
      </c>
      <c r="T57" s="5"/>
      <c r="U57" s="5"/>
      <c r="V57" s="5"/>
      <c r="W57" s="5"/>
      <c r="Y57" s="2"/>
      <c r="Z57" s="12"/>
      <c r="AA57" s="12"/>
      <c r="AB57" s="12"/>
      <c r="AC57" s="5"/>
      <c r="AD57" s="5"/>
      <c r="AE57" s="12"/>
      <c r="AF57" s="12"/>
    </row>
    <row r="58" spans="2:32" ht="19.899999999999999" customHeight="1" x14ac:dyDescent="0.2">
      <c r="B58" s="14">
        <v>0.62380787037037033</v>
      </c>
      <c r="C58" s="2">
        <f t="shared" si="4"/>
        <v>1.9999999999999929</v>
      </c>
      <c r="D58" s="15">
        <v>26.1</v>
      </c>
      <c r="E58" s="12">
        <v>7770</v>
      </c>
      <c r="F58" s="15">
        <v>7940</v>
      </c>
      <c r="G58" s="15">
        <v>8</v>
      </c>
      <c r="H58" s="15">
        <v>8.17</v>
      </c>
      <c r="J58" s="14">
        <v>0.62228009259259254</v>
      </c>
      <c r="K58" s="2">
        <f t="shared" si="1"/>
        <v>2.2499999999998721</v>
      </c>
      <c r="L58" s="15">
        <v>7140</v>
      </c>
      <c r="M58" s="3">
        <v>0.560923874617</v>
      </c>
      <c r="N58" s="2">
        <v>21.86</v>
      </c>
      <c r="O58" s="2">
        <f t="shared" si="2"/>
        <v>38.971420168068356</v>
      </c>
      <c r="P58" s="2">
        <f t="shared" si="3"/>
        <v>12.26179589912762</v>
      </c>
      <c r="Q58" s="2">
        <f t="shared" si="5"/>
        <v>0.46844648811533612</v>
      </c>
      <c r="R58" s="12">
        <f t="shared" si="6"/>
        <v>78.670751826508095</v>
      </c>
      <c r="T58" s="5"/>
      <c r="U58" s="5"/>
      <c r="V58" s="5"/>
      <c r="W58" s="5"/>
      <c r="Y58" s="2"/>
      <c r="Z58" s="12"/>
      <c r="AA58" s="12"/>
      <c r="AB58" s="12"/>
      <c r="AC58" s="5"/>
      <c r="AD58" s="5"/>
      <c r="AE58" s="12"/>
      <c r="AF58" s="12"/>
    </row>
    <row r="59" spans="2:32" ht="19.899999999999999" customHeight="1" x14ac:dyDescent="0.2">
      <c r="B59" s="14">
        <v>0.62386574074074075</v>
      </c>
      <c r="C59" s="2">
        <f t="shared" si="4"/>
        <v>2.0833333333333925</v>
      </c>
      <c r="D59" s="15">
        <v>26.1</v>
      </c>
      <c r="E59" s="12">
        <v>7790</v>
      </c>
      <c r="F59" s="15">
        <v>7950</v>
      </c>
      <c r="G59" s="15">
        <v>7.99</v>
      </c>
      <c r="H59" s="15">
        <v>8.18</v>
      </c>
      <c r="J59" s="14">
        <v>0.62233796296296295</v>
      </c>
      <c r="K59" s="2">
        <f t="shared" si="1"/>
        <v>2.3333333333332718</v>
      </c>
      <c r="L59" s="15">
        <v>7120</v>
      </c>
      <c r="M59" s="3">
        <v>0.55935265928199995</v>
      </c>
      <c r="N59" s="2">
        <v>21.81</v>
      </c>
      <c r="O59" s="2">
        <f t="shared" si="2"/>
        <v>38.991501404491217</v>
      </c>
      <c r="P59" s="2">
        <f t="shared" si="3"/>
        <v>12.199481498940418</v>
      </c>
      <c r="Q59" s="2">
        <f t="shared" si="5"/>
        <v>0.48543348630845246</v>
      </c>
      <c r="R59" s="12">
        <f t="shared" si="6"/>
        <v>81.471443161257824</v>
      </c>
      <c r="T59" s="5"/>
      <c r="U59" s="5"/>
      <c r="V59" s="5"/>
      <c r="W59" s="5"/>
      <c r="Y59" s="2"/>
      <c r="Z59" s="12"/>
      <c r="AA59" s="12"/>
      <c r="AB59" s="12"/>
      <c r="AC59" s="5"/>
      <c r="AD59" s="5"/>
      <c r="AE59" s="12"/>
      <c r="AF59" s="12"/>
    </row>
    <row r="60" spans="2:32" ht="19.899999999999999" customHeight="1" x14ac:dyDescent="0.2">
      <c r="B60" s="14">
        <v>0.62392361111111116</v>
      </c>
      <c r="C60" s="2">
        <f t="shared" si="4"/>
        <v>2.1666666666667922</v>
      </c>
      <c r="D60" s="15">
        <v>26.1</v>
      </c>
      <c r="E60" s="12">
        <v>7800</v>
      </c>
      <c r="F60" s="15">
        <v>7950</v>
      </c>
      <c r="G60" s="15">
        <v>7.97</v>
      </c>
      <c r="H60" s="15">
        <v>8.19</v>
      </c>
      <c r="J60" s="14">
        <v>0.62239583333333337</v>
      </c>
      <c r="K60" s="2">
        <f t="shared" si="1"/>
        <v>2.4166666666666714</v>
      </c>
      <c r="L60" s="15">
        <v>7100</v>
      </c>
      <c r="M60" s="3">
        <v>0.55778144394700002</v>
      </c>
      <c r="N60" s="2">
        <v>21.79</v>
      </c>
      <c r="O60" s="2">
        <f t="shared" si="2"/>
        <v>39.065480281682639</v>
      </c>
      <c r="P60" s="2">
        <f t="shared" si="3"/>
        <v>12.15405766360513</v>
      </c>
      <c r="Q60" s="2">
        <f t="shared" si="5"/>
        <v>0.50234566628245592</v>
      </c>
      <c r="R60" s="12">
        <f t="shared" si="6"/>
        <v>84.264278419332541</v>
      </c>
      <c r="T60" s="5"/>
      <c r="U60" s="5"/>
      <c r="V60" s="5"/>
      <c r="W60" s="5"/>
      <c r="Y60" s="2"/>
      <c r="Z60" s="12"/>
      <c r="AA60" s="12"/>
      <c r="AB60" s="12"/>
      <c r="AC60" s="5"/>
      <c r="AD60" s="5"/>
      <c r="AE60" s="12"/>
      <c r="AF60" s="12"/>
    </row>
    <row r="61" spans="2:32" ht="19.899999999999999" customHeight="1" x14ac:dyDescent="0.2">
      <c r="B61" s="14">
        <v>0.62398148148148147</v>
      </c>
      <c r="C61" s="2">
        <f t="shared" si="4"/>
        <v>2.250000000000032</v>
      </c>
      <c r="D61" s="15">
        <v>26.1</v>
      </c>
      <c r="E61" s="12">
        <v>7820</v>
      </c>
      <c r="F61" s="15">
        <v>7960</v>
      </c>
      <c r="G61" s="15">
        <v>7.96</v>
      </c>
      <c r="H61" s="15">
        <v>8.1999999999999993</v>
      </c>
      <c r="J61" s="14">
        <v>0.62245370370370368</v>
      </c>
      <c r="K61" s="2">
        <f t="shared" si="1"/>
        <v>2.4999999999999112</v>
      </c>
      <c r="L61" s="15">
        <v>7070</v>
      </c>
      <c r="M61" s="3">
        <v>0.55542462094400002</v>
      </c>
      <c r="N61" s="2">
        <v>21.72</v>
      </c>
      <c r="O61" s="2">
        <f t="shared" si="2"/>
        <v>39.105216407376169</v>
      </c>
      <c r="P61" s="2">
        <f t="shared" si="3"/>
        <v>12.06382276690368</v>
      </c>
      <c r="Q61" s="2">
        <f t="shared" si="5"/>
        <v>0.51916363880362371</v>
      </c>
      <c r="R61" s="12">
        <f t="shared" si="6"/>
        <v>87.047293581556914</v>
      </c>
      <c r="T61" s="5"/>
      <c r="U61" s="5"/>
      <c r="V61" s="5"/>
      <c r="W61" s="5"/>
      <c r="Y61" s="2"/>
      <c r="Z61" s="12"/>
      <c r="AA61" s="12"/>
      <c r="AB61" s="12"/>
      <c r="AC61" s="5"/>
      <c r="AD61" s="5"/>
      <c r="AE61" s="12"/>
      <c r="AF61" s="12"/>
    </row>
    <row r="62" spans="2:32" ht="19.899999999999999" customHeight="1" x14ac:dyDescent="0.2">
      <c r="B62" s="14">
        <v>0.62403935185185189</v>
      </c>
      <c r="C62" s="2">
        <f t="shared" si="4"/>
        <v>2.3333333333334316</v>
      </c>
      <c r="D62" s="15">
        <v>26.1</v>
      </c>
      <c r="E62" s="12">
        <v>7840</v>
      </c>
      <c r="F62" s="15">
        <v>7960</v>
      </c>
      <c r="G62" s="15">
        <v>7.94</v>
      </c>
      <c r="H62" s="15">
        <v>8.2100000000000009</v>
      </c>
      <c r="J62" s="14">
        <v>0.62251157407407409</v>
      </c>
      <c r="K62" s="2">
        <f t="shared" si="1"/>
        <v>2.5833333333333108</v>
      </c>
      <c r="L62" s="15">
        <v>7050</v>
      </c>
      <c r="M62" s="3">
        <v>0.55385340560899998</v>
      </c>
      <c r="N62" s="2">
        <v>21.65</v>
      </c>
      <c r="O62" s="2">
        <f t="shared" si="2"/>
        <v>39.089765957463655</v>
      </c>
      <c r="P62" s="2">
        <f t="shared" si="3"/>
        <v>11.990926231434848</v>
      </c>
      <c r="Q62" s="2">
        <f t="shared" si="5"/>
        <v>0.53586832560803876</v>
      </c>
      <c r="R62" s="12">
        <f t="shared" si="6"/>
        <v>89.820488647941616</v>
      </c>
      <c r="T62" s="5"/>
      <c r="U62" s="5"/>
      <c r="V62" s="5"/>
      <c r="W62" s="5"/>
      <c r="Y62" s="2"/>
      <c r="Z62" s="12"/>
      <c r="AA62" s="12"/>
      <c r="AB62" s="12"/>
      <c r="AC62" s="5"/>
      <c r="AD62" s="5"/>
      <c r="AE62" s="12"/>
      <c r="AF62" s="12"/>
    </row>
    <row r="63" spans="2:32" ht="19.899999999999999" customHeight="1" x14ac:dyDescent="0.2">
      <c r="B63" s="14">
        <v>0.62409722222222219</v>
      </c>
      <c r="C63" s="2">
        <f t="shared" si="4"/>
        <v>2.4166666666666714</v>
      </c>
      <c r="D63" s="15">
        <v>26.1</v>
      </c>
      <c r="E63" s="12">
        <v>7840</v>
      </c>
      <c r="F63" s="15">
        <v>7970</v>
      </c>
      <c r="G63" s="15">
        <v>7.92</v>
      </c>
      <c r="H63" s="15">
        <v>8.2200000000000006</v>
      </c>
      <c r="J63" s="14">
        <v>0.6225694444444444</v>
      </c>
      <c r="K63" s="2">
        <f t="shared" si="1"/>
        <v>2.6666666666665506</v>
      </c>
      <c r="L63" s="15">
        <v>7040</v>
      </c>
      <c r="M63" s="3">
        <v>0.55306779794200001</v>
      </c>
      <c r="N63" s="2">
        <v>21.61</v>
      </c>
      <c r="O63" s="2">
        <f t="shared" si="2"/>
        <v>39.072967329524815</v>
      </c>
      <c r="P63" s="2">
        <f t="shared" si="3"/>
        <v>11.95179511352662</v>
      </c>
      <c r="Q63" s="2">
        <f t="shared" si="5"/>
        <v>0.55249521543090996</v>
      </c>
      <c r="R63" s="12">
        <f t="shared" si="6"/>
        <v>92.587791656816009</v>
      </c>
      <c r="T63" s="5"/>
      <c r="U63" s="5"/>
      <c r="V63" s="5"/>
      <c r="W63" s="5"/>
      <c r="Y63" s="2"/>
      <c r="Z63" s="12"/>
      <c r="AA63" s="12"/>
      <c r="AB63" s="12"/>
      <c r="AC63" s="5"/>
      <c r="AD63" s="5"/>
      <c r="AE63" s="12"/>
      <c r="AF63" s="12"/>
    </row>
    <row r="64" spans="2:32" ht="19.899999999999999" customHeight="1" x14ac:dyDescent="0.2">
      <c r="B64" s="14">
        <v>0.62415509259259261</v>
      </c>
      <c r="C64" s="2">
        <f t="shared" si="4"/>
        <v>2.5000000000000711</v>
      </c>
      <c r="D64" s="15">
        <v>26.1</v>
      </c>
      <c r="E64" s="12">
        <v>7850</v>
      </c>
      <c r="F64" s="15">
        <v>7970</v>
      </c>
      <c r="G64" s="15">
        <v>7.91</v>
      </c>
      <c r="H64" s="15">
        <v>8.23</v>
      </c>
      <c r="J64" s="14">
        <v>0.62262731481481481</v>
      </c>
      <c r="K64" s="2">
        <f t="shared" si="1"/>
        <v>2.7499999999999503</v>
      </c>
      <c r="L64" s="15">
        <v>7020</v>
      </c>
      <c r="M64" s="3">
        <v>0.55149658260699996</v>
      </c>
      <c r="N64" s="2">
        <v>21.58</v>
      </c>
      <c r="O64" s="2">
        <f t="shared" si="2"/>
        <v>39.129888888863789</v>
      </c>
      <c r="P64" s="2">
        <f t="shared" si="3"/>
        <v>11.901296252659058</v>
      </c>
      <c r="Q64" s="2">
        <f t="shared" si="5"/>
        <v>0.56905986221299654</v>
      </c>
      <c r="R64" s="12">
        <f t="shared" si="6"/>
        <v>95.349202608190708</v>
      </c>
      <c r="T64" s="5"/>
      <c r="U64" s="5"/>
      <c r="V64" s="5"/>
      <c r="W64" s="5"/>
      <c r="Y64" s="2"/>
      <c r="Z64" s="12"/>
      <c r="AA64" s="12"/>
      <c r="AB64" s="12"/>
      <c r="AC64" s="5"/>
      <c r="AD64" s="5"/>
      <c r="AE64" s="12"/>
      <c r="AF64" s="12"/>
    </row>
    <row r="65" spans="2:32" ht="19.899999999999999" customHeight="1" x14ac:dyDescent="0.2">
      <c r="B65" s="14">
        <v>0.62421296296296302</v>
      </c>
      <c r="C65" s="2">
        <f t="shared" si="4"/>
        <v>2.5833333333334707</v>
      </c>
      <c r="D65" s="15">
        <v>26.2</v>
      </c>
      <c r="E65" s="12">
        <v>7860</v>
      </c>
      <c r="F65" s="15">
        <v>7980</v>
      </c>
      <c r="G65" s="15">
        <v>7.89</v>
      </c>
      <c r="H65" s="15">
        <v>8.24</v>
      </c>
      <c r="J65" s="14">
        <v>0.62268518518518523</v>
      </c>
      <c r="K65" s="2">
        <f t="shared" si="1"/>
        <v>2.8333333333333499</v>
      </c>
      <c r="L65" s="15">
        <v>7000</v>
      </c>
      <c r="M65" s="3">
        <v>0.54992536727200003</v>
      </c>
      <c r="N65" s="2">
        <v>21.62</v>
      </c>
      <c r="O65" s="2">
        <f t="shared" si="2"/>
        <v>39.314425714256018</v>
      </c>
      <c r="P65" s="2">
        <f t="shared" si="3"/>
        <v>11.88938644042064</v>
      </c>
      <c r="Q65" s="2">
        <f t="shared" si="5"/>
        <v>0.5855811696387595</v>
      </c>
      <c r="R65" s="12">
        <f t="shared" si="6"/>
        <v>98.102757482890397</v>
      </c>
      <c r="T65" s="5"/>
      <c r="U65" s="5"/>
      <c r="V65" s="5"/>
      <c r="W65" s="5"/>
      <c r="Y65" s="2"/>
      <c r="Z65" s="12"/>
      <c r="AA65" s="12"/>
      <c r="AB65" s="12"/>
      <c r="AC65" s="5"/>
      <c r="AD65" s="5"/>
      <c r="AE65" s="12"/>
      <c r="AF65" s="12"/>
    </row>
    <row r="66" spans="2:32" ht="19.899999999999999" customHeight="1" x14ac:dyDescent="0.2">
      <c r="B66" s="14">
        <v>0.62427083333333333</v>
      </c>
      <c r="C66" s="2">
        <f t="shared" si="4"/>
        <v>2.6666666666667105</v>
      </c>
      <c r="D66" s="15">
        <v>26.2</v>
      </c>
      <c r="E66" s="12">
        <v>7870</v>
      </c>
      <c r="F66" s="15">
        <v>7990</v>
      </c>
      <c r="G66" s="15">
        <v>7.88</v>
      </c>
      <c r="H66" s="15">
        <v>8.25</v>
      </c>
      <c r="J66" s="14">
        <v>0.62274305555555554</v>
      </c>
      <c r="K66" s="2">
        <f t="shared" si="1"/>
        <v>2.9166666666665897</v>
      </c>
      <c r="L66" s="15">
        <v>6970</v>
      </c>
      <c r="M66" s="3">
        <v>0.54756854426900003</v>
      </c>
      <c r="N66" s="2">
        <v>21.62</v>
      </c>
      <c r="O66" s="2">
        <f t="shared" si="2"/>
        <v>39.483641319942038</v>
      </c>
      <c r="P66" s="2">
        <f t="shared" si="3"/>
        <v>11.838431927095781</v>
      </c>
      <c r="Q66" s="2">
        <f t="shared" si="5"/>
        <v>0.6020588212828496</v>
      </c>
      <c r="R66" s="12">
        <f t="shared" si="6"/>
        <v>100.84649226173981</v>
      </c>
      <c r="T66" s="5"/>
      <c r="U66" s="5"/>
      <c r="V66" s="5"/>
      <c r="W66" s="5"/>
      <c r="Y66" s="2"/>
      <c r="Z66" s="12"/>
      <c r="AA66" s="12"/>
      <c r="AB66" s="12"/>
      <c r="AC66" s="5"/>
      <c r="AD66" s="5"/>
      <c r="AE66" s="12"/>
      <c r="AF66" s="12"/>
    </row>
    <row r="67" spans="2:32" ht="19.899999999999999" customHeight="1" x14ac:dyDescent="0.2">
      <c r="B67" s="14">
        <v>0.62432870370370364</v>
      </c>
      <c r="C67" s="2">
        <f t="shared" si="4"/>
        <v>2.7499999999999503</v>
      </c>
      <c r="D67" s="15">
        <v>26.2</v>
      </c>
      <c r="E67" s="12">
        <v>7890</v>
      </c>
      <c r="F67" s="15">
        <v>7990</v>
      </c>
      <c r="G67" s="15">
        <v>7.86</v>
      </c>
      <c r="H67" s="15">
        <v>8.26</v>
      </c>
      <c r="J67" s="14">
        <v>0.62280092592592595</v>
      </c>
      <c r="K67" s="2">
        <f t="shared" si="1"/>
        <v>2.9999999999999893</v>
      </c>
      <c r="L67" s="15">
        <v>6950</v>
      </c>
      <c r="M67" s="3">
        <v>0.54599732893399999</v>
      </c>
      <c r="N67" s="2">
        <v>21.56</v>
      </c>
      <c r="O67" s="2">
        <f t="shared" si="2"/>
        <v>39.487372661865464</v>
      </c>
      <c r="P67" s="2">
        <f t="shared" si="3"/>
        <v>11.771702411817039</v>
      </c>
      <c r="Q67" s="2">
        <f t="shared" si="5"/>
        <v>0.61845474790710764</v>
      </c>
      <c r="R67" s="12">
        <f t="shared" si="6"/>
        <v>103.58040694474948</v>
      </c>
      <c r="T67" s="5"/>
      <c r="U67" s="5"/>
      <c r="V67" s="5"/>
      <c r="W67" s="5"/>
      <c r="Y67" s="2"/>
      <c r="Z67" s="12"/>
      <c r="AA67" s="12"/>
      <c r="AB67" s="12"/>
      <c r="AC67" s="5"/>
      <c r="AD67" s="5"/>
      <c r="AE67" s="12"/>
      <c r="AF67" s="12"/>
    </row>
    <row r="68" spans="2:32" ht="19.899999999999999" customHeight="1" x14ac:dyDescent="0.2">
      <c r="B68" s="14">
        <v>0.62438657407407405</v>
      </c>
      <c r="C68" s="2">
        <f t="shared" si="4"/>
        <v>2.8333333333333499</v>
      </c>
      <c r="D68" s="15">
        <v>26.2</v>
      </c>
      <c r="E68" s="12">
        <v>7900</v>
      </c>
      <c r="F68" s="15">
        <v>8000</v>
      </c>
      <c r="G68" s="15">
        <v>7.84</v>
      </c>
      <c r="H68" s="15">
        <v>8.27</v>
      </c>
      <c r="J68" s="14">
        <v>0.62285879629629626</v>
      </c>
      <c r="K68" s="2">
        <f t="shared" si="1"/>
        <v>3.0833333333332291</v>
      </c>
      <c r="L68" s="15">
        <v>6930</v>
      </c>
      <c r="M68" s="3">
        <v>0.54442611359899995</v>
      </c>
      <c r="N68" s="2">
        <v>21.48</v>
      </c>
      <c r="O68" s="2">
        <f t="shared" si="2"/>
        <v>39.454389610380105</v>
      </c>
      <c r="P68" s="2">
        <f t="shared" si="3"/>
        <v>11.694272920106519</v>
      </c>
      <c r="Q68" s="2">
        <f t="shared" si="5"/>
        <v>0.63475056410981401</v>
      </c>
      <c r="R68" s="12">
        <f t="shared" si="6"/>
        <v>106.30646555107893</v>
      </c>
      <c r="T68" s="5"/>
      <c r="U68" s="5"/>
      <c r="V68" s="5"/>
      <c r="W68" s="5"/>
      <c r="Y68" s="2"/>
      <c r="Z68" s="12"/>
      <c r="AA68" s="12"/>
      <c r="AB68" s="12"/>
      <c r="AC68" s="5"/>
      <c r="AD68" s="5"/>
      <c r="AE68" s="12"/>
      <c r="AF68" s="12"/>
    </row>
    <row r="69" spans="2:32" ht="19.899999999999999" customHeight="1" x14ac:dyDescent="0.2">
      <c r="B69" s="14">
        <v>0.62444444444444447</v>
      </c>
      <c r="C69" s="2">
        <f t="shared" si="4"/>
        <v>2.9166666666667496</v>
      </c>
      <c r="D69" s="15">
        <v>26.2</v>
      </c>
      <c r="E69" s="12">
        <v>7910</v>
      </c>
      <c r="F69" s="15">
        <v>8000</v>
      </c>
      <c r="G69" s="15">
        <v>7.83</v>
      </c>
      <c r="H69" s="15">
        <v>8.2799999999999994</v>
      </c>
      <c r="J69" s="14">
        <v>0.62291666666666667</v>
      </c>
      <c r="K69" s="2">
        <f t="shared" si="1"/>
        <v>3.1666666666666288</v>
      </c>
      <c r="L69" s="15">
        <v>6910</v>
      </c>
      <c r="M69" s="3">
        <v>0.54285489826400002</v>
      </c>
      <c r="N69" s="2">
        <v>21.48</v>
      </c>
      <c r="O69" s="2">
        <f t="shared" si="2"/>
        <v>39.568584659899102</v>
      </c>
      <c r="P69" s="2">
        <f t="shared" si="3"/>
        <v>11.66052321471072</v>
      </c>
      <c r="Q69" s="2">
        <f t="shared" si="5"/>
        <v>0.65096917253678332</v>
      </c>
      <c r="R69" s="12">
        <f t="shared" si="6"/>
        <v>109.02466808073859</v>
      </c>
      <c r="T69" s="5"/>
      <c r="U69" s="5"/>
      <c r="V69" s="5"/>
      <c r="W69" s="5"/>
      <c r="Y69" s="2"/>
      <c r="Z69" s="12"/>
      <c r="AA69" s="12"/>
      <c r="AB69" s="12"/>
      <c r="AC69" s="5"/>
      <c r="AD69" s="5"/>
      <c r="AE69" s="12"/>
      <c r="AF69" s="12"/>
    </row>
    <row r="70" spans="2:32" ht="19.899999999999999" customHeight="1" x14ac:dyDescent="0.2">
      <c r="B70" s="14">
        <v>0.62450231481481489</v>
      </c>
      <c r="C70" s="2">
        <f t="shared" si="4"/>
        <v>3.0000000000001492</v>
      </c>
      <c r="D70" s="15">
        <v>26.2</v>
      </c>
      <c r="E70" s="12">
        <v>7920</v>
      </c>
      <c r="F70" s="15">
        <v>8010</v>
      </c>
      <c r="G70" s="15">
        <v>7.81</v>
      </c>
      <c r="H70" s="15">
        <v>8.2899999999999991</v>
      </c>
      <c r="J70" s="14">
        <v>0.62297453703703709</v>
      </c>
      <c r="K70" s="2">
        <f t="shared" si="1"/>
        <v>3.2500000000000284</v>
      </c>
      <c r="L70" s="15">
        <v>6890</v>
      </c>
      <c r="M70" s="3">
        <v>0.54128368292899998</v>
      </c>
      <c r="N70" s="2">
        <v>21.5</v>
      </c>
      <c r="O70" s="2">
        <f t="shared" si="2"/>
        <v>39.720391872259981</v>
      </c>
      <c r="P70" s="2">
        <f t="shared" si="3"/>
        <v>11.637599182973499</v>
      </c>
      <c r="Q70" s="2">
        <f t="shared" si="5"/>
        <v>0.66714842420185472</v>
      </c>
      <c r="R70" s="12">
        <f t="shared" si="6"/>
        <v>111.73501453372324</v>
      </c>
      <c r="T70" s="5"/>
      <c r="U70" s="5"/>
      <c r="V70" s="5"/>
      <c r="W70" s="5"/>
      <c r="Y70" s="2"/>
      <c r="Z70" s="12"/>
      <c r="AA70" s="12"/>
      <c r="AB70" s="12"/>
      <c r="AC70" s="5"/>
      <c r="AD70" s="5"/>
      <c r="AE70" s="12"/>
      <c r="AF70" s="12"/>
    </row>
    <row r="71" spans="2:32" ht="19.899999999999999" customHeight="1" x14ac:dyDescent="0.2">
      <c r="B71" s="14">
        <v>0.62456018518518519</v>
      </c>
      <c r="C71" s="2">
        <f t="shared" si="4"/>
        <v>3.083333333333389</v>
      </c>
      <c r="D71" s="15">
        <v>26.2</v>
      </c>
      <c r="E71" s="12">
        <v>7940</v>
      </c>
      <c r="F71" s="15">
        <v>8000</v>
      </c>
      <c r="G71" s="15">
        <v>7.79</v>
      </c>
      <c r="H71" s="15">
        <v>8.3000000000000007</v>
      </c>
      <c r="J71" s="14">
        <v>0.6230324074074074</v>
      </c>
      <c r="K71" s="2">
        <f t="shared" si="1"/>
        <v>3.3333333333332682</v>
      </c>
      <c r="L71" s="15">
        <v>6870</v>
      </c>
      <c r="M71" s="3">
        <v>0.53971246759400004</v>
      </c>
      <c r="N71" s="2">
        <v>21.5</v>
      </c>
      <c r="O71" s="2">
        <f t="shared" si="2"/>
        <v>39.836026200850014</v>
      </c>
      <c r="P71" s="2">
        <f t="shared" si="3"/>
        <v>11.603818053271</v>
      </c>
      <c r="Q71" s="2">
        <f t="shared" si="5"/>
        <v>0.68328829728256191</v>
      </c>
      <c r="R71" s="12">
        <f t="shared" si="6"/>
        <v>114.43750491002771</v>
      </c>
      <c r="T71" s="5"/>
      <c r="U71" s="5"/>
      <c r="V71" s="5"/>
      <c r="W71" s="5"/>
      <c r="Y71" s="2"/>
      <c r="Z71" s="12"/>
      <c r="AA71" s="12"/>
      <c r="AB71" s="12"/>
      <c r="AC71" s="5"/>
      <c r="AD71" s="5"/>
      <c r="AE71" s="12"/>
      <c r="AF71" s="12"/>
    </row>
    <row r="72" spans="2:32" ht="19.899999999999999" customHeight="1" x14ac:dyDescent="0.2">
      <c r="B72" s="14">
        <v>0.6246180555555555</v>
      </c>
      <c r="C72" s="2">
        <f t="shared" si="4"/>
        <v>3.1666666666666288</v>
      </c>
      <c r="D72" s="15">
        <v>26.2</v>
      </c>
      <c r="E72" s="12">
        <v>7940</v>
      </c>
      <c r="F72" s="15">
        <v>8020</v>
      </c>
      <c r="G72" s="15">
        <v>7.78</v>
      </c>
      <c r="H72" s="15">
        <v>8.31</v>
      </c>
      <c r="J72" s="14">
        <v>0.62309027777777781</v>
      </c>
      <c r="K72" s="2">
        <f t="shared" si="1"/>
        <v>3.4166666666666679</v>
      </c>
      <c r="L72" s="15">
        <v>6850</v>
      </c>
      <c r="M72" s="3">
        <v>0.538141252259</v>
      </c>
      <c r="N72" s="2">
        <v>21.49</v>
      </c>
      <c r="O72" s="2">
        <f t="shared" si="2"/>
        <v>39.93375328464348</v>
      </c>
      <c r="P72" s="2">
        <f t="shared" si="3"/>
        <v>11.56465551104591</v>
      </c>
      <c r="Q72" s="2">
        <f t="shared" si="5"/>
        <v>0.69937751503557255</v>
      </c>
      <c r="R72" s="12">
        <f t="shared" si="6"/>
        <v>117.13213920966236</v>
      </c>
      <c r="T72" s="5"/>
      <c r="U72" s="5"/>
      <c r="V72" s="5"/>
      <c r="W72" s="5"/>
      <c r="Y72" s="2"/>
      <c r="Z72" s="12"/>
      <c r="AA72" s="12"/>
      <c r="AB72" s="12"/>
      <c r="AC72" s="5"/>
      <c r="AD72" s="5"/>
      <c r="AE72" s="12"/>
      <c r="AF72" s="12"/>
    </row>
    <row r="73" spans="2:32" ht="19.899999999999999" customHeight="1" x14ac:dyDescent="0.2">
      <c r="B73" s="14">
        <v>0.62467592592592591</v>
      </c>
      <c r="C73" s="2">
        <f t="shared" si="4"/>
        <v>3.2500000000000284</v>
      </c>
      <c r="D73" s="15">
        <v>26.2</v>
      </c>
      <c r="E73" s="12">
        <v>7950</v>
      </c>
      <c r="F73" s="15">
        <v>8020</v>
      </c>
      <c r="G73" s="15">
        <v>7.76</v>
      </c>
      <c r="H73" s="15">
        <v>8.32</v>
      </c>
      <c r="J73" s="14">
        <v>0.62314814814814812</v>
      </c>
      <c r="K73" s="2">
        <f t="shared" si="1"/>
        <v>3.4999999999999076</v>
      </c>
      <c r="L73" s="15">
        <v>6840</v>
      </c>
      <c r="M73" s="3">
        <v>0.53735564459100005</v>
      </c>
      <c r="N73" s="2">
        <v>21.49</v>
      </c>
      <c r="O73" s="2">
        <f t="shared" si="2"/>
        <v>39.992135964919065</v>
      </c>
      <c r="P73" s="2">
        <f t="shared" si="3"/>
        <v>11.547772802260591</v>
      </c>
      <c r="Q73" s="2">
        <f t="shared" si="5"/>
        <v>0.7154278124753507</v>
      </c>
      <c r="R73" s="12">
        <f t="shared" si="6"/>
        <v>119.82088145178433</v>
      </c>
      <c r="T73" s="5"/>
      <c r="U73" s="5"/>
      <c r="V73" s="5"/>
      <c r="W73" s="5"/>
      <c r="Y73" s="2"/>
      <c r="Z73" s="12"/>
      <c r="AA73" s="12"/>
      <c r="AB73" s="12"/>
      <c r="AC73" s="5"/>
      <c r="AD73" s="5"/>
      <c r="AE73" s="12"/>
      <c r="AF73" s="12"/>
    </row>
    <row r="74" spans="2:32" ht="19.899999999999999" customHeight="1" x14ac:dyDescent="0.2">
      <c r="B74" s="14">
        <v>0.62473379629629633</v>
      </c>
      <c r="C74" s="2">
        <f t="shared" si="4"/>
        <v>3.3333333333334281</v>
      </c>
      <c r="D74" s="15">
        <v>26.2</v>
      </c>
      <c r="E74" s="12">
        <v>7960</v>
      </c>
      <c r="F74" s="15">
        <v>8020</v>
      </c>
      <c r="G74" s="15">
        <v>7.74</v>
      </c>
      <c r="H74" s="15">
        <v>8.32</v>
      </c>
      <c r="J74" s="14">
        <v>0.62320601851851853</v>
      </c>
      <c r="K74" s="2">
        <f t="shared" si="1"/>
        <v>3.5833333333333073</v>
      </c>
      <c r="L74" s="15">
        <v>6810</v>
      </c>
      <c r="M74" s="3">
        <v>0.53499882158800005</v>
      </c>
      <c r="N74" s="2">
        <v>21.42</v>
      </c>
      <c r="O74" s="2">
        <f t="shared" si="2"/>
        <v>40.03747136567609</v>
      </c>
      <c r="P74" s="2">
        <f t="shared" si="3"/>
        <v>11.459674758414963</v>
      </c>
      <c r="Q74" s="2">
        <f t="shared" si="5"/>
        <v>0.73140520661472141</v>
      </c>
      <c r="R74" s="12">
        <f t="shared" si="6"/>
        <v>122.50176761723397</v>
      </c>
      <c r="T74" s="5"/>
      <c r="U74" s="5"/>
      <c r="V74" s="5"/>
      <c r="W74" s="5"/>
      <c r="Y74" s="2"/>
      <c r="Z74" s="12"/>
      <c r="AA74" s="12"/>
      <c r="AB74" s="12"/>
      <c r="AC74" s="5"/>
      <c r="AD74" s="5"/>
      <c r="AE74" s="12"/>
      <c r="AF74" s="12"/>
    </row>
    <row r="75" spans="2:32" ht="19.899999999999999" customHeight="1" x14ac:dyDescent="0.2">
      <c r="B75" s="14">
        <v>0.62479166666666663</v>
      </c>
      <c r="C75" s="2">
        <f t="shared" si="4"/>
        <v>3.4166666666666679</v>
      </c>
      <c r="D75" s="15">
        <v>26.2</v>
      </c>
      <c r="E75" s="12">
        <v>7970</v>
      </c>
      <c r="F75" s="15">
        <v>8020</v>
      </c>
      <c r="G75" s="15">
        <v>7.72</v>
      </c>
      <c r="H75" s="15">
        <v>8.33</v>
      </c>
      <c r="J75" s="14">
        <v>0.62326388888888895</v>
      </c>
      <c r="K75" s="2">
        <f t="shared" si="1"/>
        <v>3.6666666666667069</v>
      </c>
      <c r="L75" s="15">
        <v>6790</v>
      </c>
      <c r="M75" s="3">
        <v>0.53342760625300001</v>
      </c>
      <c r="N75" s="2">
        <v>21.51</v>
      </c>
      <c r="O75" s="2">
        <f t="shared" si="2"/>
        <v>40.324122238619196</v>
      </c>
      <c r="P75" s="2">
        <f t="shared" si="3"/>
        <v>11.474027810502031</v>
      </c>
      <c r="Q75" s="2">
        <f t="shared" si="5"/>
        <v>0.74733138895425977</v>
      </c>
      <c r="R75" s="12">
        <f t="shared" si="6"/>
        <v>125.17283368683859</v>
      </c>
      <c r="T75" s="5"/>
      <c r="U75" s="5"/>
      <c r="V75" s="5"/>
      <c r="W75" s="5"/>
      <c r="Y75" s="2"/>
      <c r="Z75" s="12"/>
      <c r="AA75" s="12"/>
      <c r="AB75" s="12"/>
      <c r="AC75" s="5"/>
      <c r="AD75" s="5"/>
      <c r="AE75" s="12"/>
      <c r="AF75" s="12"/>
    </row>
    <row r="76" spans="2:32" ht="19.899999999999999" customHeight="1" x14ac:dyDescent="0.2">
      <c r="B76" s="14">
        <v>0.62484953703703705</v>
      </c>
      <c r="C76" s="2">
        <f t="shared" si="4"/>
        <v>3.5000000000000675</v>
      </c>
      <c r="D76" s="15">
        <v>26.2</v>
      </c>
      <c r="E76" s="12">
        <v>7970</v>
      </c>
      <c r="F76" s="15">
        <v>8030</v>
      </c>
      <c r="G76" s="15">
        <v>7.71</v>
      </c>
      <c r="H76" s="15">
        <v>8.34</v>
      </c>
      <c r="J76" s="14">
        <v>0.62332175925925926</v>
      </c>
      <c r="K76" s="2">
        <f t="shared" si="1"/>
        <v>3.7499999999999467</v>
      </c>
      <c r="L76" s="15">
        <v>6780</v>
      </c>
      <c r="M76" s="3">
        <v>0.53264199858600003</v>
      </c>
      <c r="N76" s="2">
        <v>21.46</v>
      </c>
      <c r="O76" s="2">
        <f t="shared" si="2"/>
        <v>40.289725663709717</v>
      </c>
      <c r="P76" s="2">
        <f t="shared" si="3"/>
        <v>11.430497289655561</v>
      </c>
      <c r="Q76" s="2">
        <f t="shared" si="5"/>
        <v>0.76323730916268473</v>
      </c>
      <c r="R76" s="12">
        <f t="shared" si="6"/>
        <v>127.8380076989331</v>
      </c>
      <c r="T76" s="5"/>
      <c r="U76" s="5"/>
      <c r="V76" s="5"/>
      <c r="W76" s="5"/>
      <c r="Y76" s="2"/>
      <c r="Z76" s="12"/>
      <c r="AA76" s="12"/>
      <c r="AB76" s="12"/>
      <c r="AC76" s="5"/>
      <c r="AD76" s="5"/>
      <c r="AE76" s="12"/>
      <c r="AF76" s="12"/>
    </row>
    <row r="77" spans="2:32" ht="19.899999999999999" customHeight="1" x14ac:dyDescent="0.2">
      <c r="B77" s="14">
        <v>0.62490740740740736</v>
      </c>
      <c r="C77" s="2">
        <f t="shared" si="4"/>
        <v>3.5833333333333073</v>
      </c>
      <c r="D77" s="15">
        <v>26.2</v>
      </c>
      <c r="E77" s="12">
        <v>7980</v>
      </c>
      <c r="F77" s="15">
        <v>8030</v>
      </c>
      <c r="G77" s="15">
        <v>7.69</v>
      </c>
      <c r="H77" s="15">
        <v>8.35</v>
      </c>
      <c r="J77" s="14">
        <v>0.62337962962962956</v>
      </c>
      <c r="K77" s="2">
        <f t="shared" si="1"/>
        <v>3.8333333333331865</v>
      </c>
      <c r="L77" s="15">
        <v>6750</v>
      </c>
      <c r="M77" s="3">
        <v>0.53028517558300003</v>
      </c>
      <c r="N77" s="2">
        <v>21.38</v>
      </c>
      <c r="O77" s="2">
        <f t="shared" si="2"/>
        <v>40.317928888912732</v>
      </c>
      <c r="P77" s="2">
        <f t="shared" si="3"/>
        <v>11.33749705396454</v>
      </c>
      <c r="Q77" s="2">
        <f t="shared" si="5"/>
        <v>0.77904841634573652</v>
      </c>
      <c r="R77" s="12">
        <f t="shared" si="6"/>
        <v>130.49532563435261</v>
      </c>
      <c r="T77" s="5"/>
      <c r="U77" s="5"/>
      <c r="V77" s="5"/>
      <c r="W77" s="5"/>
      <c r="Y77" s="2"/>
      <c r="Z77" s="12"/>
      <c r="AA77" s="12"/>
      <c r="AB77" s="12"/>
      <c r="AC77" s="5"/>
      <c r="AD77" s="5"/>
      <c r="AE77" s="12"/>
      <c r="AF77" s="12"/>
    </row>
    <row r="78" spans="2:32" ht="19.899999999999999" customHeight="1" x14ac:dyDescent="0.2">
      <c r="B78" s="14">
        <v>0.62496527777777777</v>
      </c>
      <c r="C78" s="2">
        <f t="shared" si="4"/>
        <v>3.6666666666667069</v>
      </c>
      <c r="D78" s="15">
        <v>26.2</v>
      </c>
      <c r="E78" s="12">
        <v>8000</v>
      </c>
      <c r="F78" s="15">
        <v>8030</v>
      </c>
      <c r="G78" s="15">
        <v>7.67</v>
      </c>
      <c r="H78" s="15">
        <v>8.36</v>
      </c>
      <c r="J78" s="14">
        <v>0.62343749999999998</v>
      </c>
      <c r="K78" s="2">
        <f t="shared" si="1"/>
        <v>3.9166666666665861</v>
      </c>
      <c r="L78" s="15">
        <v>6740</v>
      </c>
      <c r="M78" s="3">
        <v>0.52949956791599995</v>
      </c>
      <c r="N78" s="2">
        <v>21.33</v>
      </c>
      <c r="O78" s="2">
        <f t="shared" si="2"/>
        <v>40.283318991081401</v>
      </c>
      <c r="P78" s="2">
        <f t="shared" si="3"/>
        <v>11.294225783648278</v>
      </c>
      <c r="Q78" s="2">
        <f t="shared" si="5"/>
        <v>0.79476489053853572</v>
      </c>
      <c r="R78" s="12">
        <f t="shared" si="6"/>
        <v>133.14478749310223</v>
      </c>
      <c r="T78" s="5"/>
      <c r="U78" s="5"/>
      <c r="V78" s="5"/>
      <c r="W78" s="5"/>
      <c r="Y78" s="2"/>
      <c r="Z78" s="12"/>
      <c r="AA78" s="12"/>
      <c r="AB78" s="12"/>
      <c r="AC78" s="5"/>
      <c r="AD78" s="5"/>
      <c r="AE78" s="12"/>
      <c r="AF78" s="12"/>
    </row>
    <row r="79" spans="2:32" ht="19.899999999999999" customHeight="1" x14ac:dyDescent="0.2">
      <c r="B79" s="14">
        <v>0.62502314814814819</v>
      </c>
      <c r="C79" s="2">
        <f t="shared" si="4"/>
        <v>3.7500000000001066</v>
      </c>
      <c r="D79" s="15">
        <v>26.2</v>
      </c>
      <c r="E79" s="12">
        <v>8000</v>
      </c>
      <c r="F79" s="15">
        <v>8040</v>
      </c>
      <c r="G79" s="15">
        <v>7.66</v>
      </c>
      <c r="H79" s="15">
        <v>8.3699999999999992</v>
      </c>
      <c r="J79" s="14">
        <v>0.62349537037037039</v>
      </c>
      <c r="K79" s="2">
        <f t="shared" si="1"/>
        <v>3.9999999999999858</v>
      </c>
      <c r="L79" s="15">
        <v>6720</v>
      </c>
      <c r="M79" s="3">
        <v>0.52792835258100002</v>
      </c>
      <c r="N79" s="2">
        <v>21.4</v>
      </c>
      <c r="O79" s="2">
        <f t="shared" si="2"/>
        <v>40.535803571407158</v>
      </c>
      <c r="P79" s="2">
        <f t="shared" si="3"/>
        <v>11.2976667452334</v>
      </c>
      <c r="Q79" s="2">
        <f t="shared" si="5"/>
        <v>0.81045370479471601</v>
      </c>
      <c r="R79" s="12">
        <f t="shared" si="6"/>
        <v>135.78835729434684</v>
      </c>
      <c r="T79" s="5"/>
      <c r="U79" s="5"/>
      <c r="V79" s="5"/>
      <c r="W79" s="5"/>
      <c r="Y79" s="2"/>
      <c r="Z79" s="12"/>
      <c r="AA79" s="12"/>
      <c r="AB79" s="12"/>
      <c r="AC79" s="5"/>
      <c r="AD79" s="5"/>
      <c r="AE79" s="12"/>
      <c r="AF79" s="12"/>
    </row>
    <row r="80" spans="2:32" ht="19.899999999999999" customHeight="1" x14ac:dyDescent="0.2">
      <c r="B80" s="14">
        <v>0.62508101851851849</v>
      </c>
      <c r="C80" s="2">
        <f t="shared" si="4"/>
        <v>3.8333333333333464</v>
      </c>
      <c r="D80" s="15">
        <v>26.2</v>
      </c>
      <c r="E80" s="12">
        <v>8010</v>
      </c>
      <c r="F80" s="15">
        <v>8050</v>
      </c>
      <c r="G80" s="15">
        <v>7.64</v>
      </c>
      <c r="H80" s="15">
        <v>8.3699999999999992</v>
      </c>
      <c r="J80" s="14">
        <v>0.62355324074074081</v>
      </c>
      <c r="K80" s="2">
        <f t="shared" si="1"/>
        <v>4.0833333333333854</v>
      </c>
      <c r="L80" s="15">
        <v>6690</v>
      </c>
      <c r="M80" s="3">
        <v>0.52557152957800002</v>
      </c>
      <c r="N80" s="2">
        <v>21.37</v>
      </c>
      <c r="O80" s="2">
        <f t="shared" si="2"/>
        <v>40.660497757857492</v>
      </c>
      <c r="P80" s="2">
        <f t="shared" si="3"/>
        <v>11.23146358708186</v>
      </c>
      <c r="Q80" s="2">
        <f t="shared" si="5"/>
        <v>0.82609893419216962</v>
      </c>
      <c r="R80" s="12">
        <f t="shared" si="6"/>
        <v>138.42210699974643</v>
      </c>
      <c r="T80" s="5"/>
      <c r="U80" s="5"/>
      <c r="V80" s="5"/>
      <c r="W80" s="5"/>
      <c r="Y80" s="2"/>
      <c r="Z80" s="12"/>
      <c r="AA80" s="12"/>
      <c r="AB80" s="12"/>
      <c r="AC80" s="5"/>
      <c r="AD80" s="5"/>
      <c r="AE80" s="12"/>
      <c r="AF80" s="12"/>
    </row>
    <row r="81" spans="2:32" ht="19.899999999999999" customHeight="1" x14ac:dyDescent="0.2">
      <c r="B81" s="14">
        <v>0.62513888888888891</v>
      </c>
      <c r="C81" s="2">
        <f t="shared" si="4"/>
        <v>3.916666666666746</v>
      </c>
      <c r="D81" s="15">
        <v>26.2</v>
      </c>
      <c r="E81" s="12">
        <v>8020</v>
      </c>
      <c r="F81" s="15">
        <v>8050</v>
      </c>
      <c r="G81" s="15">
        <v>7.62</v>
      </c>
      <c r="H81" s="15">
        <v>8.3800000000000008</v>
      </c>
      <c r="J81" s="14">
        <v>0.62361111111111112</v>
      </c>
      <c r="K81" s="2">
        <f t="shared" si="1"/>
        <v>4.1666666666666252</v>
      </c>
      <c r="L81" s="15">
        <v>6680</v>
      </c>
      <c r="M81" s="3">
        <v>0.52478592191100004</v>
      </c>
      <c r="N81" s="2">
        <v>21.37</v>
      </c>
      <c r="O81" s="2">
        <f t="shared" si="2"/>
        <v>40.721366766435857</v>
      </c>
      <c r="P81" s="2">
        <f t="shared" si="3"/>
        <v>11.214675151238071</v>
      </c>
      <c r="Q81" s="2">
        <f t="shared" si="5"/>
        <v>0.84168653053820763</v>
      </c>
      <c r="R81" s="12">
        <f t="shared" si="6"/>
        <v>141.04800062846599</v>
      </c>
      <c r="T81" s="5"/>
      <c r="U81" s="5"/>
      <c r="V81" s="5"/>
      <c r="W81" s="5"/>
      <c r="Y81" s="2"/>
      <c r="Z81" s="12"/>
      <c r="AA81" s="12"/>
      <c r="AB81" s="12"/>
      <c r="AC81" s="5"/>
      <c r="AD81" s="5"/>
      <c r="AE81" s="12"/>
      <c r="AF81" s="12"/>
    </row>
    <row r="82" spans="2:32" ht="19.899999999999999" customHeight="1" x14ac:dyDescent="0.2">
      <c r="B82" s="14">
        <v>0.62519675925925922</v>
      </c>
      <c r="C82" s="2">
        <f t="shared" si="4"/>
        <v>3.9999999999999858</v>
      </c>
      <c r="D82" s="15">
        <v>26.2</v>
      </c>
      <c r="E82" s="12">
        <v>8020</v>
      </c>
      <c r="F82" s="15">
        <v>8060</v>
      </c>
      <c r="G82" s="15">
        <v>7.61</v>
      </c>
      <c r="H82" s="15">
        <v>8.39</v>
      </c>
      <c r="J82" s="14">
        <v>0.62366898148148142</v>
      </c>
      <c r="K82" s="2">
        <f t="shared" si="1"/>
        <v>4.249999999999865</v>
      </c>
      <c r="L82" s="15">
        <v>6660</v>
      </c>
      <c r="M82" s="3">
        <v>0.523214706576</v>
      </c>
      <c r="N82" s="2">
        <v>21.27</v>
      </c>
      <c r="O82" s="2">
        <f t="shared" si="2"/>
        <v>40.652527026990988</v>
      </c>
      <c r="P82" s="2">
        <f t="shared" si="3"/>
        <v>11.128776808871519</v>
      </c>
      <c r="Q82" s="2">
        <f t="shared" si="5"/>
        <v>0.85720281662159969</v>
      </c>
      <c r="R82" s="12">
        <f t="shared" si="6"/>
        <v>143.66800219968053</v>
      </c>
      <c r="T82" s="5"/>
      <c r="U82" s="5"/>
      <c r="V82" s="5"/>
      <c r="W82" s="5"/>
      <c r="Y82" s="2"/>
      <c r="Z82" s="12"/>
      <c r="AA82" s="12"/>
      <c r="AB82" s="12"/>
      <c r="AC82" s="5"/>
      <c r="AD82" s="5"/>
      <c r="AE82" s="12"/>
      <c r="AF82" s="12"/>
    </row>
    <row r="83" spans="2:32" ht="19.899999999999999" customHeight="1" x14ac:dyDescent="0.2">
      <c r="B83" s="14">
        <v>0.62525462962962963</v>
      </c>
      <c r="C83" s="2">
        <f t="shared" si="4"/>
        <v>4.0833333333333854</v>
      </c>
      <c r="D83" s="15">
        <v>26.2</v>
      </c>
      <c r="E83" s="12">
        <v>8030</v>
      </c>
      <c r="F83" s="15">
        <v>8050</v>
      </c>
      <c r="G83" s="15">
        <v>7.59</v>
      </c>
      <c r="H83" s="15">
        <v>8.4</v>
      </c>
      <c r="J83" s="14">
        <v>0.62372685185185184</v>
      </c>
      <c r="K83" s="2">
        <f t="shared" si="1"/>
        <v>4.3333333333332646</v>
      </c>
      <c r="L83" s="15">
        <v>6640</v>
      </c>
      <c r="M83" s="3">
        <v>0.52164349123999998</v>
      </c>
      <c r="N83" s="2">
        <v>21.29</v>
      </c>
      <c r="O83" s="2">
        <f t="shared" si="2"/>
        <v>40.813314759073272</v>
      </c>
      <c r="P83" s="2">
        <f t="shared" si="3"/>
        <v>11.105789928499599</v>
      </c>
      <c r="Q83" s="2">
        <f t="shared" si="5"/>
        <v>0.87264348796700864</v>
      </c>
      <c r="R83" s="12">
        <f t="shared" si="6"/>
        <v>146.28014769422262</v>
      </c>
      <c r="T83" s="5"/>
      <c r="U83" s="5"/>
      <c r="V83" s="5"/>
      <c r="W83" s="5"/>
      <c r="Y83" s="2"/>
      <c r="Z83" s="12"/>
      <c r="AA83" s="12"/>
      <c r="AB83" s="12"/>
      <c r="AC83" s="5"/>
      <c r="AD83" s="5"/>
      <c r="AE83" s="12"/>
      <c r="AF83" s="12"/>
    </row>
    <row r="84" spans="2:32" ht="19.899999999999999" customHeight="1" x14ac:dyDescent="0.2">
      <c r="B84" s="14">
        <v>0.62531250000000005</v>
      </c>
      <c r="C84" s="2">
        <f t="shared" si="4"/>
        <v>4.1666666666667851</v>
      </c>
      <c r="D84" s="15">
        <v>26.2</v>
      </c>
      <c r="E84" s="12">
        <v>8040</v>
      </c>
      <c r="F84" s="15">
        <v>8060</v>
      </c>
      <c r="G84" s="15">
        <v>7.57</v>
      </c>
      <c r="H84" s="15">
        <v>8.4</v>
      </c>
      <c r="J84" s="14">
        <v>0.62384259259259256</v>
      </c>
      <c r="K84" s="2">
        <f t="shared" si="1"/>
        <v>4.4999999999999041</v>
      </c>
      <c r="L84" s="15">
        <v>6600</v>
      </c>
      <c r="M84" s="3">
        <v>0.51850106057000001</v>
      </c>
      <c r="N84" s="2">
        <v>21.33</v>
      </c>
      <c r="O84" s="2">
        <f t="shared" si="2"/>
        <v>41.137813636391492</v>
      </c>
      <c r="P84" s="2">
        <f t="shared" si="3"/>
        <v>11.0596276219581</v>
      </c>
      <c r="Q84" s="2">
        <f t="shared" si="5"/>
        <v>0.9034287901204171</v>
      </c>
      <c r="R84" s="12">
        <f t="shared" si="6"/>
        <v>151.48087045327176</v>
      </c>
      <c r="T84" s="5"/>
      <c r="U84" s="5"/>
      <c r="V84" s="5"/>
      <c r="W84" s="5"/>
      <c r="Y84" s="2"/>
      <c r="Z84" s="12"/>
      <c r="AA84" s="12"/>
      <c r="AB84" s="12"/>
      <c r="AC84" s="5"/>
      <c r="AD84" s="5"/>
      <c r="AE84" s="12"/>
      <c r="AF84" s="12"/>
    </row>
    <row r="85" spans="2:32" ht="19.899999999999999" customHeight="1" x14ac:dyDescent="0.2">
      <c r="B85" s="14">
        <v>0.62537037037037035</v>
      </c>
      <c r="C85" s="2">
        <f t="shared" si="4"/>
        <v>4.2500000000000249</v>
      </c>
      <c r="D85" s="15">
        <v>26.2</v>
      </c>
      <c r="E85" s="12">
        <v>8040</v>
      </c>
      <c r="F85" s="15">
        <v>8060</v>
      </c>
      <c r="G85" s="15">
        <v>7.56</v>
      </c>
      <c r="H85" s="15">
        <v>8.41</v>
      </c>
      <c r="J85" s="14">
        <v>0.62390046296296298</v>
      </c>
      <c r="K85" s="2">
        <f t="shared" si="1"/>
        <v>4.5833333333333037</v>
      </c>
      <c r="L85" s="15">
        <v>6580</v>
      </c>
      <c r="M85" s="3">
        <v>0.51692984523499996</v>
      </c>
      <c r="N85" s="2">
        <v>21.25</v>
      </c>
      <c r="O85" s="2">
        <f t="shared" si="2"/>
        <v>41.108092705190195</v>
      </c>
      <c r="P85" s="2">
        <f t="shared" si="3"/>
        <v>10.98475921124375</v>
      </c>
      <c r="Q85" s="2">
        <f t="shared" si="5"/>
        <v>0.91873739208793059</v>
      </c>
      <c r="R85" s="12">
        <f t="shared" si="6"/>
        <v>154.06944771778632</v>
      </c>
      <c r="T85" s="5"/>
      <c r="U85" s="5"/>
      <c r="V85" s="5"/>
      <c r="W85" s="5"/>
      <c r="Y85" s="2"/>
      <c r="Z85" s="12"/>
      <c r="AA85" s="12"/>
      <c r="AB85" s="12"/>
      <c r="AC85" s="5"/>
      <c r="AD85" s="5"/>
      <c r="AE85" s="12"/>
      <c r="AF85" s="12"/>
    </row>
    <row r="86" spans="2:32" ht="19.899999999999999" customHeight="1" x14ac:dyDescent="0.2">
      <c r="B86" s="14">
        <v>0.62542824074074077</v>
      </c>
      <c r="C86" s="2">
        <f t="shared" si="4"/>
        <v>4.3333333333334245</v>
      </c>
      <c r="D86" s="15">
        <v>26.2</v>
      </c>
      <c r="E86" s="12">
        <v>8050</v>
      </c>
      <c r="F86" s="15">
        <v>8060</v>
      </c>
      <c r="G86" s="15">
        <v>7.54</v>
      </c>
      <c r="H86" s="15">
        <v>8.42</v>
      </c>
      <c r="J86" s="14">
        <v>0.62395833333333328</v>
      </c>
      <c r="K86" s="2">
        <f t="shared" si="1"/>
        <v>4.6666666666665435</v>
      </c>
      <c r="L86" s="15">
        <v>6560</v>
      </c>
      <c r="M86" s="3">
        <v>0.51535862990000003</v>
      </c>
      <c r="N86" s="2">
        <v>21.21</v>
      </c>
      <c r="O86" s="2">
        <f t="shared" si="2"/>
        <v>41.155806402457216</v>
      </c>
      <c r="P86" s="2">
        <f t="shared" si="3"/>
        <v>10.930756540179001</v>
      </c>
      <c r="Q86" s="2">
        <f t="shared" si="5"/>
        <v>0.93395650024862376</v>
      </c>
      <c r="R86" s="12">
        <f t="shared" si="6"/>
        <v>156.65016890562092</v>
      </c>
      <c r="T86" s="5"/>
      <c r="U86" s="5"/>
      <c r="V86" s="5"/>
      <c r="W86" s="5"/>
      <c r="Y86" s="2"/>
      <c r="Z86" s="12"/>
      <c r="AA86" s="12"/>
      <c r="AB86" s="12"/>
      <c r="AC86" s="5"/>
      <c r="AD86" s="5"/>
      <c r="AE86" s="12"/>
      <c r="AF86" s="12"/>
    </row>
    <row r="87" spans="2:32" ht="19.899999999999999" customHeight="1" x14ac:dyDescent="0.2">
      <c r="B87" s="14">
        <v>0.62548611111111108</v>
      </c>
      <c r="C87" s="2">
        <f t="shared" si="4"/>
        <v>4.4166666666666643</v>
      </c>
      <c r="D87" s="15">
        <v>26.2</v>
      </c>
      <c r="E87" s="12">
        <v>8050</v>
      </c>
      <c r="F87" s="15">
        <v>8070</v>
      </c>
      <c r="G87" s="15">
        <v>7.53</v>
      </c>
      <c r="H87" s="15">
        <v>8.42</v>
      </c>
      <c r="J87" s="14">
        <v>0.6240162037037037</v>
      </c>
      <c r="K87" s="2">
        <f t="shared" si="1"/>
        <v>4.7499999999999432</v>
      </c>
      <c r="L87" s="15">
        <v>6540</v>
      </c>
      <c r="M87" s="3">
        <v>0.51378741456499999</v>
      </c>
      <c r="N87" s="2">
        <v>21.16</v>
      </c>
      <c r="O87" s="2">
        <f t="shared" si="2"/>
        <v>41.184348623866534</v>
      </c>
      <c r="P87" s="2">
        <f t="shared" si="3"/>
        <v>10.8717416921954</v>
      </c>
      <c r="Q87" s="2">
        <f t="shared" si="5"/>
        <v>0.94909712402111801</v>
      </c>
      <c r="R87" s="12">
        <f t="shared" si="6"/>
        <v>159.22303401678548</v>
      </c>
      <c r="T87" s="5"/>
      <c r="U87" s="5"/>
      <c r="V87" s="5"/>
      <c r="W87" s="5"/>
      <c r="Y87" s="2"/>
      <c r="Z87" s="12"/>
      <c r="AA87" s="12"/>
      <c r="AB87" s="12"/>
      <c r="AC87" s="5"/>
      <c r="AD87" s="5"/>
      <c r="AE87" s="12"/>
      <c r="AF87" s="12"/>
    </row>
    <row r="88" spans="2:32" ht="19.899999999999999" customHeight="1" x14ac:dyDescent="0.2">
      <c r="B88" s="14">
        <v>0.62554398148148149</v>
      </c>
      <c r="C88" s="2">
        <f t="shared" si="4"/>
        <v>4.5000000000000639</v>
      </c>
      <c r="D88" s="15">
        <v>26.2</v>
      </c>
      <c r="E88" s="12">
        <v>8060</v>
      </c>
      <c r="F88" s="15">
        <v>8070</v>
      </c>
      <c r="G88" s="15">
        <v>7.51</v>
      </c>
      <c r="H88" s="15">
        <v>8.43</v>
      </c>
      <c r="J88" s="14">
        <v>0.62407407407407411</v>
      </c>
      <c r="K88" s="2">
        <f t="shared" si="1"/>
        <v>4.8333333333333428</v>
      </c>
      <c r="L88" s="15">
        <v>6520</v>
      </c>
      <c r="M88" s="3">
        <v>0.51221619922999995</v>
      </c>
      <c r="N88" s="2">
        <v>21.14</v>
      </c>
      <c r="O88" s="2">
        <f t="shared" si="2"/>
        <v>41.271634969333576</v>
      </c>
      <c r="P88" s="2">
        <f t="shared" si="3"/>
        <v>10.8282504517222</v>
      </c>
      <c r="Q88" s="2">
        <f t="shared" si="5"/>
        <v>0.96416656300996162</v>
      </c>
      <c r="R88" s="12">
        <f t="shared" si="6"/>
        <v>161.78804305127503</v>
      </c>
      <c r="T88" s="5"/>
      <c r="U88" s="5"/>
      <c r="V88" s="5"/>
      <c r="W88" s="5"/>
      <c r="Y88" s="2"/>
      <c r="Z88" s="12"/>
      <c r="AA88" s="12"/>
      <c r="AB88" s="12"/>
      <c r="AC88" s="5"/>
      <c r="AD88" s="5"/>
      <c r="AE88" s="12"/>
      <c r="AF88" s="12"/>
    </row>
    <row r="89" spans="2:32" ht="19.899999999999999" customHeight="1" x14ac:dyDescent="0.2">
      <c r="B89" s="14">
        <v>0.62560185185185191</v>
      </c>
      <c r="C89" s="2">
        <f t="shared" si="4"/>
        <v>4.5833333333334636</v>
      </c>
      <c r="D89" s="15">
        <v>26.2</v>
      </c>
      <c r="E89" s="12">
        <v>8060</v>
      </c>
      <c r="F89" s="15">
        <v>8080</v>
      </c>
      <c r="G89" s="15">
        <v>7.5</v>
      </c>
      <c r="H89" s="15">
        <v>8.44</v>
      </c>
      <c r="J89" s="14">
        <v>0.62413194444444442</v>
      </c>
      <c r="K89" s="2">
        <f t="shared" si="1"/>
        <v>4.9166666666665826</v>
      </c>
      <c r="L89" s="15">
        <v>6510</v>
      </c>
      <c r="M89" s="3">
        <v>0.51143059156299997</v>
      </c>
      <c r="N89" s="2">
        <v>21.08</v>
      </c>
      <c r="O89" s="2">
        <f t="shared" si="2"/>
        <v>41.217714285679925</v>
      </c>
      <c r="P89" s="2">
        <f t="shared" si="3"/>
        <v>10.780956870148039</v>
      </c>
      <c r="Q89" s="2">
        <f t="shared" si="5"/>
        <v>0.97917295698346574</v>
      </c>
      <c r="R89" s="12">
        <f t="shared" si="6"/>
        <v>164.34716002825465</v>
      </c>
      <c r="T89" s="5"/>
      <c r="U89" s="5"/>
      <c r="V89" s="5"/>
      <c r="W89" s="5"/>
      <c r="Y89" s="2"/>
      <c r="Z89" s="12"/>
      <c r="AA89" s="12"/>
      <c r="AB89" s="12"/>
      <c r="AC89" s="5"/>
      <c r="AD89" s="5"/>
      <c r="AE89" s="12"/>
      <c r="AF89" s="12"/>
    </row>
    <row r="90" spans="2:32" ht="19.899999999999999" customHeight="1" x14ac:dyDescent="0.2">
      <c r="B90" s="14">
        <v>0.62565972222222221</v>
      </c>
      <c r="C90" s="2">
        <f t="shared" si="4"/>
        <v>4.6666666666667034</v>
      </c>
      <c r="D90" s="15">
        <v>26.2</v>
      </c>
      <c r="E90" s="12">
        <v>8070</v>
      </c>
      <c r="F90" s="15">
        <v>8070</v>
      </c>
      <c r="G90" s="15">
        <v>7.49</v>
      </c>
      <c r="H90" s="15">
        <v>8.44</v>
      </c>
      <c r="J90" s="14">
        <v>0.62418981481481484</v>
      </c>
      <c r="K90" s="2">
        <f t="shared" si="1"/>
        <v>4.9999999999999822</v>
      </c>
      <c r="L90" s="15">
        <v>6490</v>
      </c>
      <c r="M90" s="3">
        <v>0.50985937622800004</v>
      </c>
      <c r="N90" s="2">
        <v>21.08</v>
      </c>
      <c r="O90" s="2">
        <f t="shared" si="2"/>
        <v>41.344733436015886</v>
      </c>
      <c r="P90" s="2">
        <f t="shared" si="3"/>
        <v>10.747835650886239</v>
      </c>
      <c r="Q90" s="2">
        <f t="shared" si="5"/>
        <v>0.99412350734530697</v>
      </c>
      <c r="R90" s="12">
        <f t="shared" si="6"/>
        <v>166.90038494773418</v>
      </c>
      <c r="T90" s="5"/>
      <c r="U90" s="5"/>
      <c r="V90" s="5"/>
      <c r="W90" s="5"/>
      <c r="Y90" s="2"/>
      <c r="Z90" s="12"/>
      <c r="AA90" s="12"/>
      <c r="AB90" s="12"/>
      <c r="AC90" s="5"/>
      <c r="AD90" s="5"/>
      <c r="AE90" s="12"/>
      <c r="AF90" s="12"/>
    </row>
    <row r="91" spans="2:32" ht="19.899999999999999" customHeight="1" x14ac:dyDescent="0.2">
      <c r="B91" s="14">
        <v>0.62571759259259252</v>
      </c>
      <c r="C91" s="2">
        <f t="shared" si="4"/>
        <v>4.7499999999999432</v>
      </c>
      <c r="D91" s="15">
        <v>26.2</v>
      </c>
      <c r="E91" s="12">
        <v>8080</v>
      </c>
      <c r="F91" s="15">
        <v>8090</v>
      </c>
      <c r="G91" s="15">
        <v>7.47</v>
      </c>
      <c r="H91" s="15">
        <v>8.4499999999999993</v>
      </c>
      <c r="J91" s="14">
        <v>0.62424768518518514</v>
      </c>
      <c r="K91" s="2">
        <f t="shared" si="1"/>
        <v>5.083333333333222</v>
      </c>
      <c r="L91" s="15">
        <v>6470</v>
      </c>
      <c r="M91" s="3">
        <v>0.50828816089200002</v>
      </c>
      <c r="N91" s="2">
        <v>21.12</v>
      </c>
      <c r="O91" s="2">
        <f t="shared" si="2"/>
        <v>41.551233384889983</v>
      </c>
      <c r="P91" s="2">
        <f t="shared" si="3"/>
        <v>10.735045958039041</v>
      </c>
      <c r="Q91" s="2">
        <f t="shared" si="5"/>
        <v>1.0090421751292662</v>
      </c>
      <c r="R91" s="12">
        <f t="shared" si="6"/>
        <v>169.44575379053131</v>
      </c>
      <c r="T91" s="5"/>
      <c r="U91" s="5"/>
      <c r="V91" s="5"/>
      <c r="W91" s="5"/>
      <c r="Y91" s="2"/>
      <c r="Z91" s="12"/>
      <c r="AA91" s="12"/>
      <c r="AB91" s="12"/>
      <c r="AC91" s="5"/>
      <c r="AD91" s="5"/>
      <c r="AE91" s="12"/>
      <c r="AF91" s="12"/>
    </row>
    <row r="92" spans="2:32" ht="19.899999999999999" customHeight="1" x14ac:dyDescent="0.2">
      <c r="B92" s="14">
        <v>0.62577546296296294</v>
      </c>
      <c r="C92" s="2">
        <f t="shared" si="4"/>
        <v>4.8333333333333428</v>
      </c>
      <c r="D92" s="15">
        <v>26.2</v>
      </c>
      <c r="E92" s="12">
        <v>8070</v>
      </c>
      <c r="F92" s="15">
        <v>8090</v>
      </c>
      <c r="G92" s="15">
        <v>7.46</v>
      </c>
      <c r="H92" s="15">
        <v>8.4600000000000009</v>
      </c>
      <c r="J92" s="14">
        <v>0.62430555555555556</v>
      </c>
      <c r="K92" s="2">
        <f t="shared" si="1"/>
        <v>5.1666666666666217</v>
      </c>
      <c r="L92" s="15">
        <v>6450</v>
      </c>
      <c r="M92" s="3">
        <v>0.50671694555699998</v>
      </c>
      <c r="N92" s="2">
        <v>21.05</v>
      </c>
      <c r="O92" s="2">
        <f t="shared" si="2"/>
        <v>41.541930232590005</v>
      </c>
      <c r="P92" s="2">
        <f t="shared" si="3"/>
        <v>10.666391703974849</v>
      </c>
      <c r="Q92" s="2">
        <f t="shared" si="5"/>
        <v>1.0239042846167876</v>
      </c>
      <c r="R92" s="12">
        <f t="shared" si="6"/>
        <v>171.98326655665582</v>
      </c>
      <c r="T92" s="5"/>
      <c r="U92" s="5"/>
      <c r="V92" s="5"/>
      <c r="W92" s="5"/>
      <c r="Y92" s="2"/>
      <c r="Z92" s="12"/>
      <c r="AA92" s="12"/>
      <c r="AB92" s="12"/>
      <c r="AC92" s="5"/>
      <c r="AD92" s="5"/>
      <c r="AE92" s="12"/>
      <c r="AF92" s="12"/>
    </row>
    <row r="93" spans="2:32" ht="19.899999999999999" customHeight="1" x14ac:dyDescent="0.2">
      <c r="B93" s="14">
        <v>0.62583333333333335</v>
      </c>
      <c r="C93" s="2">
        <f t="shared" si="4"/>
        <v>4.9166666666667425</v>
      </c>
      <c r="D93" s="15">
        <v>26.2</v>
      </c>
      <c r="E93" s="12">
        <v>8080</v>
      </c>
      <c r="F93" s="15">
        <v>8090</v>
      </c>
      <c r="G93" s="15">
        <v>7.45</v>
      </c>
      <c r="H93" s="15">
        <v>8.4600000000000009</v>
      </c>
      <c r="J93" s="14">
        <v>0.62436342592592597</v>
      </c>
      <c r="K93" s="2">
        <f t="shared" si="1"/>
        <v>5.2500000000000213</v>
      </c>
      <c r="L93" s="15">
        <v>6430</v>
      </c>
      <c r="M93" s="3">
        <v>0.50514573022200004</v>
      </c>
      <c r="N93" s="2">
        <v>21.08</v>
      </c>
      <c r="O93" s="2">
        <f t="shared" si="2"/>
        <v>41.730531881831048</v>
      </c>
      <c r="P93" s="2">
        <f t="shared" si="3"/>
        <v>10.64847199307976</v>
      </c>
      <c r="Q93" s="2">
        <f t="shared" si="5"/>
        <v>1.0387062732953096</v>
      </c>
      <c r="R93" s="12">
        <f t="shared" si="6"/>
        <v>174.51292324610534</v>
      </c>
      <c r="T93" s="5"/>
      <c r="U93" s="5"/>
      <c r="V93" s="5"/>
      <c r="W93" s="5"/>
      <c r="Y93" s="2"/>
      <c r="Z93" s="12"/>
      <c r="AA93" s="12"/>
      <c r="AB93" s="12"/>
      <c r="AC93" s="5"/>
      <c r="AD93" s="5"/>
      <c r="AE93" s="12"/>
      <c r="AF93" s="12"/>
    </row>
    <row r="94" spans="2:32" ht="19.899999999999999" customHeight="1" x14ac:dyDescent="0.2">
      <c r="B94" s="14">
        <v>0.62589120370370377</v>
      </c>
      <c r="C94" s="2">
        <f t="shared" si="4"/>
        <v>5.0000000000001421</v>
      </c>
      <c r="D94" s="15">
        <v>26.2</v>
      </c>
      <c r="E94" s="12">
        <v>8090</v>
      </c>
      <c r="F94" s="15">
        <v>8090</v>
      </c>
      <c r="G94" s="15">
        <v>7.43</v>
      </c>
      <c r="H94" s="15">
        <v>8.4700000000000006</v>
      </c>
      <c r="J94" s="14">
        <v>0.62442129629629628</v>
      </c>
      <c r="K94" s="2">
        <f t="shared" si="1"/>
        <v>5.3333333333332611</v>
      </c>
      <c r="L94" s="15">
        <v>6410</v>
      </c>
      <c r="M94" s="3">
        <v>0.503574514887</v>
      </c>
      <c r="N94" s="2">
        <v>21.14</v>
      </c>
      <c r="O94" s="2">
        <f t="shared" si="2"/>
        <v>41.979884555404333</v>
      </c>
      <c r="P94" s="2">
        <f t="shared" si="3"/>
        <v>10.645565244711181</v>
      </c>
      <c r="Q94" s="2">
        <f t="shared" si="5"/>
        <v>1.0534937991548701</v>
      </c>
      <c r="R94" s="12">
        <f t="shared" si="6"/>
        <v>177.03472385887503</v>
      </c>
      <c r="T94" s="5"/>
      <c r="U94" s="5"/>
      <c r="V94" s="5"/>
      <c r="W94" s="5"/>
      <c r="Y94" s="2"/>
      <c r="Z94" s="12"/>
      <c r="AA94" s="12"/>
      <c r="AB94" s="12"/>
      <c r="AC94" s="5"/>
      <c r="AD94" s="5"/>
      <c r="AE94" s="12"/>
      <c r="AF94" s="12"/>
    </row>
    <row r="95" spans="2:32" ht="19.899999999999999" customHeight="1" x14ac:dyDescent="0.2">
      <c r="B95" s="14">
        <v>0.62594907407407407</v>
      </c>
      <c r="C95" s="2">
        <f t="shared" si="4"/>
        <v>5.0833333333333819</v>
      </c>
      <c r="D95" s="15">
        <v>26.2</v>
      </c>
      <c r="E95" s="12">
        <v>8090</v>
      </c>
      <c r="F95" s="15">
        <v>8090</v>
      </c>
      <c r="G95" s="15">
        <v>7.42</v>
      </c>
      <c r="H95" s="15">
        <v>8.4700000000000006</v>
      </c>
      <c r="J95" s="14">
        <v>0.6244791666666667</v>
      </c>
      <c r="K95" s="2">
        <f t="shared" si="1"/>
        <v>5.4166666666666607</v>
      </c>
      <c r="L95" s="15">
        <v>6390</v>
      </c>
      <c r="M95" s="3">
        <v>0.50200329955199996</v>
      </c>
      <c r="N95" s="2">
        <v>21.04</v>
      </c>
      <c r="O95" s="2">
        <f t="shared" si="2"/>
        <v>41.912075117387893</v>
      </c>
      <c r="P95" s="2">
        <f t="shared" si="3"/>
        <v>10.562149422574079</v>
      </c>
      <c r="Q95" s="2">
        <f t="shared" si="5"/>
        <v>1.0682213787849411</v>
      </c>
      <c r="R95" s="12">
        <f t="shared" si="6"/>
        <v>179.54866839497453</v>
      </c>
      <c r="T95" s="5"/>
      <c r="U95" s="5"/>
      <c r="V95" s="5"/>
      <c r="W95" s="5"/>
      <c r="Y95" s="2"/>
      <c r="Z95" s="12"/>
      <c r="AA95" s="12"/>
      <c r="AB95" s="12"/>
      <c r="AC95" s="5"/>
      <c r="AD95" s="5"/>
      <c r="AE95" s="12"/>
      <c r="AF95" s="12"/>
    </row>
    <row r="96" spans="2:32" ht="19.899999999999999" customHeight="1" x14ac:dyDescent="0.2">
      <c r="B96" s="14">
        <v>0.62600694444444438</v>
      </c>
      <c r="C96" s="2">
        <f t="shared" si="4"/>
        <v>5.1666666666666217</v>
      </c>
      <c r="D96" s="15">
        <v>26.2</v>
      </c>
      <c r="E96" s="12">
        <v>8090</v>
      </c>
      <c r="F96" s="15">
        <v>8100</v>
      </c>
      <c r="G96" s="15">
        <v>7.41</v>
      </c>
      <c r="H96" s="15">
        <v>8.48</v>
      </c>
      <c r="J96" s="14">
        <v>0.624537037037037</v>
      </c>
      <c r="K96" s="2">
        <f t="shared" si="1"/>
        <v>5.4999999999999005</v>
      </c>
      <c r="L96" s="15">
        <v>6370</v>
      </c>
      <c r="M96" s="3">
        <v>0.50043208421700003</v>
      </c>
      <c r="N96" s="2">
        <v>21</v>
      </c>
      <c r="O96" s="2">
        <f t="shared" si="2"/>
        <v>41.963736263748167</v>
      </c>
      <c r="P96" s="2">
        <f t="shared" si="3"/>
        <v>10.509073768557</v>
      </c>
      <c r="Q96" s="2">
        <f t="shared" si="5"/>
        <v>1.0828541726676546</v>
      </c>
      <c r="R96" s="12">
        <f t="shared" si="6"/>
        <v>182.05475685439421</v>
      </c>
      <c r="T96" s="5"/>
      <c r="U96" s="5"/>
      <c r="V96" s="5"/>
      <c r="W96" s="5"/>
      <c r="Y96" s="2"/>
      <c r="Z96" s="12"/>
      <c r="AA96" s="12"/>
      <c r="AB96" s="12"/>
      <c r="AC96" s="5"/>
      <c r="AD96" s="5"/>
      <c r="AE96" s="12"/>
      <c r="AF96" s="12"/>
    </row>
    <row r="97" spans="2:32" ht="19.899999999999999" customHeight="1" x14ac:dyDescent="0.2">
      <c r="B97" s="14">
        <v>0.6260648148148148</v>
      </c>
      <c r="C97" s="2">
        <f t="shared" si="4"/>
        <v>5.2500000000000213</v>
      </c>
      <c r="D97" s="15">
        <v>26.2</v>
      </c>
      <c r="E97" s="12">
        <v>8090</v>
      </c>
      <c r="F97" s="15">
        <v>8100</v>
      </c>
      <c r="G97" s="15">
        <v>7.4</v>
      </c>
      <c r="H97" s="15">
        <v>8.49</v>
      </c>
      <c r="J97" s="14">
        <v>0.62459490740740742</v>
      </c>
      <c r="K97" s="2">
        <f t="shared" si="1"/>
        <v>5.5833333333333002</v>
      </c>
      <c r="L97" s="15">
        <v>6360</v>
      </c>
      <c r="M97" s="3">
        <v>0.49964647655</v>
      </c>
      <c r="N97" s="2">
        <v>21.04</v>
      </c>
      <c r="O97" s="2">
        <f t="shared" si="2"/>
        <v>42.109773584872883</v>
      </c>
      <c r="P97" s="2">
        <f t="shared" si="3"/>
        <v>10.512561866612</v>
      </c>
      <c r="Q97" s="2">
        <f t="shared" si="5"/>
        <v>1.0974525307476446</v>
      </c>
      <c r="R97" s="12">
        <f t="shared" si="6"/>
        <v>184.55495325631369</v>
      </c>
      <c r="T97" s="5"/>
      <c r="U97" s="5"/>
      <c r="V97" s="5"/>
      <c r="W97" s="5"/>
      <c r="Y97" s="2"/>
      <c r="Z97" s="12"/>
      <c r="AA97" s="12"/>
      <c r="AB97" s="12"/>
      <c r="AC97" s="5"/>
      <c r="AD97" s="5"/>
      <c r="AE97" s="12"/>
      <c r="AF97" s="12"/>
    </row>
    <row r="98" spans="2:32" ht="19.899999999999999" customHeight="1" x14ac:dyDescent="0.2">
      <c r="B98" s="14">
        <v>0.62612268518518521</v>
      </c>
      <c r="C98" s="2">
        <f t="shared" si="4"/>
        <v>5.333333333333421</v>
      </c>
      <c r="D98" s="15">
        <v>26.2</v>
      </c>
      <c r="E98" s="12">
        <v>8100</v>
      </c>
      <c r="F98" s="15">
        <v>8100</v>
      </c>
      <c r="G98" s="15">
        <v>7.38</v>
      </c>
      <c r="H98" s="15">
        <v>8.49</v>
      </c>
      <c r="J98" s="14">
        <v>0.62465277777777783</v>
      </c>
      <c r="K98" s="2">
        <f t="shared" ref="K98:K161" si="7">(J98-$J$34)*24*60</f>
        <v>5.6666666666666998</v>
      </c>
      <c r="L98" s="15">
        <v>6340</v>
      </c>
      <c r="M98" s="3">
        <v>0.49807526121500001</v>
      </c>
      <c r="N98" s="2">
        <v>20.99</v>
      </c>
      <c r="O98" s="2">
        <f t="shared" ref="O98:O161" si="8">N98/M98</f>
        <v>42.142225552012349</v>
      </c>
      <c r="P98" s="2">
        <f t="shared" ref="P98:P161" si="9">M98*N98</f>
        <v>10.454599732902849</v>
      </c>
      <c r="Q98" s="2">
        <f t="shared" si="5"/>
        <v>1.1120130596362081</v>
      </c>
      <c r="R98" s="12">
        <f t="shared" si="6"/>
        <v>187.04925760072817</v>
      </c>
      <c r="T98" s="5"/>
      <c r="U98" s="5"/>
      <c r="V98" s="5"/>
      <c r="W98" s="5"/>
      <c r="Y98" s="2"/>
      <c r="Z98" s="12"/>
      <c r="AA98" s="12"/>
      <c r="AB98" s="12"/>
      <c r="AC98" s="5"/>
      <c r="AD98" s="5"/>
      <c r="AE98" s="12"/>
      <c r="AF98" s="12"/>
    </row>
    <row r="99" spans="2:32" ht="19.899999999999999" customHeight="1" x14ac:dyDescent="0.2">
      <c r="B99" s="14">
        <v>0.62618055555555563</v>
      </c>
      <c r="C99" s="2">
        <f t="shared" ref="C99:C162" si="10">(B99-$B$34)*24*60</f>
        <v>5.4166666666668206</v>
      </c>
      <c r="D99" s="15">
        <v>26.2</v>
      </c>
      <c r="E99" s="12">
        <v>8110</v>
      </c>
      <c r="F99" s="15">
        <v>8110</v>
      </c>
      <c r="G99" s="15">
        <v>7.37</v>
      </c>
      <c r="H99" s="15">
        <v>8.5</v>
      </c>
      <c r="J99" s="14">
        <v>0.62471064814814814</v>
      </c>
      <c r="K99" s="2">
        <f t="shared" si="7"/>
        <v>5.7499999999999396</v>
      </c>
      <c r="L99" s="15">
        <v>6320</v>
      </c>
      <c r="M99" s="3">
        <v>0.49650404587899999</v>
      </c>
      <c r="N99" s="2">
        <v>21.05</v>
      </c>
      <c r="O99" s="2">
        <f t="shared" si="8"/>
        <v>42.39643196206697</v>
      </c>
      <c r="P99" s="2">
        <f t="shared" si="9"/>
        <v>10.45141016575295</v>
      </c>
      <c r="Q99" s="2">
        <f t="shared" ref="Q99:Q162" si="11">AVERAGE(P99,P98)*(K99-K98)/60+Q98</f>
        <v>1.1265311220658139</v>
      </c>
      <c r="R99" s="12">
        <f t="shared" ref="R99:R162" si="12">AVERAGE(M99,M98)*((K99-K98)*60)+R98</f>
        <v>189.53570586846038</v>
      </c>
      <c r="T99" s="5"/>
      <c r="U99" s="5"/>
      <c r="V99" s="5"/>
      <c r="W99" s="5"/>
      <c r="Y99" s="2"/>
      <c r="Z99" s="12"/>
      <c r="AA99" s="12"/>
      <c r="AB99" s="12"/>
      <c r="AC99" s="5"/>
      <c r="AD99" s="5"/>
      <c r="AE99" s="12"/>
      <c r="AF99" s="12"/>
    </row>
    <row r="100" spans="2:32" ht="19.899999999999999" customHeight="1" x14ac:dyDescent="0.2">
      <c r="B100" s="14">
        <v>0.62623842592592593</v>
      </c>
      <c r="C100" s="2">
        <f t="shared" si="10"/>
        <v>5.5000000000000604</v>
      </c>
      <c r="D100" s="15">
        <v>26.2</v>
      </c>
      <c r="E100" s="12">
        <v>8110</v>
      </c>
      <c r="F100" s="15">
        <v>8110</v>
      </c>
      <c r="G100" s="15">
        <v>7.36</v>
      </c>
      <c r="H100" s="15">
        <v>8.5</v>
      </c>
      <c r="J100" s="14">
        <v>0.62482638888888886</v>
      </c>
      <c r="K100" s="2">
        <f t="shared" si="7"/>
        <v>5.916666666666579</v>
      </c>
      <c r="L100" s="15">
        <v>6280</v>
      </c>
      <c r="M100" s="3">
        <v>0.49336161520900002</v>
      </c>
      <c r="N100" s="2">
        <v>20.95</v>
      </c>
      <c r="O100" s="2">
        <f t="shared" si="8"/>
        <v>42.463781847165123</v>
      </c>
      <c r="P100" s="2">
        <f t="shared" si="9"/>
        <v>10.335925838628549</v>
      </c>
      <c r="Q100" s="2">
        <f t="shared" si="11"/>
        <v>1.1554024220718946</v>
      </c>
      <c r="R100" s="12">
        <f t="shared" si="12"/>
        <v>194.48503417389958</v>
      </c>
      <c r="T100" s="5"/>
      <c r="U100" s="5"/>
      <c r="V100" s="5"/>
      <c r="W100" s="5"/>
      <c r="Y100" s="2"/>
      <c r="Z100" s="12"/>
      <c r="AA100" s="12"/>
      <c r="AB100" s="12"/>
      <c r="AC100" s="5"/>
      <c r="AD100" s="5"/>
      <c r="AE100" s="12"/>
      <c r="AF100" s="12"/>
    </row>
    <row r="101" spans="2:32" ht="19.899999999999999" customHeight="1" x14ac:dyDescent="0.2">
      <c r="B101" s="14">
        <v>0.62629629629629624</v>
      </c>
      <c r="C101" s="2">
        <f t="shared" si="10"/>
        <v>5.5833333333333002</v>
      </c>
      <c r="D101" s="15">
        <v>26.2</v>
      </c>
      <c r="E101" s="12">
        <v>8110</v>
      </c>
      <c r="F101" s="15">
        <v>8110</v>
      </c>
      <c r="G101" s="15">
        <v>7.35</v>
      </c>
      <c r="H101" s="15">
        <v>8.51</v>
      </c>
      <c r="J101" s="14">
        <v>0.62488425925925928</v>
      </c>
      <c r="K101" s="2">
        <f t="shared" si="7"/>
        <v>5.9999999999999787</v>
      </c>
      <c r="L101" s="15">
        <v>6260</v>
      </c>
      <c r="M101" s="3">
        <v>0.49179039987399997</v>
      </c>
      <c r="N101" s="2">
        <v>20.92</v>
      </c>
      <c r="O101" s="2">
        <f t="shared" si="8"/>
        <v>42.538447284371244</v>
      </c>
      <c r="P101" s="2">
        <f t="shared" si="9"/>
        <v>10.288255165364081</v>
      </c>
      <c r="Q101" s="2">
        <f t="shared" si="11"/>
        <v>1.1697247699913453</v>
      </c>
      <c r="R101" s="12">
        <f t="shared" si="12"/>
        <v>196.94791421160903</v>
      </c>
      <c r="T101" s="5"/>
      <c r="U101" s="5"/>
      <c r="V101" s="5"/>
      <c r="W101" s="5"/>
      <c r="Y101" s="2"/>
      <c r="Z101" s="12"/>
      <c r="AA101" s="12"/>
      <c r="AB101" s="12"/>
      <c r="AC101" s="5"/>
      <c r="AD101" s="5"/>
      <c r="AE101" s="12"/>
      <c r="AF101" s="12"/>
    </row>
    <row r="102" spans="2:32" ht="19.899999999999999" customHeight="1" x14ac:dyDescent="0.2">
      <c r="B102" s="14">
        <v>0.62635416666666666</v>
      </c>
      <c r="C102" s="2">
        <f t="shared" si="10"/>
        <v>5.6666666666666998</v>
      </c>
      <c r="D102" s="15">
        <v>26.2</v>
      </c>
      <c r="E102" s="12">
        <v>8100</v>
      </c>
      <c r="F102" s="15">
        <v>8120</v>
      </c>
      <c r="G102" s="15">
        <v>7.34</v>
      </c>
      <c r="H102" s="15">
        <v>8.51</v>
      </c>
      <c r="J102" s="14">
        <v>0.62494212962962969</v>
      </c>
      <c r="K102" s="2">
        <f t="shared" si="7"/>
        <v>6.0833333333333783</v>
      </c>
      <c r="L102" s="15">
        <v>6250</v>
      </c>
      <c r="M102" s="3">
        <v>0.491004792207</v>
      </c>
      <c r="N102" s="2">
        <v>21</v>
      </c>
      <c r="O102" s="2">
        <f t="shared" si="8"/>
        <v>42.769439999980136</v>
      </c>
      <c r="P102" s="2">
        <f t="shared" si="9"/>
        <v>10.311100636347</v>
      </c>
      <c r="Q102" s="2">
        <f t="shared" si="11"/>
        <v>1.1840298781869893</v>
      </c>
      <c r="R102" s="12">
        <f t="shared" si="12"/>
        <v>199.40490219181348</v>
      </c>
      <c r="T102" s="5"/>
      <c r="U102" s="5"/>
      <c r="V102" s="5"/>
      <c r="W102" s="5"/>
      <c r="Y102" s="2"/>
      <c r="Z102" s="12"/>
      <c r="AA102" s="12"/>
      <c r="AB102" s="12"/>
      <c r="AC102" s="5"/>
      <c r="AD102" s="5"/>
      <c r="AE102" s="12"/>
      <c r="AF102" s="12"/>
    </row>
    <row r="103" spans="2:32" ht="19.899999999999999" customHeight="1" x14ac:dyDescent="0.2">
      <c r="B103" s="14">
        <v>0.62641203703703707</v>
      </c>
      <c r="C103" s="2">
        <f t="shared" si="10"/>
        <v>5.7500000000000995</v>
      </c>
      <c r="D103" s="15">
        <v>26.2</v>
      </c>
      <c r="E103" s="12">
        <v>8110</v>
      </c>
      <c r="F103" s="15">
        <v>8120</v>
      </c>
      <c r="G103" s="15">
        <v>7.33</v>
      </c>
      <c r="H103" s="15">
        <v>8.52</v>
      </c>
      <c r="J103" s="14">
        <v>0.625</v>
      </c>
      <c r="K103" s="2">
        <f t="shared" si="7"/>
        <v>6.1666666666666181</v>
      </c>
      <c r="L103" s="15">
        <v>6230</v>
      </c>
      <c r="M103" s="3">
        <v>0.48943357687200001</v>
      </c>
      <c r="N103" s="2">
        <v>21</v>
      </c>
      <c r="O103" s="2">
        <f t="shared" si="8"/>
        <v>42.906741573008304</v>
      </c>
      <c r="P103" s="2">
        <f t="shared" si="9"/>
        <v>10.278105114312</v>
      </c>
      <c r="Q103" s="2">
        <f t="shared" si="11"/>
        <v>1.1983279377360421</v>
      </c>
      <c r="R103" s="12">
        <f t="shared" si="12"/>
        <v>201.85599811450822</v>
      </c>
      <c r="T103" s="5"/>
      <c r="U103" s="5"/>
      <c r="V103" s="5"/>
      <c r="W103" s="5"/>
      <c r="Y103" s="2"/>
      <c r="Z103" s="12"/>
      <c r="AA103" s="12"/>
      <c r="AB103" s="12"/>
      <c r="AC103" s="5"/>
      <c r="AD103" s="5"/>
      <c r="AE103" s="12"/>
      <c r="AF103" s="12"/>
    </row>
    <row r="104" spans="2:32" ht="19.899999999999999" customHeight="1" x14ac:dyDescent="0.2">
      <c r="B104" s="14">
        <v>0.62646990740740738</v>
      </c>
      <c r="C104" s="2">
        <f t="shared" si="10"/>
        <v>5.8333333333333393</v>
      </c>
      <c r="D104" s="15">
        <v>26.2</v>
      </c>
      <c r="E104" s="12">
        <v>8110</v>
      </c>
      <c r="F104" s="15">
        <v>8130</v>
      </c>
      <c r="G104" s="15">
        <v>7.32</v>
      </c>
      <c r="H104" s="15">
        <v>8.52</v>
      </c>
      <c r="J104" s="14">
        <v>0.62505787037037031</v>
      </c>
      <c r="K104" s="2">
        <f t="shared" si="7"/>
        <v>6.2499999999998579</v>
      </c>
      <c r="L104" s="15">
        <v>6210</v>
      </c>
      <c r="M104" s="3">
        <v>0.48786236153700002</v>
      </c>
      <c r="N104" s="2">
        <v>20.96</v>
      </c>
      <c r="O104" s="2">
        <f t="shared" si="8"/>
        <v>42.962937198036684</v>
      </c>
      <c r="P104" s="2">
        <f t="shared" si="9"/>
        <v>10.225595097815521</v>
      </c>
      <c r="Q104" s="2">
        <f t="shared" si="11"/>
        <v>1.2125666184388924</v>
      </c>
      <c r="R104" s="12">
        <f t="shared" si="12"/>
        <v>204.29923796052799</v>
      </c>
      <c r="T104" s="5"/>
      <c r="U104" s="5"/>
      <c r="V104" s="5"/>
      <c r="W104" s="5"/>
      <c r="Y104" s="2"/>
      <c r="Z104" s="12"/>
      <c r="AA104" s="12"/>
      <c r="AB104" s="12"/>
      <c r="AC104" s="5"/>
      <c r="AD104" s="5"/>
      <c r="AE104" s="12"/>
      <c r="AF104" s="12"/>
    </row>
    <row r="105" spans="2:32" ht="19.899999999999999" customHeight="1" x14ac:dyDescent="0.2">
      <c r="B105" s="14">
        <v>0.62652777777777779</v>
      </c>
      <c r="C105" s="2">
        <f t="shared" si="10"/>
        <v>5.9166666666667389</v>
      </c>
      <c r="D105" s="15">
        <v>26.2</v>
      </c>
      <c r="E105" s="12">
        <v>8120</v>
      </c>
      <c r="F105" s="15">
        <v>8120</v>
      </c>
      <c r="G105" s="15">
        <v>7.31</v>
      </c>
      <c r="H105" s="15">
        <v>8.5299999999999994</v>
      </c>
      <c r="J105" s="14">
        <v>0.62511574074074072</v>
      </c>
      <c r="K105" s="2">
        <f t="shared" si="7"/>
        <v>6.3333333333332575</v>
      </c>
      <c r="L105" s="15">
        <v>6190</v>
      </c>
      <c r="M105" s="3">
        <v>0.48629114620199998</v>
      </c>
      <c r="N105" s="2">
        <v>20.91</v>
      </c>
      <c r="O105" s="2">
        <f t="shared" si="8"/>
        <v>42.998932148590292</v>
      </c>
      <c r="P105" s="2">
        <f t="shared" si="9"/>
        <v>10.168347867083819</v>
      </c>
      <c r="Q105" s="2">
        <f t="shared" si="11"/>
        <v>1.2267290788311949</v>
      </c>
      <c r="R105" s="12">
        <f t="shared" si="12"/>
        <v>206.73462172987743</v>
      </c>
      <c r="T105" s="5"/>
      <c r="U105" s="5"/>
      <c r="V105" s="5"/>
      <c r="W105" s="5"/>
      <c r="Y105" s="2"/>
      <c r="Z105" s="12"/>
      <c r="AA105" s="12"/>
      <c r="AB105" s="12"/>
      <c r="AC105" s="5"/>
      <c r="AD105" s="5"/>
      <c r="AE105" s="12"/>
      <c r="AF105" s="12"/>
    </row>
    <row r="106" spans="2:32" ht="19.899999999999999" customHeight="1" x14ac:dyDescent="0.2">
      <c r="B106" s="14">
        <v>0.6265856481481481</v>
      </c>
      <c r="C106" s="2">
        <f t="shared" si="10"/>
        <v>5.9999999999999787</v>
      </c>
      <c r="D106" s="15">
        <v>26.2</v>
      </c>
      <c r="E106" s="12">
        <v>8120</v>
      </c>
      <c r="F106" s="15">
        <v>8140</v>
      </c>
      <c r="G106" s="15">
        <v>7.3</v>
      </c>
      <c r="H106" s="15">
        <v>8.5299999999999994</v>
      </c>
      <c r="J106" s="14">
        <v>0.62517361111111114</v>
      </c>
      <c r="K106" s="2">
        <f t="shared" si="7"/>
        <v>6.4166666666666572</v>
      </c>
      <c r="L106" s="15">
        <v>6180</v>
      </c>
      <c r="M106" s="3">
        <v>0.48550553853400003</v>
      </c>
      <c r="N106" s="2">
        <v>20.93</v>
      </c>
      <c r="O106" s="2">
        <f t="shared" si="8"/>
        <v>43.109703883500124</v>
      </c>
      <c r="P106" s="2">
        <f t="shared" si="9"/>
        <v>10.16163092151662</v>
      </c>
      <c r="Q106" s="2">
        <f t="shared" si="11"/>
        <v>1.2408471196566231</v>
      </c>
      <c r="R106" s="12">
        <f t="shared" si="12"/>
        <v>209.16411344171937</v>
      </c>
      <c r="T106" s="5"/>
      <c r="U106" s="5"/>
      <c r="V106" s="5"/>
      <c r="W106" s="5"/>
      <c r="Y106" s="2"/>
      <c r="Z106" s="12"/>
      <c r="AA106" s="12"/>
      <c r="AB106" s="12"/>
      <c r="AC106" s="5"/>
      <c r="AD106" s="5"/>
      <c r="AE106" s="12"/>
      <c r="AF106" s="12"/>
    </row>
    <row r="107" spans="2:32" ht="19.899999999999999" customHeight="1" x14ac:dyDescent="0.2">
      <c r="B107" s="14">
        <v>0.62664351851851852</v>
      </c>
      <c r="C107" s="2">
        <f t="shared" si="10"/>
        <v>6.0833333333333783</v>
      </c>
      <c r="D107" s="15">
        <v>26.2</v>
      </c>
      <c r="E107" s="12">
        <v>8130</v>
      </c>
      <c r="F107" s="15">
        <v>8130</v>
      </c>
      <c r="G107" s="15">
        <v>7.29</v>
      </c>
      <c r="H107" s="15">
        <v>8.5399999999999991</v>
      </c>
      <c r="J107" s="14">
        <v>0.62523148148148155</v>
      </c>
      <c r="K107" s="2">
        <f t="shared" si="7"/>
        <v>6.5000000000000568</v>
      </c>
      <c r="L107" s="15">
        <v>6160</v>
      </c>
      <c r="M107" s="3">
        <v>0.48393432319899998</v>
      </c>
      <c r="N107" s="2">
        <v>20.83</v>
      </c>
      <c r="O107" s="2">
        <f t="shared" si="8"/>
        <v>43.043030844155346</v>
      </c>
      <c r="P107" s="2">
        <f t="shared" si="9"/>
        <v>10.080351952235169</v>
      </c>
      <c r="Q107" s="2">
        <f t="shared" si="11"/>
        <v>1.2549040522078507</v>
      </c>
      <c r="R107" s="12">
        <f t="shared" si="12"/>
        <v>211.58771309605379</v>
      </c>
      <c r="T107" s="5"/>
      <c r="U107" s="5"/>
      <c r="V107" s="5"/>
      <c r="W107" s="5"/>
      <c r="Y107" s="2"/>
      <c r="Z107" s="12"/>
      <c r="AA107" s="12"/>
      <c r="AB107" s="12"/>
      <c r="AC107" s="5"/>
      <c r="AD107" s="5"/>
      <c r="AE107" s="12"/>
      <c r="AF107" s="12"/>
    </row>
    <row r="108" spans="2:32" ht="19.899999999999999" customHeight="1" x14ac:dyDescent="0.2">
      <c r="B108" s="14">
        <v>0.62670138888888893</v>
      </c>
      <c r="C108" s="2">
        <f t="shared" si="10"/>
        <v>6.166666666666778</v>
      </c>
      <c r="D108" s="15">
        <v>26.2</v>
      </c>
      <c r="E108" s="12">
        <v>8120</v>
      </c>
      <c r="F108" s="15">
        <v>8130</v>
      </c>
      <c r="G108" s="15">
        <v>7.28</v>
      </c>
      <c r="H108" s="15">
        <v>8.5399999999999991</v>
      </c>
      <c r="J108" s="14">
        <v>0.62528935185185186</v>
      </c>
      <c r="K108" s="2">
        <f t="shared" si="7"/>
        <v>6.5833333333332966</v>
      </c>
      <c r="L108" s="15">
        <v>6140</v>
      </c>
      <c r="M108" s="3">
        <v>0.482363107864</v>
      </c>
      <c r="N108" s="2">
        <v>20.79</v>
      </c>
      <c r="O108" s="2">
        <f t="shared" si="8"/>
        <v>43.100311074912554</v>
      </c>
      <c r="P108" s="2">
        <f t="shared" si="9"/>
        <v>10.028329012492559</v>
      </c>
      <c r="Q108" s="2">
        <f t="shared" si="11"/>
        <v>1.2688684139888959</v>
      </c>
      <c r="R108" s="12">
        <f t="shared" si="12"/>
        <v>214.00345667370857</v>
      </c>
      <c r="T108" s="5"/>
      <c r="U108" s="5"/>
      <c r="V108" s="5"/>
      <c r="W108" s="5"/>
      <c r="Y108" s="2"/>
      <c r="Z108" s="12"/>
      <c r="AA108" s="12"/>
      <c r="AB108" s="12"/>
      <c r="AC108" s="5"/>
      <c r="AD108" s="5"/>
      <c r="AE108" s="12"/>
      <c r="AF108" s="12"/>
    </row>
    <row r="109" spans="2:32" ht="19.899999999999999" customHeight="1" x14ac:dyDescent="0.2">
      <c r="B109" s="14">
        <v>0.62675925925925924</v>
      </c>
      <c r="C109" s="2">
        <f t="shared" si="10"/>
        <v>6.2500000000000178</v>
      </c>
      <c r="D109" s="15">
        <v>26.2</v>
      </c>
      <c r="E109" s="12">
        <v>8120</v>
      </c>
      <c r="F109" s="15">
        <v>8140</v>
      </c>
      <c r="G109" s="15">
        <v>7.27</v>
      </c>
      <c r="H109" s="15">
        <v>8.5500000000000007</v>
      </c>
      <c r="J109" s="14">
        <v>0.62534722222222217</v>
      </c>
      <c r="K109" s="2">
        <f t="shared" si="7"/>
        <v>6.6666666666665364</v>
      </c>
      <c r="L109" s="15">
        <v>6120</v>
      </c>
      <c r="M109" s="3">
        <v>0.48079189252900001</v>
      </c>
      <c r="N109" s="2">
        <v>20.76</v>
      </c>
      <c r="O109" s="2">
        <f t="shared" si="8"/>
        <v>43.178764705870776</v>
      </c>
      <c r="P109" s="2">
        <f t="shared" si="9"/>
        <v>9.9812396889020416</v>
      </c>
      <c r="Q109" s="2">
        <f t="shared" si="11"/>
        <v>1.2827639478092931</v>
      </c>
      <c r="R109" s="12">
        <f t="shared" si="12"/>
        <v>216.41134417468837</v>
      </c>
      <c r="T109" s="5"/>
      <c r="U109" s="5"/>
      <c r="V109" s="5"/>
      <c r="W109" s="5"/>
      <c r="Y109" s="2"/>
      <c r="Z109" s="12"/>
      <c r="AA109" s="12"/>
      <c r="AB109" s="12"/>
      <c r="AC109" s="5"/>
      <c r="AD109" s="5"/>
      <c r="AE109" s="12"/>
      <c r="AF109" s="12"/>
    </row>
    <row r="110" spans="2:32" ht="19.899999999999999" customHeight="1" x14ac:dyDescent="0.2">
      <c r="B110" s="14">
        <v>0.62681712962962965</v>
      </c>
      <c r="C110" s="2">
        <f t="shared" si="10"/>
        <v>6.3333333333334174</v>
      </c>
      <c r="D110" s="15">
        <v>26.2</v>
      </c>
      <c r="E110" s="12">
        <v>8130</v>
      </c>
      <c r="F110" s="15">
        <v>8140</v>
      </c>
      <c r="G110" s="15">
        <v>7.26</v>
      </c>
      <c r="H110" s="15">
        <v>8.5500000000000007</v>
      </c>
      <c r="J110" s="14">
        <v>0.62540509259259258</v>
      </c>
      <c r="K110" s="2">
        <f t="shared" si="7"/>
        <v>6.7499999999999361</v>
      </c>
      <c r="L110" s="15">
        <v>6100</v>
      </c>
      <c r="M110" s="3">
        <v>0.47922067719400002</v>
      </c>
      <c r="N110" s="2">
        <v>20.79</v>
      </c>
      <c r="O110" s="2">
        <f t="shared" si="8"/>
        <v>43.382936065556514</v>
      </c>
      <c r="P110" s="2">
        <f t="shared" si="9"/>
        <v>9.9629978788632609</v>
      </c>
      <c r="Q110" s="2">
        <f t="shared" si="11"/>
        <v>1.2966141127869191</v>
      </c>
      <c r="R110" s="12">
        <f t="shared" si="12"/>
        <v>218.81137559899778</v>
      </c>
      <c r="T110" s="5"/>
      <c r="U110" s="5"/>
      <c r="V110" s="5"/>
      <c r="W110" s="5"/>
      <c r="Y110" s="2"/>
      <c r="Z110" s="12"/>
      <c r="AA110" s="12"/>
      <c r="AB110" s="12"/>
      <c r="AC110" s="5"/>
      <c r="AD110" s="5"/>
      <c r="AE110" s="12"/>
      <c r="AF110" s="12"/>
    </row>
    <row r="111" spans="2:32" ht="19.899999999999999" customHeight="1" x14ac:dyDescent="0.2">
      <c r="B111" s="14">
        <v>0.62687499999999996</v>
      </c>
      <c r="C111" s="2">
        <f t="shared" si="10"/>
        <v>6.4166666666666572</v>
      </c>
      <c r="D111" s="15">
        <v>26.2</v>
      </c>
      <c r="E111" s="12">
        <v>8130</v>
      </c>
      <c r="F111" s="15">
        <v>8150</v>
      </c>
      <c r="G111" s="15">
        <v>7.25</v>
      </c>
      <c r="H111" s="15">
        <v>8.56</v>
      </c>
      <c r="J111" s="14">
        <v>0.625462962962963</v>
      </c>
      <c r="K111" s="2">
        <f t="shared" si="7"/>
        <v>6.8333333333333357</v>
      </c>
      <c r="L111" s="15">
        <v>6090</v>
      </c>
      <c r="M111" s="3">
        <v>0.47843506952600001</v>
      </c>
      <c r="N111" s="2">
        <v>20.73</v>
      </c>
      <c r="O111" s="2">
        <f t="shared" si="8"/>
        <v>43.328763546823261</v>
      </c>
      <c r="P111" s="2">
        <f t="shared" si="9"/>
        <v>9.9179589912739807</v>
      </c>
      <c r="Q111" s="2">
        <f t="shared" si="11"/>
        <v>1.3104203328356365</v>
      </c>
      <c r="R111" s="12">
        <f t="shared" si="12"/>
        <v>221.20551496579969</v>
      </c>
      <c r="T111" s="5"/>
      <c r="U111" s="5"/>
      <c r="V111" s="5"/>
      <c r="W111" s="5"/>
      <c r="Y111" s="2"/>
      <c r="Z111" s="12"/>
      <c r="AA111" s="12"/>
      <c r="AB111" s="12"/>
      <c r="AC111" s="5"/>
      <c r="AD111" s="5"/>
      <c r="AE111" s="12"/>
      <c r="AF111" s="12"/>
    </row>
    <row r="112" spans="2:32" ht="19.899999999999999" customHeight="1" x14ac:dyDescent="0.2">
      <c r="B112" s="14">
        <v>0.62693287037037038</v>
      </c>
      <c r="C112" s="2">
        <f t="shared" si="10"/>
        <v>6.5000000000000568</v>
      </c>
      <c r="D112" s="15">
        <v>26.2</v>
      </c>
      <c r="E112" s="12">
        <v>8130</v>
      </c>
      <c r="F112" s="15">
        <v>8140</v>
      </c>
      <c r="G112" s="15">
        <v>7.25</v>
      </c>
      <c r="H112" s="15">
        <v>8.56</v>
      </c>
      <c r="J112" s="14">
        <v>0.6255208333333333</v>
      </c>
      <c r="K112" s="2">
        <f t="shared" si="7"/>
        <v>6.9166666666665755</v>
      </c>
      <c r="L112" s="15">
        <v>6070</v>
      </c>
      <c r="M112" s="3">
        <v>0.47686385419100003</v>
      </c>
      <c r="N112" s="2">
        <v>20.72</v>
      </c>
      <c r="O112" s="2">
        <f t="shared" si="8"/>
        <v>43.450556836922559</v>
      </c>
      <c r="P112" s="2">
        <f t="shared" si="9"/>
        <v>9.8806190588375191</v>
      </c>
      <c r="Q112" s="2">
        <f t="shared" si="11"/>
        <v>1.3241693453704206</v>
      </c>
      <c r="R112" s="12">
        <f t="shared" si="12"/>
        <v>223.59376227508952</v>
      </c>
      <c r="T112" s="5"/>
      <c r="U112" s="5"/>
      <c r="V112" s="5"/>
      <c r="W112" s="5"/>
      <c r="Y112" s="2"/>
      <c r="Z112" s="12"/>
      <c r="AA112" s="12"/>
      <c r="AB112" s="12"/>
      <c r="AC112" s="5"/>
      <c r="AD112" s="5"/>
      <c r="AE112" s="12"/>
      <c r="AF112" s="12"/>
    </row>
    <row r="113" spans="2:32" ht="19.899999999999999" customHeight="1" x14ac:dyDescent="0.2">
      <c r="B113" s="14">
        <v>0.62699074074074079</v>
      </c>
      <c r="C113" s="2">
        <f t="shared" si="10"/>
        <v>6.5833333333334565</v>
      </c>
      <c r="D113" s="15">
        <v>26.2</v>
      </c>
      <c r="E113" s="12">
        <v>8130</v>
      </c>
      <c r="F113" s="15">
        <v>8140</v>
      </c>
      <c r="G113" s="15">
        <v>7.24</v>
      </c>
      <c r="H113" s="15">
        <v>8.57</v>
      </c>
      <c r="J113" s="14">
        <v>0.62557870370370372</v>
      </c>
      <c r="K113" s="2">
        <f t="shared" si="7"/>
        <v>6.9999999999999751</v>
      </c>
      <c r="L113" s="15">
        <v>6050</v>
      </c>
      <c r="M113" s="3">
        <v>0.47529263885599998</v>
      </c>
      <c r="N113" s="2">
        <v>20.69</v>
      </c>
      <c r="O113" s="2">
        <f t="shared" si="8"/>
        <v>43.531076033072075</v>
      </c>
      <c r="P113" s="2">
        <f t="shared" si="9"/>
        <v>9.8338046979306402</v>
      </c>
      <c r="Q113" s="2">
        <f t="shared" si="11"/>
        <v>1.3378599174237427</v>
      </c>
      <c r="R113" s="12">
        <f t="shared" si="12"/>
        <v>225.97415350770891</v>
      </c>
      <c r="T113" s="5"/>
      <c r="U113" s="5"/>
      <c r="V113" s="5"/>
      <c r="W113" s="5"/>
      <c r="Y113" s="2"/>
      <c r="Z113" s="12"/>
      <c r="AA113" s="12"/>
      <c r="AB113" s="12"/>
      <c r="AC113" s="5"/>
      <c r="AD113" s="5"/>
      <c r="AE113" s="12"/>
      <c r="AF113" s="12"/>
    </row>
    <row r="114" spans="2:32" ht="19.899999999999999" customHeight="1" x14ac:dyDescent="0.2">
      <c r="B114" s="14">
        <v>0.6270486111111111</v>
      </c>
      <c r="C114" s="2">
        <f t="shared" si="10"/>
        <v>6.6666666666666963</v>
      </c>
      <c r="D114" s="15">
        <v>26.2</v>
      </c>
      <c r="E114" s="12">
        <v>8130</v>
      </c>
      <c r="F114" s="15">
        <v>8150</v>
      </c>
      <c r="G114" s="15">
        <v>7.23</v>
      </c>
      <c r="H114" s="15">
        <v>8.57</v>
      </c>
      <c r="J114" s="14">
        <v>0.62563657407407403</v>
      </c>
      <c r="K114" s="2">
        <f t="shared" si="7"/>
        <v>7.0833333333332149</v>
      </c>
      <c r="L114" s="15">
        <v>6040</v>
      </c>
      <c r="M114" s="3">
        <v>0.47450703118900001</v>
      </c>
      <c r="N114" s="2">
        <v>20.75</v>
      </c>
      <c r="O114" s="2">
        <f t="shared" si="8"/>
        <v>43.729594370826312</v>
      </c>
      <c r="P114" s="2">
        <f t="shared" si="9"/>
        <v>9.8460208971717496</v>
      </c>
      <c r="Q114" s="2">
        <f t="shared" si="11"/>
        <v>1.3515264629758819</v>
      </c>
      <c r="R114" s="12">
        <f t="shared" si="12"/>
        <v>228.34865268281874</v>
      </c>
      <c r="T114" s="5"/>
      <c r="U114" s="5"/>
      <c r="V114" s="5"/>
      <c r="W114" s="5"/>
      <c r="Y114" s="2"/>
      <c r="Z114" s="12"/>
      <c r="AA114" s="12"/>
      <c r="AB114" s="12"/>
      <c r="AC114" s="5"/>
      <c r="AD114" s="5"/>
      <c r="AE114" s="12"/>
      <c r="AF114" s="12"/>
    </row>
    <row r="115" spans="2:32" ht="19.899999999999999" customHeight="1" x14ac:dyDescent="0.2">
      <c r="B115" s="14">
        <v>0.62710648148148151</v>
      </c>
      <c r="C115" s="2">
        <f t="shared" si="10"/>
        <v>6.7500000000000959</v>
      </c>
      <c r="D115" s="15">
        <v>26.2</v>
      </c>
      <c r="E115" s="12">
        <v>8130</v>
      </c>
      <c r="F115" s="15">
        <v>8150</v>
      </c>
      <c r="G115" s="15">
        <v>7.22</v>
      </c>
      <c r="H115" s="15">
        <v>8.57</v>
      </c>
      <c r="J115" s="14">
        <v>0.62569444444444444</v>
      </c>
      <c r="K115" s="2">
        <f t="shared" si="7"/>
        <v>7.1666666666666146</v>
      </c>
      <c r="L115" s="15">
        <v>6010</v>
      </c>
      <c r="M115" s="3">
        <v>0.47215020818600001</v>
      </c>
      <c r="N115" s="2">
        <v>20.71</v>
      </c>
      <c r="O115" s="2">
        <f t="shared" si="8"/>
        <v>43.863159733780002</v>
      </c>
      <c r="P115" s="2">
        <f t="shared" si="9"/>
        <v>9.77823081153206</v>
      </c>
      <c r="Q115" s="2">
        <f t="shared" si="11"/>
        <v>1.3651544155513815</v>
      </c>
      <c r="R115" s="12">
        <f t="shared" si="12"/>
        <v>230.71529578125813</v>
      </c>
      <c r="T115" s="5"/>
      <c r="U115" s="5"/>
      <c r="V115" s="5"/>
      <c r="W115" s="5"/>
      <c r="Y115" s="2"/>
      <c r="Z115" s="12"/>
      <c r="AA115" s="12"/>
      <c r="AB115" s="12"/>
      <c r="AC115" s="5"/>
      <c r="AD115" s="5"/>
      <c r="AE115" s="12"/>
      <c r="AF115" s="12"/>
    </row>
    <row r="116" spans="2:32" ht="19.899999999999999" customHeight="1" x14ac:dyDescent="0.2">
      <c r="B116" s="14">
        <v>0.62716435185185182</v>
      </c>
      <c r="C116" s="2">
        <f t="shared" si="10"/>
        <v>6.8333333333333357</v>
      </c>
      <c r="D116" s="15">
        <v>26.2</v>
      </c>
      <c r="E116" s="12">
        <v>8140</v>
      </c>
      <c r="F116" s="15">
        <v>8160</v>
      </c>
      <c r="G116" s="15">
        <v>7.21</v>
      </c>
      <c r="H116" s="15">
        <v>8.58</v>
      </c>
      <c r="J116" s="14">
        <v>0.62575231481481486</v>
      </c>
      <c r="K116" s="2">
        <f t="shared" si="7"/>
        <v>7.2500000000000142</v>
      </c>
      <c r="L116" s="15">
        <v>6000</v>
      </c>
      <c r="M116" s="3">
        <v>0.47136460051899998</v>
      </c>
      <c r="N116" s="2">
        <v>20.72</v>
      </c>
      <c r="O116" s="2">
        <f t="shared" si="8"/>
        <v>43.95747999995347</v>
      </c>
      <c r="P116" s="2">
        <f t="shared" si="9"/>
        <v>9.7666745227536786</v>
      </c>
      <c r="Q116" s="2">
        <f t="shared" si="11"/>
        <v>1.3787272664779797</v>
      </c>
      <c r="R116" s="12">
        <f t="shared" si="12"/>
        <v>233.07408280302252</v>
      </c>
      <c r="T116" s="5"/>
      <c r="U116" s="5"/>
      <c r="V116" s="5"/>
      <c r="W116" s="5"/>
      <c r="Y116" s="2"/>
      <c r="Z116" s="12"/>
      <c r="AA116" s="12"/>
      <c r="AB116" s="12"/>
      <c r="AC116" s="5"/>
      <c r="AD116" s="5"/>
      <c r="AE116" s="12"/>
      <c r="AF116" s="12"/>
    </row>
    <row r="117" spans="2:32" ht="19.899999999999999" customHeight="1" x14ac:dyDescent="0.2">
      <c r="B117" s="14">
        <v>0.62722222222222224</v>
      </c>
      <c r="C117" s="2">
        <f t="shared" si="10"/>
        <v>6.9166666666667354</v>
      </c>
      <c r="D117" s="15">
        <v>26.2</v>
      </c>
      <c r="E117" s="12">
        <v>8130</v>
      </c>
      <c r="F117" s="15">
        <v>8150</v>
      </c>
      <c r="G117" s="15">
        <v>7.21</v>
      </c>
      <c r="H117" s="15">
        <v>8.58</v>
      </c>
      <c r="J117" s="14">
        <v>0.62581018518518516</v>
      </c>
      <c r="K117" s="2">
        <f t="shared" si="7"/>
        <v>7.333333333333254</v>
      </c>
      <c r="L117" s="15">
        <v>5980</v>
      </c>
      <c r="M117" s="3">
        <v>0.46979338518300001</v>
      </c>
      <c r="N117" s="2">
        <v>20.71</v>
      </c>
      <c r="O117" s="2">
        <f t="shared" si="8"/>
        <v>44.083209030141568</v>
      </c>
      <c r="P117" s="2">
        <f t="shared" si="9"/>
        <v>9.7294210071399299</v>
      </c>
      <c r="Q117" s="2">
        <f t="shared" si="11"/>
        <v>1.3922662217070574</v>
      </c>
      <c r="R117" s="12">
        <f t="shared" si="12"/>
        <v>235.42697776727488</v>
      </c>
      <c r="T117" s="5"/>
      <c r="U117" s="5"/>
      <c r="V117" s="5"/>
      <c r="W117" s="5"/>
      <c r="Y117" s="2"/>
      <c r="Z117" s="12"/>
      <c r="AA117" s="12"/>
      <c r="AB117" s="12"/>
      <c r="AC117" s="5"/>
      <c r="AD117" s="5"/>
      <c r="AE117" s="12"/>
      <c r="AF117" s="12"/>
    </row>
    <row r="118" spans="2:32" ht="19.899999999999999" customHeight="1" x14ac:dyDescent="0.2">
      <c r="B118" s="14">
        <v>0.62728009259259265</v>
      </c>
      <c r="C118" s="2">
        <f t="shared" si="10"/>
        <v>7.000000000000135</v>
      </c>
      <c r="D118" s="15">
        <v>26.3</v>
      </c>
      <c r="E118" s="12">
        <v>8140</v>
      </c>
      <c r="F118" s="15">
        <v>8170</v>
      </c>
      <c r="G118" s="15">
        <v>7.2</v>
      </c>
      <c r="H118" s="15">
        <v>8.59</v>
      </c>
      <c r="J118" s="14">
        <v>0.62586805555555558</v>
      </c>
      <c r="K118" s="2">
        <f t="shared" si="7"/>
        <v>7.4166666666666536</v>
      </c>
      <c r="L118" s="15">
        <v>5960</v>
      </c>
      <c r="M118" s="3">
        <v>0.46822216984800002</v>
      </c>
      <c r="N118" s="2">
        <v>20.7</v>
      </c>
      <c r="O118" s="2">
        <f t="shared" si="8"/>
        <v>44.209781879230292</v>
      </c>
      <c r="P118" s="2">
        <f t="shared" si="9"/>
        <v>9.6921989158536004</v>
      </c>
      <c r="Q118" s="2">
        <f t="shared" si="11"/>
        <v>1.4057534577647026</v>
      </c>
      <c r="R118" s="12">
        <f t="shared" si="12"/>
        <v>237.77201665485424</v>
      </c>
      <c r="T118" s="5"/>
      <c r="U118" s="5"/>
      <c r="V118" s="5"/>
      <c r="W118" s="5"/>
      <c r="Y118" s="2"/>
      <c r="Z118" s="12"/>
      <c r="AA118" s="12"/>
      <c r="AB118" s="12"/>
      <c r="AC118" s="5"/>
      <c r="AD118" s="5"/>
      <c r="AE118" s="12"/>
      <c r="AF118" s="12"/>
    </row>
    <row r="119" spans="2:32" ht="19.899999999999999" customHeight="1" x14ac:dyDescent="0.2">
      <c r="B119" s="14">
        <v>0.62733796296296296</v>
      </c>
      <c r="C119" s="2">
        <f t="shared" si="10"/>
        <v>7.0833333333333748</v>
      </c>
      <c r="D119" s="15">
        <v>26.3</v>
      </c>
      <c r="E119" s="12">
        <v>8130</v>
      </c>
      <c r="F119" s="15">
        <v>8160</v>
      </c>
      <c r="G119" s="15">
        <v>7.19</v>
      </c>
      <c r="H119" s="15">
        <v>8.59</v>
      </c>
      <c r="J119" s="14">
        <v>0.62592592592592589</v>
      </c>
      <c r="K119" s="2">
        <f t="shared" si="7"/>
        <v>7.4999999999998934</v>
      </c>
      <c r="L119" s="15">
        <v>5950</v>
      </c>
      <c r="M119" s="3">
        <v>0.46743656218099999</v>
      </c>
      <c r="N119" s="2">
        <v>20.66</v>
      </c>
      <c r="O119" s="2">
        <f t="shared" si="8"/>
        <v>44.198510924355269</v>
      </c>
      <c r="P119" s="2">
        <f t="shared" si="9"/>
        <v>9.6572393746594596</v>
      </c>
      <c r="Q119" s="2">
        <f t="shared" si="11"/>
        <v>1.4191905676886549</v>
      </c>
      <c r="R119" s="12">
        <f t="shared" si="12"/>
        <v>240.11116348492411</v>
      </c>
      <c r="T119" s="5"/>
      <c r="U119" s="5"/>
      <c r="V119" s="5"/>
      <c r="W119" s="5"/>
      <c r="Y119" s="2"/>
      <c r="Z119" s="12"/>
      <c r="AA119" s="12"/>
      <c r="AB119" s="12"/>
      <c r="AC119" s="5"/>
      <c r="AD119" s="5"/>
      <c r="AE119" s="12"/>
      <c r="AF119" s="12"/>
    </row>
    <row r="120" spans="2:32" ht="19.899999999999999" customHeight="1" x14ac:dyDescent="0.2">
      <c r="B120" s="14">
        <v>0.62739583333333326</v>
      </c>
      <c r="C120" s="2">
        <f t="shared" si="10"/>
        <v>7.1666666666666146</v>
      </c>
      <c r="D120" s="15">
        <v>26.3</v>
      </c>
      <c r="E120" s="12">
        <v>8140</v>
      </c>
      <c r="F120" s="15">
        <v>8170</v>
      </c>
      <c r="G120" s="15">
        <v>7.18</v>
      </c>
      <c r="H120" s="15">
        <v>8.6</v>
      </c>
      <c r="J120" s="14">
        <v>0.6259837962962963</v>
      </c>
      <c r="K120" s="2">
        <f t="shared" si="7"/>
        <v>7.5833333333332931</v>
      </c>
      <c r="L120" s="15">
        <v>5930</v>
      </c>
      <c r="M120" s="3">
        <v>0.46586534684600001</v>
      </c>
      <c r="N120" s="2">
        <v>20.6</v>
      </c>
      <c r="O120" s="2">
        <f t="shared" si="8"/>
        <v>44.218785834718233</v>
      </c>
      <c r="P120" s="2">
        <f t="shared" si="9"/>
        <v>9.5968261450276007</v>
      </c>
      <c r="Q120" s="2">
        <f t="shared" si="11"/>
        <v>1.4325614465217815</v>
      </c>
      <c r="R120" s="12">
        <f t="shared" si="12"/>
        <v>242.44441825749345</v>
      </c>
      <c r="T120" s="5"/>
      <c r="U120" s="5"/>
      <c r="V120" s="5"/>
      <c r="W120" s="5"/>
      <c r="Y120" s="2"/>
      <c r="Z120" s="12"/>
      <c r="AA120" s="12"/>
      <c r="AB120" s="12"/>
      <c r="AC120" s="5"/>
      <c r="AD120" s="5"/>
      <c r="AE120" s="12"/>
      <c r="AF120" s="12"/>
    </row>
    <row r="121" spans="2:32" ht="19.899999999999999" customHeight="1" x14ac:dyDescent="0.2">
      <c r="B121" s="14">
        <v>0.62745370370370368</v>
      </c>
      <c r="C121" s="2">
        <f t="shared" si="10"/>
        <v>7.2500000000000142</v>
      </c>
      <c r="D121" s="15">
        <v>26.3</v>
      </c>
      <c r="E121" s="12">
        <v>8130</v>
      </c>
      <c r="F121" s="15">
        <v>8170</v>
      </c>
      <c r="G121" s="15">
        <v>7.18</v>
      </c>
      <c r="H121" s="15">
        <v>8.6</v>
      </c>
      <c r="J121" s="14">
        <v>0.62604166666666672</v>
      </c>
      <c r="K121" s="2">
        <f t="shared" si="7"/>
        <v>7.6666666666666927</v>
      </c>
      <c r="L121" s="15">
        <v>5910</v>
      </c>
      <c r="M121" s="3">
        <v>0.46429413151100002</v>
      </c>
      <c r="N121" s="2">
        <v>20.67</v>
      </c>
      <c r="O121" s="2">
        <f t="shared" si="8"/>
        <v>44.519192893374509</v>
      </c>
      <c r="P121" s="2">
        <f t="shared" si="9"/>
        <v>9.5969596983323715</v>
      </c>
      <c r="Q121" s="2">
        <f t="shared" si="11"/>
        <v>1.4458904644685699</v>
      </c>
      <c r="R121" s="12">
        <f t="shared" si="12"/>
        <v>244.76981695338782</v>
      </c>
      <c r="T121" s="5"/>
      <c r="U121" s="5"/>
      <c r="V121" s="5"/>
      <c r="W121" s="5"/>
      <c r="Y121" s="2"/>
      <c r="Z121" s="12"/>
      <c r="AA121" s="12"/>
      <c r="AB121" s="12"/>
      <c r="AC121" s="5"/>
      <c r="AD121" s="5"/>
      <c r="AE121" s="12"/>
      <c r="AF121" s="12"/>
    </row>
    <row r="122" spans="2:32" ht="19.899999999999999" customHeight="1" x14ac:dyDescent="0.2">
      <c r="B122" s="14">
        <v>0.6275115740740741</v>
      </c>
      <c r="C122" s="2">
        <f t="shared" si="10"/>
        <v>7.3333333333334139</v>
      </c>
      <c r="D122" s="15">
        <v>26.3</v>
      </c>
      <c r="E122" s="12">
        <v>8140</v>
      </c>
      <c r="F122" s="15">
        <v>8180</v>
      </c>
      <c r="G122" s="15">
        <v>7.17</v>
      </c>
      <c r="H122" s="15">
        <v>8.6</v>
      </c>
      <c r="J122" s="14">
        <v>0.62609953703703702</v>
      </c>
      <c r="K122" s="2">
        <f t="shared" si="7"/>
        <v>7.7499999999999325</v>
      </c>
      <c r="L122" s="15">
        <v>5900</v>
      </c>
      <c r="M122" s="3">
        <v>0.46350852384300001</v>
      </c>
      <c r="N122" s="2">
        <v>20.7</v>
      </c>
      <c r="O122" s="2">
        <f t="shared" si="8"/>
        <v>44.659372881374495</v>
      </c>
      <c r="P122" s="2">
        <f t="shared" si="9"/>
        <v>9.5946264435500996</v>
      </c>
      <c r="Q122" s="2">
        <f t="shared" si="11"/>
        <v>1.4592179548448623</v>
      </c>
      <c r="R122" s="12">
        <f t="shared" si="12"/>
        <v>247.08932359177021</v>
      </c>
      <c r="T122" s="5"/>
      <c r="U122" s="5"/>
      <c r="V122" s="5"/>
      <c r="W122" s="5"/>
      <c r="Y122" s="2"/>
      <c r="Z122" s="12"/>
      <c r="AA122" s="12"/>
      <c r="AB122" s="12"/>
      <c r="AC122" s="5"/>
      <c r="AD122" s="5"/>
      <c r="AE122" s="12"/>
      <c r="AF122" s="12"/>
    </row>
    <row r="123" spans="2:32" ht="19.899999999999999" customHeight="1" x14ac:dyDescent="0.2">
      <c r="B123" s="14">
        <v>0.62756944444444451</v>
      </c>
      <c r="C123" s="2">
        <f t="shared" si="10"/>
        <v>7.4166666666668135</v>
      </c>
      <c r="D123" s="15">
        <v>26.3</v>
      </c>
      <c r="E123" s="12">
        <v>8150</v>
      </c>
      <c r="F123" s="15">
        <v>8180</v>
      </c>
      <c r="G123" s="15">
        <v>7.16</v>
      </c>
      <c r="H123" s="15">
        <v>8.61</v>
      </c>
      <c r="J123" s="14">
        <v>0.62621527777777775</v>
      </c>
      <c r="K123" s="2">
        <f t="shared" si="7"/>
        <v>7.9166666666665719</v>
      </c>
      <c r="L123" s="15">
        <v>5860</v>
      </c>
      <c r="M123" s="3">
        <v>0.46036609317299998</v>
      </c>
      <c r="N123" s="2">
        <v>20.58</v>
      </c>
      <c r="O123" s="2">
        <f t="shared" si="8"/>
        <v>44.703552901030626</v>
      </c>
      <c r="P123" s="2">
        <f t="shared" si="9"/>
        <v>9.4743341975003386</v>
      </c>
      <c r="Q123" s="2">
        <f t="shared" si="11"/>
        <v>1.4857026224018723</v>
      </c>
      <c r="R123" s="12">
        <f t="shared" si="12"/>
        <v>251.70869667684946</v>
      </c>
      <c r="T123" s="5"/>
      <c r="U123" s="5"/>
      <c r="V123" s="5"/>
      <c r="W123" s="5"/>
      <c r="Y123" s="2"/>
      <c r="Z123" s="12"/>
      <c r="AA123" s="12"/>
      <c r="AB123" s="12"/>
      <c r="AC123" s="5"/>
      <c r="AD123" s="5"/>
      <c r="AE123" s="12"/>
      <c r="AF123" s="12"/>
    </row>
    <row r="124" spans="2:32" ht="19.899999999999999" customHeight="1" x14ac:dyDescent="0.2">
      <c r="B124" s="14">
        <v>0.62762731481481482</v>
      </c>
      <c r="C124" s="2">
        <f t="shared" si="10"/>
        <v>7.5000000000000533</v>
      </c>
      <c r="D124" s="15">
        <v>26.3</v>
      </c>
      <c r="E124" s="12">
        <v>8140</v>
      </c>
      <c r="F124" s="15">
        <v>8190</v>
      </c>
      <c r="G124" s="15">
        <v>7.16</v>
      </c>
      <c r="H124" s="15">
        <v>8.61</v>
      </c>
      <c r="J124" s="14">
        <v>0.62627314814814816</v>
      </c>
      <c r="K124" s="2">
        <f t="shared" si="7"/>
        <v>7.9999999999999716</v>
      </c>
      <c r="L124" s="15">
        <v>5850</v>
      </c>
      <c r="M124" s="3">
        <v>0.459580485506</v>
      </c>
      <c r="N124" s="2">
        <v>20.54</v>
      </c>
      <c r="O124" s="2">
        <f t="shared" si="8"/>
        <v>44.692933333288458</v>
      </c>
      <c r="P124" s="2">
        <f t="shared" si="9"/>
        <v>9.4397831722932395</v>
      </c>
      <c r="Q124" s="2">
        <f t="shared" si="11"/>
        <v>1.4988374261309061</v>
      </c>
      <c r="R124" s="12">
        <f t="shared" si="12"/>
        <v>254.00856312354878</v>
      </c>
      <c r="T124" s="5"/>
      <c r="U124" s="5"/>
      <c r="V124" s="5"/>
      <c r="W124" s="5"/>
      <c r="Y124" s="2"/>
      <c r="Z124" s="12"/>
      <c r="AA124" s="12"/>
      <c r="AB124" s="12"/>
      <c r="AC124" s="5"/>
      <c r="AD124" s="5"/>
      <c r="AE124" s="12"/>
      <c r="AF124" s="12"/>
    </row>
    <row r="125" spans="2:32" ht="19.899999999999999" customHeight="1" x14ac:dyDescent="0.2">
      <c r="B125" s="14">
        <v>0.62768518518518512</v>
      </c>
      <c r="C125" s="2">
        <f t="shared" si="10"/>
        <v>7.5833333333332931</v>
      </c>
      <c r="D125" s="15">
        <v>26.3</v>
      </c>
      <c r="E125" s="12">
        <v>8140</v>
      </c>
      <c r="F125" s="15">
        <v>8180</v>
      </c>
      <c r="G125" s="15">
        <v>7.15</v>
      </c>
      <c r="H125" s="15">
        <v>8.6199999999999992</v>
      </c>
      <c r="J125" s="14">
        <v>0.62633101851851858</v>
      </c>
      <c r="K125" s="2">
        <f t="shared" si="7"/>
        <v>8.0833333333333712</v>
      </c>
      <c r="L125" s="15">
        <v>5830</v>
      </c>
      <c r="M125" s="3">
        <v>0.45800927016999998</v>
      </c>
      <c r="N125" s="2">
        <v>20.56</v>
      </c>
      <c r="O125" s="2">
        <f t="shared" si="8"/>
        <v>44.889921097816888</v>
      </c>
      <c r="P125" s="2">
        <f t="shared" si="9"/>
        <v>9.4166705946951996</v>
      </c>
      <c r="Q125" s="2">
        <f t="shared" si="11"/>
        <v>1.5119321856913253</v>
      </c>
      <c r="R125" s="12">
        <f t="shared" si="12"/>
        <v>256.30253751274063</v>
      </c>
      <c r="T125" s="5"/>
      <c r="U125" s="5"/>
      <c r="V125" s="5"/>
      <c r="W125" s="5"/>
      <c r="Y125" s="2"/>
      <c r="Z125" s="12"/>
      <c r="AA125" s="12"/>
      <c r="AB125" s="12"/>
      <c r="AC125" s="5"/>
      <c r="AD125" s="5"/>
      <c r="AE125" s="12"/>
      <c r="AF125" s="12"/>
    </row>
    <row r="126" spans="2:32" ht="19.899999999999999" customHeight="1" x14ac:dyDescent="0.2">
      <c r="B126" s="14">
        <v>0.62774305555555554</v>
      </c>
      <c r="C126" s="2">
        <f t="shared" si="10"/>
        <v>7.6666666666666927</v>
      </c>
      <c r="D126" s="15">
        <v>26.3</v>
      </c>
      <c r="E126" s="12">
        <v>8150</v>
      </c>
      <c r="F126" s="15">
        <v>8170</v>
      </c>
      <c r="G126" s="15">
        <v>7.14</v>
      </c>
      <c r="H126" s="15">
        <v>8.6199999999999992</v>
      </c>
      <c r="J126" s="14">
        <v>0.62638888888888888</v>
      </c>
      <c r="K126" s="2">
        <f t="shared" si="7"/>
        <v>8.166666666666611</v>
      </c>
      <c r="L126" s="15">
        <v>5810</v>
      </c>
      <c r="M126" s="3">
        <v>0.456438054835</v>
      </c>
      <c r="N126" s="2">
        <v>20.55</v>
      </c>
      <c r="O126" s="2">
        <f t="shared" si="8"/>
        <v>45.022538726374862</v>
      </c>
      <c r="P126" s="2">
        <f t="shared" si="9"/>
        <v>9.3798020268592506</v>
      </c>
      <c r="Q126" s="2">
        <f t="shared" si="11"/>
        <v>1.5249852916785012</v>
      </c>
      <c r="R126" s="12">
        <f t="shared" si="12"/>
        <v>258.58865582525056</v>
      </c>
      <c r="T126" s="5"/>
      <c r="U126" s="5"/>
      <c r="V126" s="5"/>
      <c r="W126" s="5"/>
      <c r="Y126" s="2"/>
      <c r="Z126" s="12"/>
      <c r="AA126" s="12"/>
      <c r="AB126" s="12"/>
      <c r="AC126" s="5"/>
      <c r="AD126" s="5"/>
      <c r="AE126" s="12"/>
      <c r="AF126" s="12"/>
    </row>
    <row r="127" spans="2:32" ht="19.899999999999999" customHeight="1" x14ac:dyDescent="0.2">
      <c r="B127" s="14">
        <v>0.62780092592592596</v>
      </c>
      <c r="C127" s="2">
        <f t="shared" si="10"/>
        <v>7.7500000000000924</v>
      </c>
      <c r="D127" s="15">
        <v>26.3</v>
      </c>
      <c r="E127" s="12">
        <v>8150</v>
      </c>
      <c r="F127" s="15">
        <v>8190</v>
      </c>
      <c r="G127" s="15">
        <v>7.14</v>
      </c>
      <c r="H127" s="15">
        <v>8.6199999999999992</v>
      </c>
      <c r="J127" s="14">
        <v>0.62644675925925919</v>
      </c>
      <c r="K127" s="2">
        <f t="shared" si="7"/>
        <v>8.2499999999998508</v>
      </c>
      <c r="L127" s="15">
        <v>5790</v>
      </c>
      <c r="M127" s="3">
        <v>0.45486683950000001</v>
      </c>
      <c r="N127" s="2">
        <v>20.55</v>
      </c>
      <c r="O127" s="2">
        <f t="shared" si="8"/>
        <v>45.178056994853769</v>
      </c>
      <c r="P127" s="2">
        <f t="shared" si="9"/>
        <v>9.347513551725001</v>
      </c>
      <c r="Q127" s="2">
        <f t="shared" si="11"/>
        <v>1.5379903719413923</v>
      </c>
      <c r="R127" s="12">
        <f t="shared" si="12"/>
        <v>260.86691806108547</v>
      </c>
      <c r="T127" s="5"/>
      <c r="U127" s="5"/>
      <c r="V127" s="5"/>
      <c r="W127" s="5"/>
      <c r="Y127" s="2"/>
      <c r="Z127" s="12"/>
      <c r="AA127" s="12"/>
      <c r="AB127" s="12"/>
      <c r="AC127" s="5"/>
      <c r="AD127" s="5"/>
      <c r="AE127" s="12"/>
      <c r="AF127" s="12"/>
    </row>
    <row r="128" spans="2:32" ht="19.899999999999999" customHeight="1" x14ac:dyDescent="0.2">
      <c r="B128" s="14">
        <v>0.62785879629629626</v>
      </c>
      <c r="C128" s="2">
        <f t="shared" si="10"/>
        <v>7.8333333333333321</v>
      </c>
      <c r="D128" s="15">
        <v>26.3</v>
      </c>
      <c r="E128" s="12">
        <v>8150</v>
      </c>
      <c r="F128" s="15">
        <v>8200</v>
      </c>
      <c r="G128" s="15">
        <v>7.13</v>
      </c>
      <c r="H128" s="15">
        <v>8.6300000000000008</v>
      </c>
      <c r="J128" s="14">
        <v>0.62650462962962961</v>
      </c>
      <c r="K128" s="2">
        <f t="shared" si="7"/>
        <v>8.3333333333332504</v>
      </c>
      <c r="L128" s="15">
        <v>5780</v>
      </c>
      <c r="M128" s="3">
        <v>0.45408123183299998</v>
      </c>
      <c r="N128" s="2">
        <v>20.52</v>
      </c>
      <c r="O128" s="2">
        <f t="shared" si="8"/>
        <v>45.190152249117304</v>
      </c>
      <c r="P128" s="2">
        <f t="shared" si="9"/>
        <v>9.3177468772131586</v>
      </c>
      <c r="Q128" s="2">
        <f t="shared" si="11"/>
        <v>1.5509523583503875</v>
      </c>
      <c r="R128" s="12">
        <f t="shared" si="12"/>
        <v>263.13928823941978</v>
      </c>
      <c r="T128" s="5"/>
      <c r="U128" s="5"/>
      <c r="V128" s="5"/>
      <c r="W128" s="5"/>
      <c r="Y128" s="2"/>
      <c r="Z128" s="12"/>
      <c r="AA128" s="12"/>
      <c r="AB128" s="12"/>
      <c r="AC128" s="5"/>
      <c r="AD128" s="5"/>
      <c r="AE128" s="12"/>
      <c r="AF128" s="12"/>
    </row>
    <row r="129" spans="2:32" ht="19.899999999999999" customHeight="1" x14ac:dyDescent="0.2">
      <c r="B129" s="14">
        <v>0.62791666666666668</v>
      </c>
      <c r="C129" s="2">
        <f t="shared" si="10"/>
        <v>7.9166666666667318</v>
      </c>
      <c r="D129" s="15">
        <v>26.3</v>
      </c>
      <c r="E129" s="12">
        <v>8140</v>
      </c>
      <c r="F129" s="15">
        <v>8200</v>
      </c>
      <c r="G129" s="15">
        <v>7.12</v>
      </c>
      <c r="H129" s="15">
        <v>8.6300000000000008</v>
      </c>
      <c r="J129" s="14">
        <v>0.62656250000000002</v>
      </c>
      <c r="K129" s="2">
        <f t="shared" si="7"/>
        <v>8.4166666666666501</v>
      </c>
      <c r="L129" s="15">
        <v>5760</v>
      </c>
      <c r="M129" s="3">
        <v>0.45251001649799999</v>
      </c>
      <c r="N129" s="2">
        <v>20.5</v>
      </c>
      <c r="O129" s="2">
        <f t="shared" si="8"/>
        <v>45.302864583309407</v>
      </c>
      <c r="P129" s="2">
        <f t="shared" si="9"/>
        <v>9.2764553382089989</v>
      </c>
      <c r="Q129" s="2">
        <f t="shared" si="11"/>
        <v>1.5638649987777742</v>
      </c>
      <c r="R129" s="12">
        <f t="shared" si="12"/>
        <v>265.40576636024906</v>
      </c>
      <c r="T129" s="5"/>
      <c r="U129" s="5"/>
      <c r="V129" s="5"/>
      <c r="W129" s="5"/>
      <c r="Y129" s="2"/>
      <c r="Z129" s="12"/>
      <c r="AA129" s="12"/>
      <c r="AB129" s="12"/>
      <c r="AC129" s="5"/>
      <c r="AD129" s="5"/>
      <c r="AE129" s="12"/>
      <c r="AF129" s="12"/>
    </row>
    <row r="130" spans="2:32" ht="19.899999999999999" customHeight="1" x14ac:dyDescent="0.2">
      <c r="B130" s="14">
        <v>0.62797453703703698</v>
      </c>
      <c r="C130" s="2">
        <f t="shared" si="10"/>
        <v>7.9999999999999716</v>
      </c>
      <c r="D130" s="15">
        <v>26.3</v>
      </c>
      <c r="E130" s="12">
        <v>8150</v>
      </c>
      <c r="F130" s="15">
        <v>8190</v>
      </c>
      <c r="G130" s="15">
        <v>7.12</v>
      </c>
      <c r="H130" s="15">
        <v>8.64</v>
      </c>
      <c r="J130" s="14">
        <v>0.62662037037037044</v>
      </c>
      <c r="K130" s="2">
        <f t="shared" si="7"/>
        <v>8.5000000000000497</v>
      </c>
      <c r="L130" s="15">
        <v>5740</v>
      </c>
      <c r="M130" s="3">
        <v>0.450938801163</v>
      </c>
      <c r="N130" s="2">
        <v>20.47</v>
      </c>
      <c r="O130" s="2">
        <f t="shared" si="8"/>
        <v>45.394186411119556</v>
      </c>
      <c r="P130" s="2">
        <f t="shared" si="9"/>
        <v>9.2307172598066103</v>
      </c>
      <c r="Q130" s="2">
        <f t="shared" si="11"/>
        <v>1.5767172019708509</v>
      </c>
      <c r="R130" s="12">
        <f t="shared" si="12"/>
        <v>267.66438840440338</v>
      </c>
      <c r="T130" s="5"/>
      <c r="U130" s="5"/>
      <c r="V130" s="5"/>
      <c r="W130" s="5"/>
      <c r="Y130" s="2"/>
      <c r="Z130" s="12"/>
      <c r="AA130" s="12"/>
      <c r="AB130" s="12"/>
      <c r="AC130" s="5"/>
      <c r="AD130" s="5"/>
      <c r="AE130" s="12"/>
      <c r="AF130" s="12"/>
    </row>
    <row r="131" spans="2:32" ht="19.899999999999999" customHeight="1" x14ac:dyDescent="0.2">
      <c r="B131" s="14">
        <v>0.6280324074074074</v>
      </c>
      <c r="C131" s="2">
        <f t="shared" si="10"/>
        <v>8.0833333333333712</v>
      </c>
      <c r="D131" s="15">
        <v>26.3</v>
      </c>
      <c r="E131" s="12">
        <v>8160</v>
      </c>
      <c r="F131" s="15">
        <v>8200</v>
      </c>
      <c r="G131" s="15">
        <v>7.11</v>
      </c>
      <c r="H131" s="15">
        <v>8.64</v>
      </c>
      <c r="J131" s="14">
        <v>0.62667824074074074</v>
      </c>
      <c r="K131" s="2">
        <f t="shared" si="7"/>
        <v>8.5833333333332895</v>
      </c>
      <c r="L131" s="15">
        <v>5730</v>
      </c>
      <c r="M131" s="3">
        <v>0.45015319349499999</v>
      </c>
      <c r="N131" s="2">
        <v>20.38</v>
      </c>
      <c r="O131" s="2">
        <f t="shared" si="8"/>
        <v>45.273476439807524</v>
      </c>
      <c r="P131" s="2">
        <f t="shared" si="9"/>
        <v>9.1741220834280988</v>
      </c>
      <c r="Q131" s="2">
        <f t="shared" si="11"/>
        <v>1.5894983404036385</v>
      </c>
      <c r="R131" s="12">
        <f t="shared" si="12"/>
        <v>269.91711839104585</v>
      </c>
      <c r="T131" s="5"/>
      <c r="U131" s="5"/>
      <c r="V131" s="5"/>
      <c r="W131" s="5"/>
      <c r="Y131" s="2"/>
      <c r="Z131" s="12"/>
      <c r="AA131" s="12"/>
      <c r="AB131" s="12"/>
      <c r="AC131" s="5"/>
      <c r="AD131" s="5"/>
      <c r="AE131" s="12"/>
      <c r="AF131" s="12"/>
    </row>
    <row r="132" spans="2:32" ht="19.899999999999999" customHeight="1" x14ac:dyDescent="0.2">
      <c r="B132" s="14">
        <v>0.62809027777777782</v>
      </c>
      <c r="C132" s="2">
        <f t="shared" si="10"/>
        <v>8.1666666666667709</v>
      </c>
      <c r="D132" s="15">
        <v>26.3</v>
      </c>
      <c r="E132" s="12">
        <v>8150</v>
      </c>
      <c r="F132" s="15">
        <v>8210</v>
      </c>
      <c r="G132" s="15">
        <v>7.11</v>
      </c>
      <c r="H132" s="15">
        <v>8.64</v>
      </c>
      <c r="J132" s="14">
        <v>0.62673611111111105</v>
      </c>
      <c r="K132" s="2">
        <f t="shared" si="7"/>
        <v>8.6666666666665293</v>
      </c>
      <c r="L132" s="15">
        <v>5710</v>
      </c>
      <c r="M132" s="3">
        <v>0.44858197816000001</v>
      </c>
      <c r="N132" s="2">
        <v>20.38</v>
      </c>
      <c r="O132" s="2">
        <f t="shared" si="8"/>
        <v>45.432052539415373</v>
      </c>
      <c r="P132" s="2">
        <f t="shared" si="9"/>
        <v>9.1421007149007991</v>
      </c>
      <c r="Q132" s="2">
        <f t="shared" si="11"/>
        <v>1.6022179395691303</v>
      </c>
      <c r="R132" s="12">
        <f t="shared" si="12"/>
        <v>272.16395632018083</v>
      </c>
      <c r="T132" s="5"/>
      <c r="U132" s="5"/>
      <c r="V132" s="5"/>
      <c r="W132" s="5"/>
      <c r="Y132" s="2"/>
      <c r="Z132" s="12"/>
      <c r="AA132" s="12"/>
      <c r="AB132" s="12"/>
      <c r="AC132" s="5"/>
      <c r="AD132" s="5"/>
      <c r="AE132" s="12"/>
      <c r="AF132" s="12"/>
    </row>
    <row r="133" spans="2:32" ht="19.899999999999999" customHeight="1" x14ac:dyDescent="0.2">
      <c r="B133" s="14">
        <v>0.62814814814814812</v>
      </c>
      <c r="C133" s="2">
        <f t="shared" si="10"/>
        <v>8.2500000000000107</v>
      </c>
      <c r="D133" s="15">
        <v>26.3</v>
      </c>
      <c r="E133" s="12">
        <v>8150</v>
      </c>
      <c r="F133" s="15">
        <v>8210</v>
      </c>
      <c r="G133" s="15">
        <v>7.1</v>
      </c>
      <c r="H133" s="15">
        <v>8.65</v>
      </c>
      <c r="J133" s="14">
        <v>0.62679398148148147</v>
      </c>
      <c r="K133" s="2">
        <f t="shared" si="7"/>
        <v>8.7499999999999289</v>
      </c>
      <c r="L133" s="15">
        <v>5690</v>
      </c>
      <c r="M133" s="3">
        <v>0.44701076282500002</v>
      </c>
      <c r="N133" s="2">
        <v>20.34</v>
      </c>
      <c r="O133" s="2">
        <f t="shared" si="8"/>
        <v>45.502260105452748</v>
      </c>
      <c r="P133" s="2">
        <f t="shared" si="9"/>
        <v>9.0921989158605001</v>
      </c>
      <c r="Q133" s="2">
        <f t="shared" si="11"/>
        <v>1.614880647646058</v>
      </c>
      <c r="R133" s="12">
        <f t="shared" si="12"/>
        <v>274.40293817264512</v>
      </c>
      <c r="T133" s="5"/>
      <c r="U133" s="5"/>
      <c r="V133" s="5"/>
      <c r="W133" s="5"/>
      <c r="Y133" s="2"/>
      <c r="Z133" s="12"/>
      <c r="AA133" s="12"/>
      <c r="AB133" s="12"/>
      <c r="AC133" s="5"/>
      <c r="AD133" s="5"/>
      <c r="AE133" s="12"/>
      <c r="AF133" s="12"/>
    </row>
    <row r="134" spans="2:32" ht="19.899999999999999" customHeight="1" x14ac:dyDescent="0.2">
      <c r="B134" s="14">
        <v>0.62820601851851854</v>
      </c>
      <c r="C134" s="2">
        <f t="shared" si="10"/>
        <v>8.3333333333334103</v>
      </c>
      <c r="D134" s="15">
        <v>26.3</v>
      </c>
      <c r="E134" s="12">
        <v>8160</v>
      </c>
      <c r="F134" s="15">
        <v>8210</v>
      </c>
      <c r="G134" s="15">
        <v>7.1</v>
      </c>
      <c r="H134" s="15">
        <v>8.65</v>
      </c>
      <c r="J134" s="14">
        <v>0.62685185185185188</v>
      </c>
      <c r="K134" s="2">
        <f t="shared" si="7"/>
        <v>8.8333333333333286</v>
      </c>
      <c r="L134" s="15">
        <v>5680</v>
      </c>
      <c r="M134" s="3">
        <v>0.44622515515799999</v>
      </c>
      <c r="N134" s="2">
        <v>20.309999999999999</v>
      </c>
      <c r="O134" s="2">
        <f t="shared" si="8"/>
        <v>45.515139084457502</v>
      </c>
      <c r="P134" s="2">
        <f t="shared" si="9"/>
        <v>9.0628329012589788</v>
      </c>
      <c r="Q134" s="2">
        <f t="shared" si="11"/>
        <v>1.6274883086301788</v>
      </c>
      <c r="R134" s="12">
        <f t="shared" si="12"/>
        <v>276.63602796760438</v>
      </c>
      <c r="T134" s="5"/>
      <c r="U134" s="5"/>
      <c r="V134" s="5"/>
      <c r="W134" s="5"/>
      <c r="Y134" s="2"/>
      <c r="Z134" s="12"/>
      <c r="AA134" s="12"/>
      <c r="AB134" s="12"/>
      <c r="AC134" s="5"/>
      <c r="AD134" s="5"/>
      <c r="AE134" s="12"/>
      <c r="AF134" s="12"/>
    </row>
    <row r="135" spans="2:32" ht="19.899999999999999" customHeight="1" x14ac:dyDescent="0.2">
      <c r="B135" s="14">
        <v>0.62826388888888884</v>
      </c>
      <c r="C135" s="2">
        <f t="shared" si="10"/>
        <v>8.4166666666666501</v>
      </c>
      <c r="D135" s="15">
        <v>26.3</v>
      </c>
      <c r="E135" s="12">
        <v>8160</v>
      </c>
      <c r="F135" s="15">
        <v>8200</v>
      </c>
      <c r="G135" s="15">
        <v>7.09</v>
      </c>
      <c r="H135" s="15">
        <v>8.65</v>
      </c>
      <c r="J135" s="14">
        <v>0.62690972222222219</v>
      </c>
      <c r="K135" s="2">
        <f t="shared" si="7"/>
        <v>8.9166666666665684</v>
      </c>
      <c r="L135" s="15">
        <v>5660</v>
      </c>
      <c r="M135" s="3">
        <v>0.44465393982200002</v>
      </c>
      <c r="N135" s="2">
        <v>20.28</v>
      </c>
      <c r="O135" s="2">
        <f t="shared" si="8"/>
        <v>45.608501766830884</v>
      </c>
      <c r="P135" s="2">
        <f t="shared" si="9"/>
        <v>9.0175818995901604</v>
      </c>
      <c r="Q135" s="2">
        <f t="shared" si="11"/>
        <v>1.6400441522418654</v>
      </c>
      <c r="R135" s="12">
        <f t="shared" si="12"/>
        <v>278.86322570505189</v>
      </c>
      <c r="T135" s="5"/>
      <c r="U135" s="5"/>
      <c r="V135" s="5"/>
      <c r="W135" s="5"/>
      <c r="Y135" s="2"/>
      <c r="Z135" s="12"/>
      <c r="AA135" s="12"/>
      <c r="AB135" s="12"/>
      <c r="AC135" s="5"/>
      <c r="AD135" s="5"/>
      <c r="AE135" s="12"/>
      <c r="AF135" s="12"/>
    </row>
    <row r="136" spans="2:32" ht="19.899999999999999" customHeight="1" x14ac:dyDescent="0.2">
      <c r="B136" s="14">
        <v>0.62832175925925926</v>
      </c>
      <c r="C136" s="2">
        <f t="shared" si="10"/>
        <v>8.5000000000000497</v>
      </c>
      <c r="D136" s="15">
        <v>26.3</v>
      </c>
      <c r="E136" s="12">
        <v>8160</v>
      </c>
      <c r="F136" s="15">
        <v>8210</v>
      </c>
      <c r="G136" s="15">
        <v>7.09</v>
      </c>
      <c r="H136" s="15">
        <v>8.66</v>
      </c>
      <c r="J136" s="14">
        <v>0.6269675925925926</v>
      </c>
      <c r="K136" s="2">
        <f t="shared" si="7"/>
        <v>8.999999999999968</v>
      </c>
      <c r="L136" s="15">
        <v>5650</v>
      </c>
      <c r="M136" s="3">
        <v>0.44386833215499999</v>
      </c>
      <c r="N136" s="2">
        <v>20.25</v>
      </c>
      <c r="O136" s="2">
        <f t="shared" si="8"/>
        <v>45.62163716813356</v>
      </c>
      <c r="P136" s="2">
        <f t="shared" si="9"/>
        <v>8.9883337261387499</v>
      </c>
      <c r="Q136" s="2">
        <f t="shared" si="11"/>
        <v>1.6525482603152981</v>
      </c>
      <c r="R136" s="12">
        <f t="shared" si="12"/>
        <v>281.08453138499618</v>
      </c>
      <c r="T136" s="5"/>
      <c r="U136" s="5"/>
      <c r="V136" s="5"/>
      <c r="W136" s="5"/>
      <c r="Y136" s="2"/>
      <c r="Z136" s="12"/>
      <c r="AA136" s="12"/>
      <c r="AB136" s="12"/>
      <c r="AC136" s="5"/>
      <c r="AD136" s="5"/>
      <c r="AE136" s="12"/>
      <c r="AF136" s="12"/>
    </row>
    <row r="137" spans="2:32" ht="19.899999999999999" customHeight="1" x14ac:dyDescent="0.2">
      <c r="B137" s="14">
        <v>0.62837962962962968</v>
      </c>
      <c r="C137" s="2">
        <f t="shared" si="10"/>
        <v>8.5833333333334494</v>
      </c>
      <c r="D137" s="15">
        <v>26.3</v>
      </c>
      <c r="E137" s="12">
        <v>8150</v>
      </c>
      <c r="F137" s="15">
        <v>8210</v>
      </c>
      <c r="G137" s="15">
        <v>7.08</v>
      </c>
      <c r="H137" s="15">
        <v>8.66</v>
      </c>
      <c r="J137" s="14">
        <v>0.62702546296296291</v>
      </c>
      <c r="K137" s="2">
        <f t="shared" si="7"/>
        <v>9.0833333333332078</v>
      </c>
      <c r="L137" s="15">
        <v>5630</v>
      </c>
      <c r="M137" s="3">
        <v>0.44229711682</v>
      </c>
      <c r="N137" s="2">
        <v>20.190000000000001</v>
      </c>
      <c r="O137" s="2">
        <f t="shared" si="8"/>
        <v>45.648047957356795</v>
      </c>
      <c r="P137" s="2">
        <f t="shared" si="9"/>
        <v>8.9299787885958004</v>
      </c>
      <c r="Q137" s="2">
        <f t="shared" si="11"/>
        <v>1.6649915328949609</v>
      </c>
      <c r="R137" s="12">
        <f t="shared" si="12"/>
        <v>283.29994500743118</v>
      </c>
      <c r="T137" s="5"/>
      <c r="U137" s="5"/>
      <c r="V137" s="5"/>
      <c r="W137" s="5"/>
      <c r="Y137" s="2"/>
      <c r="Z137" s="12"/>
      <c r="AA137" s="12"/>
      <c r="AB137" s="12"/>
      <c r="AC137" s="5"/>
      <c r="AD137" s="5"/>
      <c r="AE137" s="12"/>
      <c r="AF137" s="12"/>
    </row>
    <row r="138" spans="2:32" ht="19.899999999999999" customHeight="1" x14ac:dyDescent="0.2">
      <c r="B138" s="14">
        <v>0.62843749999999998</v>
      </c>
      <c r="C138" s="2">
        <f t="shared" si="10"/>
        <v>8.6666666666666892</v>
      </c>
      <c r="D138" s="15">
        <v>26.3</v>
      </c>
      <c r="E138" s="12">
        <v>8150</v>
      </c>
      <c r="F138" s="15">
        <v>8210</v>
      </c>
      <c r="G138" s="15">
        <v>7.08</v>
      </c>
      <c r="H138" s="15">
        <v>8.66</v>
      </c>
      <c r="J138" s="14">
        <v>0.62708333333333333</v>
      </c>
      <c r="K138" s="2">
        <f t="shared" si="7"/>
        <v>9.1666666666666075</v>
      </c>
      <c r="L138" s="15">
        <v>5610</v>
      </c>
      <c r="M138" s="3">
        <v>0.44072590148500002</v>
      </c>
      <c r="N138" s="2">
        <v>20.22</v>
      </c>
      <c r="O138" s="2">
        <f t="shared" si="8"/>
        <v>45.878855614952279</v>
      </c>
      <c r="P138" s="2">
        <f t="shared" si="9"/>
        <v>8.9114777280266999</v>
      </c>
      <c r="Q138" s="2">
        <f t="shared" si="11"/>
        <v>1.6773814332537365</v>
      </c>
      <c r="R138" s="12">
        <f t="shared" si="12"/>
        <v>285.50750255319542</v>
      </c>
      <c r="T138" s="5"/>
      <c r="U138" s="5"/>
      <c r="V138" s="5"/>
      <c r="W138" s="5"/>
      <c r="Y138" s="2"/>
      <c r="Z138" s="12"/>
      <c r="AA138" s="12"/>
      <c r="AB138" s="12"/>
      <c r="AC138" s="5"/>
      <c r="AD138" s="5"/>
      <c r="AE138" s="12"/>
      <c r="AF138" s="12"/>
    </row>
    <row r="139" spans="2:32" ht="19.899999999999999" customHeight="1" x14ac:dyDescent="0.2">
      <c r="B139" s="14">
        <v>0.6284953703703704</v>
      </c>
      <c r="C139" s="2">
        <f t="shared" si="10"/>
        <v>8.7500000000000888</v>
      </c>
      <c r="D139" s="15">
        <v>26.3</v>
      </c>
      <c r="E139" s="12">
        <v>8160</v>
      </c>
      <c r="F139" s="15">
        <v>8220</v>
      </c>
      <c r="G139" s="15">
        <v>7.07</v>
      </c>
      <c r="H139" s="15">
        <v>8.67</v>
      </c>
      <c r="J139" s="14">
        <v>0.62714120370370374</v>
      </c>
      <c r="K139" s="2">
        <f t="shared" si="7"/>
        <v>9.2500000000000071</v>
      </c>
      <c r="L139" s="15">
        <v>5600</v>
      </c>
      <c r="M139" s="3">
        <v>0.43994029381700001</v>
      </c>
      <c r="N139" s="2">
        <v>20.170000000000002</v>
      </c>
      <c r="O139" s="2">
        <f t="shared" si="8"/>
        <v>45.847130357170755</v>
      </c>
      <c r="P139" s="2">
        <f t="shared" si="9"/>
        <v>8.8735957262888903</v>
      </c>
      <c r="Q139" s="2">
        <f t="shared" si="11"/>
        <v>1.6897321787081321</v>
      </c>
      <c r="R139" s="12">
        <f t="shared" si="12"/>
        <v>287.70916804145219</v>
      </c>
      <c r="T139" s="5"/>
      <c r="U139" s="5"/>
      <c r="V139" s="5"/>
      <c r="W139" s="5"/>
      <c r="Y139" s="2"/>
      <c r="Z139" s="12"/>
      <c r="AA139" s="12"/>
      <c r="AB139" s="12"/>
      <c r="AC139" s="5"/>
      <c r="AD139" s="5"/>
      <c r="AE139" s="12"/>
      <c r="AF139" s="12"/>
    </row>
    <row r="140" spans="2:32" ht="19.899999999999999" customHeight="1" x14ac:dyDescent="0.2">
      <c r="B140" s="14">
        <v>0.6285532407407407</v>
      </c>
      <c r="C140" s="2">
        <f t="shared" si="10"/>
        <v>8.8333333333333286</v>
      </c>
      <c r="D140" s="15">
        <v>26.3</v>
      </c>
      <c r="E140" s="12">
        <v>8160</v>
      </c>
      <c r="F140" s="15">
        <v>8220</v>
      </c>
      <c r="G140" s="15">
        <v>7.07</v>
      </c>
      <c r="H140" s="15">
        <v>8.67</v>
      </c>
      <c r="J140" s="14">
        <v>0.62719907407407405</v>
      </c>
      <c r="K140" s="2">
        <f t="shared" si="7"/>
        <v>9.3333333333332469</v>
      </c>
      <c r="L140" s="15">
        <v>5580</v>
      </c>
      <c r="M140" s="3">
        <v>0.43836907848200002</v>
      </c>
      <c r="N140" s="2">
        <v>20.18</v>
      </c>
      <c r="O140" s="2">
        <f t="shared" si="8"/>
        <v>46.034268817225929</v>
      </c>
      <c r="P140" s="2">
        <f t="shared" si="9"/>
        <v>8.8462880037667606</v>
      </c>
      <c r="Q140" s="2">
        <f t="shared" si="11"/>
        <v>1.7020376535206569</v>
      </c>
      <c r="R140" s="12">
        <f t="shared" si="12"/>
        <v>289.90494147219721</v>
      </c>
      <c r="T140" s="5"/>
      <c r="U140" s="5"/>
      <c r="V140" s="5"/>
      <c r="W140" s="5"/>
      <c r="Y140" s="2"/>
      <c r="Z140" s="12"/>
      <c r="AA140" s="12"/>
      <c r="AB140" s="12"/>
      <c r="AC140" s="5"/>
      <c r="AD140" s="5"/>
      <c r="AE140" s="12"/>
      <c r="AF140" s="12"/>
    </row>
    <row r="141" spans="2:32" ht="19.899999999999999" customHeight="1" x14ac:dyDescent="0.2">
      <c r="B141" s="14">
        <v>0.62861111111111112</v>
      </c>
      <c r="C141" s="2">
        <f t="shared" si="10"/>
        <v>8.9166666666667282</v>
      </c>
      <c r="D141" s="15">
        <v>26.3</v>
      </c>
      <c r="E141" s="12">
        <v>8160</v>
      </c>
      <c r="F141" s="15">
        <v>8220</v>
      </c>
      <c r="G141" s="15">
        <v>7.06</v>
      </c>
      <c r="H141" s="15">
        <v>8.67</v>
      </c>
      <c r="J141" s="14">
        <v>0.62725694444444446</v>
      </c>
      <c r="K141" s="2">
        <f t="shared" si="7"/>
        <v>9.4166666666666465</v>
      </c>
      <c r="L141" s="15">
        <v>5560</v>
      </c>
      <c r="M141" s="3">
        <v>0.43679786314699998</v>
      </c>
      <c r="N141" s="2">
        <v>20.190000000000001</v>
      </c>
      <c r="O141" s="2">
        <f t="shared" si="8"/>
        <v>46.222753597137583</v>
      </c>
      <c r="P141" s="2">
        <f t="shared" si="9"/>
        <v>8.8189488569379293</v>
      </c>
      <c r="Q141" s="2">
        <f t="shared" si="11"/>
        <v>1.7143051791183783</v>
      </c>
      <c r="R141" s="12">
        <f t="shared" si="12"/>
        <v>292.09285882627142</v>
      </c>
      <c r="T141" s="5"/>
      <c r="U141" s="5"/>
      <c r="V141" s="5"/>
      <c r="W141" s="5"/>
      <c r="Y141" s="2"/>
      <c r="Z141" s="12"/>
      <c r="AA141" s="12"/>
      <c r="AB141" s="12"/>
      <c r="AC141" s="5"/>
      <c r="AD141" s="5"/>
      <c r="AE141" s="12"/>
      <c r="AF141" s="12"/>
    </row>
    <row r="142" spans="2:32" ht="19.899999999999999" customHeight="1" x14ac:dyDescent="0.2">
      <c r="B142" s="14">
        <v>0.62866898148148154</v>
      </c>
      <c r="C142" s="2">
        <f t="shared" si="10"/>
        <v>9.0000000000001279</v>
      </c>
      <c r="D142" s="15">
        <v>26.3</v>
      </c>
      <c r="E142" s="12">
        <v>8160</v>
      </c>
      <c r="F142" s="15">
        <v>8230</v>
      </c>
      <c r="G142" s="15">
        <v>7.06</v>
      </c>
      <c r="H142" s="15">
        <v>8.68</v>
      </c>
      <c r="J142" s="14">
        <v>0.62731481481481477</v>
      </c>
      <c r="K142" s="2">
        <f t="shared" si="7"/>
        <v>9.4999999999998863</v>
      </c>
      <c r="L142" s="15">
        <v>5550</v>
      </c>
      <c r="M142" s="3">
        <v>0.43601225548</v>
      </c>
      <c r="N142" s="2">
        <v>20.25</v>
      </c>
      <c r="O142" s="2">
        <f t="shared" si="8"/>
        <v>46.443648648607478</v>
      </c>
      <c r="P142" s="2">
        <f t="shared" si="9"/>
        <v>8.8292481734700008</v>
      </c>
      <c r="Q142" s="2">
        <f t="shared" si="11"/>
        <v>1.7265608715005922</v>
      </c>
      <c r="R142" s="12">
        <f t="shared" si="12"/>
        <v>294.27488412283645</v>
      </c>
      <c r="T142" s="5"/>
      <c r="U142" s="5"/>
      <c r="V142" s="5"/>
      <c r="W142" s="5"/>
      <c r="Y142" s="2"/>
      <c r="Z142" s="12"/>
      <c r="AA142" s="12"/>
      <c r="AB142" s="12"/>
      <c r="AC142" s="5"/>
      <c r="AD142" s="5"/>
      <c r="AE142" s="12"/>
      <c r="AF142" s="12"/>
    </row>
    <row r="143" spans="2:32" ht="19.899999999999999" customHeight="1" x14ac:dyDescent="0.2">
      <c r="B143" s="14">
        <v>0.62872685185185184</v>
      </c>
      <c r="C143" s="2">
        <f t="shared" si="10"/>
        <v>9.0833333333333677</v>
      </c>
      <c r="D143" s="15">
        <v>26.3</v>
      </c>
      <c r="E143" s="12">
        <v>8150</v>
      </c>
      <c r="F143" s="15">
        <v>8220</v>
      </c>
      <c r="G143" s="15">
        <v>7.05</v>
      </c>
      <c r="H143" s="15">
        <v>8.68</v>
      </c>
      <c r="J143" s="14">
        <v>0.62737268518518519</v>
      </c>
      <c r="K143" s="2">
        <f t="shared" si="7"/>
        <v>9.583333333333286</v>
      </c>
      <c r="L143" s="15">
        <v>5530</v>
      </c>
      <c r="M143" s="3">
        <v>0.43444104014500001</v>
      </c>
      <c r="N143" s="2">
        <v>20.22</v>
      </c>
      <c r="O143" s="2">
        <f t="shared" si="8"/>
        <v>46.54256419525035</v>
      </c>
      <c r="P143" s="2">
        <f t="shared" si="9"/>
        <v>8.7843978317318996</v>
      </c>
      <c r="Q143" s="2">
        <f t="shared" si="11"/>
        <v>1.7387925701153255</v>
      </c>
      <c r="R143" s="12">
        <f t="shared" si="12"/>
        <v>296.45101736190071</v>
      </c>
      <c r="T143" s="5"/>
      <c r="U143" s="5"/>
      <c r="V143" s="5"/>
      <c r="W143" s="5"/>
      <c r="Y143" s="2"/>
      <c r="Z143" s="12"/>
      <c r="AA143" s="12"/>
      <c r="AB143" s="12"/>
      <c r="AC143" s="5"/>
      <c r="AD143" s="5"/>
      <c r="AE143" s="12"/>
      <c r="AF143" s="12"/>
    </row>
    <row r="144" spans="2:32" ht="19.899999999999999" customHeight="1" x14ac:dyDescent="0.2">
      <c r="B144" s="14">
        <v>0.62878472222222226</v>
      </c>
      <c r="C144" s="2">
        <f t="shared" si="10"/>
        <v>9.1666666666667673</v>
      </c>
      <c r="D144" s="15">
        <v>26.3</v>
      </c>
      <c r="E144" s="12">
        <v>8160</v>
      </c>
      <c r="F144" s="15">
        <v>8230</v>
      </c>
      <c r="G144" s="15">
        <v>7.05</v>
      </c>
      <c r="H144" s="15">
        <v>8.68</v>
      </c>
      <c r="J144" s="14">
        <v>0.6274305555555556</v>
      </c>
      <c r="K144" s="2">
        <f t="shared" si="7"/>
        <v>9.6666666666666856</v>
      </c>
      <c r="L144" s="15">
        <v>5520</v>
      </c>
      <c r="M144" s="3">
        <v>0.433655432477</v>
      </c>
      <c r="N144" s="2">
        <v>20.16</v>
      </c>
      <c r="O144" s="2">
        <f t="shared" si="8"/>
        <v>46.488521739132686</v>
      </c>
      <c r="P144" s="2">
        <f t="shared" si="9"/>
        <v>8.7424935187363193</v>
      </c>
      <c r="Q144" s="2">
        <f t="shared" si="11"/>
        <v>1.7509640224420493</v>
      </c>
      <c r="R144" s="12">
        <f t="shared" si="12"/>
        <v>298.62125854345743</v>
      </c>
      <c r="T144" s="5"/>
      <c r="U144" s="5"/>
      <c r="V144" s="5"/>
      <c r="W144" s="5"/>
      <c r="Y144" s="2"/>
      <c r="Z144" s="12"/>
      <c r="AA144" s="12"/>
      <c r="AB144" s="12"/>
      <c r="AC144" s="5"/>
      <c r="AD144" s="5"/>
      <c r="AE144" s="12"/>
      <c r="AF144" s="12"/>
    </row>
    <row r="145" spans="2:32" ht="19.899999999999999" customHeight="1" x14ac:dyDescent="0.2">
      <c r="B145" s="14">
        <v>0.62884259259259256</v>
      </c>
      <c r="C145" s="2">
        <f t="shared" si="10"/>
        <v>9.2500000000000071</v>
      </c>
      <c r="D145" s="15">
        <v>26.3</v>
      </c>
      <c r="E145" s="12">
        <v>8160</v>
      </c>
      <c r="F145" s="15">
        <v>8240</v>
      </c>
      <c r="G145" s="15">
        <v>7.04</v>
      </c>
      <c r="H145" s="15">
        <v>8.69</v>
      </c>
      <c r="J145" s="14">
        <v>0.62748842592592591</v>
      </c>
      <c r="K145" s="2">
        <f t="shared" si="7"/>
        <v>9.7499999999999254</v>
      </c>
      <c r="L145" s="15">
        <v>5500</v>
      </c>
      <c r="M145" s="3">
        <v>0.43208421714200002</v>
      </c>
      <c r="N145" s="2">
        <v>20.14</v>
      </c>
      <c r="O145" s="2">
        <f t="shared" si="8"/>
        <v>46.611283636359246</v>
      </c>
      <c r="P145" s="2">
        <f t="shared" si="9"/>
        <v>8.702176133239881</v>
      </c>
      <c r="Q145" s="2">
        <f t="shared" si="11"/>
        <v>1.7630783763670193</v>
      </c>
      <c r="R145" s="12">
        <f t="shared" si="12"/>
        <v>300.78560766750252</v>
      </c>
      <c r="T145" s="5"/>
      <c r="U145" s="5"/>
      <c r="V145" s="5"/>
      <c r="W145" s="5"/>
      <c r="Y145" s="2"/>
      <c r="Z145" s="12"/>
      <c r="AA145" s="12"/>
      <c r="AB145" s="12"/>
      <c r="AC145" s="5"/>
      <c r="AD145" s="5"/>
      <c r="AE145" s="12"/>
      <c r="AF145" s="12"/>
    </row>
    <row r="146" spans="2:32" ht="19.899999999999999" customHeight="1" x14ac:dyDescent="0.2">
      <c r="B146" s="14">
        <v>0.62890046296296298</v>
      </c>
      <c r="C146" s="2">
        <f t="shared" si="10"/>
        <v>9.3333333333334068</v>
      </c>
      <c r="D146" s="15">
        <v>26.3</v>
      </c>
      <c r="E146" s="12">
        <v>8160</v>
      </c>
      <c r="F146" s="15">
        <v>8240</v>
      </c>
      <c r="G146" s="15">
        <v>7.04</v>
      </c>
      <c r="H146" s="15">
        <v>8.69</v>
      </c>
      <c r="J146" s="14">
        <v>0.62754629629629632</v>
      </c>
      <c r="K146" s="2">
        <f t="shared" si="7"/>
        <v>9.833333333333325</v>
      </c>
      <c r="L146" s="15">
        <v>5490</v>
      </c>
      <c r="M146" s="3">
        <v>0.43129860947400001</v>
      </c>
      <c r="N146" s="2">
        <v>20.11</v>
      </c>
      <c r="O146" s="2">
        <f t="shared" si="8"/>
        <v>46.626628415346865</v>
      </c>
      <c r="P146" s="2">
        <f t="shared" si="9"/>
        <v>8.6734150365221403</v>
      </c>
      <c r="Q146" s="2">
        <f t="shared" si="11"/>
        <v>1.7751447591238081</v>
      </c>
      <c r="R146" s="12">
        <f t="shared" si="12"/>
        <v>302.94406473404422</v>
      </c>
      <c r="T146" s="5"/>
      <c r="U146" s="5"/>
      <c r="V146" s="5"/>
      <c r="W146" s="5"/>
      <c r="Y146" s="2"/>
      <c r="Z146" s="12"/>
      <c r="AA146" s="12"/>
      <c r="AB146" s="12"/>
      <c r="AC146" s="5"/>
      <c r="AD146" s="5"/>
      <c r="AE146" s="12"/>
      <c r="AF146" s="12"/>
    </row>
    <row r="147" spans="2:32" ht="19.899999999999999" customHeight="1" x14ac:dyDescent="0.2">
      <c r="B147" s="14">
        <v>0.6289583333333334</v>
      </c>
      <c r="C147" s="2">
        <f t="shared" si="10"/>
        <v>9.4166666666668064</v>
      </c>
      <c r="D147" s="15">
        <v>26.3</v>
      </c>
      <c r="E147" s="12">
        <v>8160</v>
      </c>
      <c r="F147" s="15">
        <v>8230</v>
      </c>
      <c r="G147" s="15">
        <v>7.03</v>
      </c>
      <c r="H147" s="15">
        <v>8.69</v>
      </c>
      <c r="J147" s="14">
        <v>0.62760416666666663</v>
      </c>
      <c r="K147" s="2">
        <f t="shared" si="7"/>
        <v>9.9166666666665648</v>
      </c>
      <c r="L147" s="15">
        <v>5470</v>
      </c>
      <c r="M147" s="3">
        <v>0.42972739413900002</v>
      </c>
      <c r="N147" s="2">
        <v>20.05</v>
      </c>
      <c r="O147" s="2">
        <f t="shared" si="8"/>
        <v>46.657486288888087</v>
      </c>
      <c r="P147" s="2">
        <f t="shared" si="9"/>
        <v>8.6160342524869513</v>
      </c>
      <c r="Q147" s="2">
        <f t="shared" si="11"/>
        <v>1.7871513211300509</v>
      </c>
      <c r="R147" s="12">
        <f t="shared" si="12"/>
        <v>305.09662974307429</v>
      </c>
      <c r="T147" s="5"/>
      <c r="U147" s="5"/>
      <c r="V147" s="5"/>
      <c r="W147" s="5"/>
      <c r="Y147" s="2"/>
      <c r="Z147" s="12"/>
      <c r="AA147" s="12"/>
      <c r="AB147" s="12"/>
      <c r="AC147" s="5"/>
      <c r="AD147" s="5"/>
      <c r="AE147" s="12"/>
      <c r="AF147" s="12"/>
    </row>
    <row r="148" spans="2:32" ht="19.899999999999999" customHeight="1" x14ac:dyDescent="0.2">
      <c r="B148" s="14">
        <v>0.6290162037037037</v>
      </c>
      <c r="C148" s="2">
        <f t="shared" si="10"/>
        <v>9.5000000000000462</v>
      </c>
      <c r="D148" s="15">
        <v>26.3</v>
      </c>
      <c r="E148" s="12">
        <v>8160</v>
      </c>
      <c r="F148" s="15">
        <v>8240</v>
      </c>
      <c r="G148" s="15">
        <v>7.03</v>
      </c>
      <c r="H148" s="15">
        <v>8.69</v>
      </c>
      <c r="J148" s="14">
        <v>0.62766203703703705</v>
      </c>
      <c r="K148" s="2">
        <f t="shared" si="7"/>
        <v>9.9999999999999645</v>
      </c>
      <c r="L148" s="15">
        <v>5450</v>
      </c>
      <c r="M148" s="3">
        <v>0.42815617880399998</v>
      </c>
      <c r="N148" s="2">
        <v>20.059999999999999</v>
      </c>
      <c r="O148" s="2">
        <f t="shared" si="8"/>
        <v>46.852062385354493</v>
      </c>
      <c r="P148" s="2">
        <f t="shared" si="9"/>
        <v>8.5888129468082397</v>
      </c>
      <c r="Q148" s="2">
        <f t="shared" si="11"/>
        <v>1.7990991316851266</v>
      </c>
      <c r="R148" s="12">
        <f t="shared" si="12"/>
        <v>307.2413386754335</v>
      </c>
      <c r="T148" s="5"/>
      <c r="U148" s="5"/>
      <c r="V148" s="5"/>
      <c r="W148" s="5"/>
      <c r="Y148" s="2"/>
      <c r="Z148" s="12"/>
      <c r="AA148" s="12"/>
      <c r="AB148" s="12"/>
      <c r="AC148" s="5"/>
      <c r="AD148" s="5"/>
      <c r="AE148" s="12"/>
      <c r="AF148" s="12"/>
    </row>
    <row r="149" spans="2:32" ht="19.899999999999999" customHeight="1" x14ac:dyDescent="0.2">
      <c r="B149" s="14">
        <v>0.62907407407407401</v>
      </c>
      <c r="C149" s="2">
        <f t="shared" si="10"/>
        <v>9.583333333333286</v>
      </c>
      <c r="D149" s="15">
        <v>26.3</v>
      </c>
      <c r="E149" s="12">
        <v>8160</v>
      </c>
      <c r="F149" s="15">
        <v>8240</v>
      </c>
      <c r="G149" s="15">
        <v>7.03</v>
      </c>
      <c r="H149" s="15">
        <v>8.6999999999999993</v>
      </c>
      <c r="J149" s="14">
        <v>0.62771990740740746</v>
      </c>
      <c r="K149" s="2">
        <f t="shared" si="7"/>
        <v>10.083333333333364</v>
      </c>
      <c r="L149" s="15">
        <v>5440</v>
      </c>
      <c r="M149" s="3">
        <v>0.427370571137</v>
      </c>
      <c r="N149" s="2">
        <v>19.95</v>
      </c>
      <c r="O149" s="2">
        <f t="shared" si="8"/>
        <v>46.680799632328288</v>
      </c>
      <c r="P149" s="2">
        <f t="shared" si="9"/>
        <v>8.5260428941831492</v>
      </c>
      <c r="Q149" s="2">
        <f t="shared" si="11"/>
        <v>1.8109844482413802</v>
      </c>
      <c r="R149" s="12">
        <f t="shared" si="12"/>
        <v>309.38015555028772</v>
      </c>
      <c r="T149" s="5"/>
      <c r="U149" s="5"/>
      <c r="V149" s="5"/>
      <c r="W149" s="5"/>
      <c r="Y149" s="2"/>
      <c r="Z149" s="12"/>
      <c r="AA149" s="12"/>
      <c r="AB149" s="12"/>
      <c r="AC149" s="5"/>
      <c r="AD149" s="5"/>
      <c r="AE149" s="12"/>
      <c r="AF149" s="12"/>
    </row>
    <row r="150" spans="2:32" ht="19.899999999999999" customHeight="1" x14ac:dyDescent="0.2">
      <c r="B150" s="14">
        <v>0.62913194444444442</v>
      </c>
      <c r="C150" s="2">
        <f t="shared" si="10"/>
        <v>9.6666666666666856</v>
      </c>
      <c r="D150" s="15">
        <v>26.3</v>
      </c>
      <c r="E150" s="12">
        <v>8160</v>
      </c>
      <c r="F150" s="15">
        <v>8240</v>
      </c>
      <c r="G150" s="15">
        <v>7.02</v>
      </c>
      <c r="H150" s="15">
        <v>8.6999999999999993</v>
      </c>
      <c r="J150" s="14">
        <v>0.62777777777777777</v>
      </c>
      <c r="K150" s="2">
        <f t="shared" si="7"/>
        <v>10.166666666666604</v>
      </c>
      <c r="L150" s="15">
        <v>5420</v>
      </c>
      <c r="M150" s="3">
        <v>0.42579935580200001</v>
      </c>
      <c r="N150" s="2">
        <v>20.05</v>
      </c>
      <c r="O150" s="2">
        <f t="shared" si="8"/>
        <v>47.087905904027259</v>
      </c>
      <c r="P150" s="2">
        <f t="shared" si="9"/>
        <v>8.5372770838300998</v>
      </c>
      <c r="Q150" s="2">
        <f t="shared" si="11"/>
        <v>1.8228339760038761</v>
      </c>
      <c r="R150" s="12">
        <f t="shared" si="12"/>
        <v>311.51308036763282</v>
      </c>
      <c r="T150" s="5"/>
      <c r="U150" s="5"/>
      <c r="V150" s="5"/>
      <c r="W150" s="5"/>
      <c r="Y150" s="2"/>
      <c r="Z150" s="12"/>
      <c r="AA150" s="12"/>
      <c r="AB150" s="12"/>
      <c r="AC150" s="5"/>
      <c r="AD150" s="5"/>
      <c r="AE150" s="12"/>
      <c r="AF150" s="12"/>
    </row>
    <row r="151" spans="2:32" ht="19.899999999999999" customHeight="1" x14ac:dyDescent="0.2">
      <c r="B151" s="14">
        <v>0.62918981481481484</v>
      </c>
      <c r="C151" s="2">
        <f t="shared" si="10"/>
        <v>9.7500000000000853</v>
      </c>
      <c r="D151" s="15">
        <v>26.3</v>
      </c>
      <c r="E151" s="12">
        <v>8170</v>
      </c>
      <c r="F151" s="15">
        <v>8240</v>
      </c>
      <c r="G151" s="15">
        <v>7.02</v>
      </c>
      <c r="H151" s="15">
        <v>8.7100000000000009</v>
      </c>
      <c r="J151" s="14">
        <v>0.62783564814814818</v>
      </c>
      <c r="K151" s="2">
        <f t="shared" si="7"/>
        <v>10.250000000000004</v>
      </c>
      <c r="L151" s="15">
        <v>5410</v>
      </c>
      <c r="M151" s="3">
        <v>0.425013748134</v>
      </c>
      <c r="N151" s="2">
        <v>20.02</v>
      </c>
      <c r="O151" s="2">
        <f t="shared" si="8"/>
        <v>47.104358595214229</v>
      </c>
      <c r="P151" s="2">
        <f t="shared" si="9"/>
        <v>8.5087752376426806</v>
      </c>
      <c r="Q151" s="2">
        <f t="shared" si="11"/>
        <v>1.8346715123382416</v>
      </c>
      <c r="R151" s="12">
        <f t="shared" si="12"/>
        <v>313.64011312747454</v>
      </c>
      <c r="T151" s="5"/>
      <c r="U151" s="5"/>
      <c r="V151" s="5"/>
      <c r="W151" s="5"/>
      <c r="Y151" s="2"/>
      <c r="Z151" s="12"/>
      <c r="AA151" s="12"/>
      <c r="AB151" s="12"/>
      <c r="AC151" s="5"/>
      <c r="AD151" s="5"/>
      <c r="AE151" s="12"/>
      <c r="AF151" s="12"/>
    </row>
    <row r="152" spans="2:32" ht="19.899999999999999" customHeight="1" x14ac:dyDescent="0.2">
      <c r="B152" s="14">
        <v>0.62924768518518526</v>
      </c>
      <c r="C152" s="2">
        <f t="shared" si="10"/>
        <v>9.8333333333334849</v>
      </c>
      <c r="D152" s="15">
        <v>26.3</v>
      </c>
      <c r="E152" s="12">
        <v>8170</v>
      </c>
      <c r="F152" s="15">
        <v>8250</v>
      </c>
      <c r="G152" s="15">
        <v>7.01</v>
      </c>
      <c r="H152" s="15">
        <v>8.7100000000000009</v>
      </c>
      <c r="J152" s="14">
        <v>0.62789351851851849</v>
      </c>
      <c r="K152" s="2">
        <f t="shared" si="7"/>
        <v>10.333333333333243</v>
      </c>
      <c r="L152" s="15">
        <v>5390</v>
      </c>
      <c r="M152" s="3">
        <v>0.42344253279900002</v>
      </c>
      <c r="N152" s="2">
        <v>20</v>
      </c>
      <c r="O152" s="2">
        <f t="shared" si="8"/>
        <v>47.231910946210057</v>
      </c>
      <c r="P152" s="2">
        <f t="shared" si="9"/>
        <v>8.4688506559800008</v>
      </c>
      <c r="Q152" s="2">
        <f t="shared" si="11"/>
        <v>1.8464615303199108</v>
      </c>
      <c r="R152" s="12">
        <f t="shared" si="12"/>
        <v>315.76125382980467</v>
      </c>
      <c r="T152" s="5"/>
      <c r="U152" s="5"/>
      <c r="V152" s="5"/>
      <c r="W152" s="5"/>
      <c r="Y152" s="2"/>
      <c r="Z152" s="12"/>
      <c r="AA152" s="12"/>
      <c r="AB152" s="12"/>
      <c r="AC152" s="5"/>
      <c r="AD152" s="5"/>
      <c r="AE152" s="12"/>
      <c r="AF152" s="12"/>
    </row>
    <row r="153" spans="2:32" ht="19.899999999999999" customHeight="1" x14ac:dyDescent="0.2">
      <c r="B153" s="14">
        <v>0.62930555555555556</v>
      </c>
      <c r="C153" s="2">
        <f t="shared" si="10"/>
        <v>9.9166666666667247</v>
      </c>
      <c r="D153" s="15">
        <v>26.3</v>
      </c>
      <c r="E153" s="12">
        <v>8170</v>
      </c>
      <c r="F153" s="15">
        <v>8250</v>
      </c>
      <c r="G153" s="15">
        <v>7.01</v>
      </c>
      <c r="H153" s="15">
        <v>8.7100000000000009</v>
      </c>
      <c r="J153" s="14">
        <v>0.62795138888888891</v>
      </c>
      <c r="K153" s="2">
        <f t="shared" si="7"/>
        <v>10.416666666666643</v>
      </c>
      <c r="L153" s="15">
        <v>5380</v>
      </c>
      <c r="M153" s="3">
        <v>0.42265692513199998</v>
      </c>
      <c r="N153" s="2">
        <v>20.059999999999999</v>
      </c>
      <c r="O153" s="2">
        <f t="shared" si="8"/>
        <v>47.461661709991056</v>
      </c>
      <c r="P153" s="2">
        <f t="shared" si="9"/>
        <v>8.4784979181479194</v>
      </c>
      <c r="Q153" s="2">
        <f t="shared" si="11"/>
        <v>1.8582305223852869</v>
      </c>
      <c r="R153" s="12">
        <f t="shared" si="12"/>
        <v>317.87650247463387</v>
      </c>
      <c r="T153" s="5"/>
      <c r="U153" s="5"/>
      <c r="V153" s="5"/>
      <c r="W153" s="5"/>
      <c r="Y153" s="2"/>
      <c r="Z153" s="12"/>
      <c r="AA153" s="12"/>
      <c r="AB153" s="12"/>
      <c r="AC153" s="5"/>
      <c r="AD153" s="5"/>
      <c r="AE153" s="12"/>
      <c r="AF153" s="12"/>
    </row>
    <row r="154" spans="2:32" ht="19.899999999999999" customHeight="1" x14ac:dyDescent="0.2">
      <c r="B154" s="14">
        <v>0.62936342592592587</v>
      </c>
      <c r="C154" s="2">
        <f t="shared" si="10"/>
        <v>9.9999999999999645</v>
      </c>
      <c r="D154" s="15">
        <v>26.3</v>
      </c>
      <c r="E154" s="12">
        <v>8170</v>
      </c>
      <c r="F154" s="15">
        <v>8250</v>
      </c>
      <c r="G154" s="15">
        <v>7</v>
      </c>
      <c r="H154" s="15">
        <v>8.7100000000000009</v>
      </c>
      <c r="J154" s="14">
        <v>0.62800925925925932</v>
      </c>
      <c r="K154" s="2">
        <f t="shared" si="7"/>
        <v>10.500000000000043</v>
      </c>
      <c r="L154" s="15">
        <v>5360</v>
      </c>
      <c r="M154" s="3">
        <v>0.421085709797</v>
      </c>
      <c r="N154" s="2">
        <v>20.07</v>
      </c>
      <c r="O154" s="2">
        <f t="shared" si="8"/>
        <v>47.662505596961459</v>
      </c>
      <c r="P154" s="2">
        <f t="shared" si="9"/>
        <v>8.4511901956257898</v>
      </c>
      <c r="Q154" s="2">
        <f t="shared" si="11"/>
        <v>1.8699872502420836</v>
      </c>
      <c r="R154" s="12">
        <f t="shared" si="12"/>
        <v>319.98585906195802</v>
      </c>
      <c r="T154" s="5"/>
      <c r="U154" s="5"/>
      <c r="V154" s="5"/>
      <c r="W154" s="5"/>
      <c r="Y154" s="2"/>
      <c r="Z154" s="12"/>
      <c r="AA154" s="12"/>
      <c r="AB154" s="12"/>
      <c r="AC154" s="5"/>
      <c r="AD154" s="5"/>
      <c r="AE154" s="12"/>
      <c r="AF154" s="12"/>
    </row>
    <row r="155" spans="2:32" ht="19.899999999999999" customHeight="1" x14ac:dyDescent="0.2">
      <c r="B155" s="14">
        <v>0.62942129629629628</v>
      </c>
      <c r="C155" s="2">
        <f t="shared" si="10"/>
        <v>10.083333333333364</v>
      </c>
      <c r="D155" s="15">
        <v>26.3</v>
      </c>
      <c r="E155" s="12">
        <v>8170</v>
      </c>
      <c r="F155" s="15">
        <v>8240</v>
      </c>
      <c r="G155" s="15">
        <v>7</v>
      </c>
      <c r="H155" s="15">
        <v>8.7200000000000006</v>
      </c>
      <c r="J155" s="14">
        <v>0.62806712962962963</v>
      </c>
      <c r="K155" s="2">
        <f t="shared" si="7"/>
        <v>10.583333333333282</v>
      </c>
      <c r="L155" s="15">
        <v>5340</v>
      </c>
      <c r="M155" s="3">
        <v>0.41951449446099998</v>
      </c>
      <c r="N155" s="2">
        <v>19.93</v>
      </c>
      <c r="O155" s="2">
        <f t="shared" si="8"/>
        <v>47.507297752861753</v>
      </c>
      <c r="P155" s="2">
        <f t="shared" si="9"/>
        <v>8.3609238746077299</v>
      </c>
      <c r="Q155" s="2">
        <f t="shared" si="11"/>
        <v>1.8816623294575103</v>
      </c>
      <c r="R155" s="12">
        <f t="shared" si="12"/>
        <v>322.08735957260069</v>
      </c>
      <c r="T155" s="5"/>
      <c r="U155" s="5"/>
      <c r="V155" s="5"/>
      <c r="W155" s="5"/>
      <c r="Y155" s="2"/>
      <c r="Z155" s="12"/>
      <c r="AA155" s="12"/>
      <c r="AB155" s="12"/>
      <c r="AC155" s="5"/>
      <c r="AD155" s="5"/>
      <c r="AE155" s="12"/>
      <c r="AF155" s="12"/>
    </row>
    <row r="156" spans="2:32" ht="19.899999999999999" customHeight="1" x14ac:dyDescent="0.2">
      <c r="B156" s="14">
        <v>0.6294791666666667</v>
      </c>
      <c r="C156" s="2">
        <f t="shared" si="10"/>
        <v>10.166666666666764</v>
      </c>
      <c r="D156" s="15">
        <v>26.3</v>
      </c>
      <c r="E156" s="12">
        <v>8160</v>
      </c>
      <c r="F156" s="15">
        <v>8250</v>
      </c>
      <c r="G156" s="15">
        <v>7</v>
      </c>
      <c r="H156" s="15">
        <v>8.7200000000000006</v>
      </c>
      <c r="J156" s="14">
        <v>0.62812499999999993</v>
      </c>
      <c r="K156" s="2">
        <f t="shared" si="7"/>
        <v>10.666666666666522</v>
      </c>
      <c r="L156" s="15">
        <v>5330</v>
      </c>
      <c r="M156" s="3">
        <v>0.418728886794</v>
      </c>
      <c r="N156" s="2">
        <v>19.95</v>
      </c>
      <c r="O156" s="2">
        <f t="shared" si="8"/>
        <v>47.644193245771227</v>
      </c>
      <c r="P156" s="2">
        <f t="shared" si="9"/>
        <v>8.3536412915402991</v>
      </c>
      <c r="Q156" s="2">
        <f t="shared" si="11"/>
        <v>1.8932696663784334</v>
      </c>
      <c r="R156" s="12">
        <f t="shared" si="12"/>
        <v>324.18296802573582</v>
      </c>
      <c r="T156" s="5"/>
      <c r="U156" s="5"/>
      <c r="V156" s="5"/>
      <c r="W156" s="5"/>
      <c r="Y156" s="2"/>
      <c r="Z156" s="12"/>
      <c r="AA156" s="12"/>
      <c r="AB156" s="12"/>
      <c r="AC156" s="5"/>
      <c r="AD156" s="5"/>
      <c r="AE156" s="12"/>
      <c r="AF156" s="12"/>
    </row>
    <row r="157" spans="2:32" ht="19.899999999999999" customHeight="1" x14ac:dyDescent="0.2">
      <c r="B157" s="14">
        <v>0.62953703703703701</v>
      </c>
      <c r="C157" s="2">
        <f t="shared" si="10"/>
        <v>10.250000000000004</v>
      </c>
      <c r="D157" s="15">
        <v>26.3</v>
      </c>
      <c r="E157" s="12">
        <v>8170</v>
      </c>
      <c r="F157" s="15">
        <v>8260</v>
      </c>
      <c r="G157" s="15">
        <v>6.99</v>
      </c>
      <c r="H157" s="15">
        <v>8.7200000000000006</v>
      </c>
      <c r="J157" s="14">
        <v>0.62818287037037035</v>
      </c>
      <c r="K157" s="2">
        <f t="shared" si="7"/>
        <v>10.749999999999922</v>
      </c>
      <c r="L157" s="15">
        <v>5320</v>
      </c>
      <c r="M157" s="3">
        <v>0.41794327912599999</v>
      </c>
      <c r="N157" s="2">
        <v>19.95</v>
      </c>
      <c r="O157" s="2">
        <f t="shared" si="8"/>
        <v>47.733750000046172</v>
      </c>
      <c r="P157" s="2">
        <f t="shared" si="9"/>
        <v>8.3379684185636993</v>
      </c>
      <c r="Q157" s="2">
        <f t="shared" si="11"/>
        <v>1.9048610620104593</v>
      </c>
      <c r="R157" s="12">
        <f t="shared" si="12"/>
        <v>326.27464844053748</v>
      </c>
      <c r="T157" s="5"/>
      <c r="U157" s="5"/>
      <c r="V157" s="5"/>
      <c r="W157" s="5"/>
      <c r="Y157" s="2"/>
      <c r="Z157" s="12"/>
      <c r="AA157" s="12"/>
      <c r="AB157" s="12"/>
      <c r="AC157" s="5"/>
      <c r="AD157" s="5"/>
      <c r="AE157" s="12"/>
      <c r="AF157" s="12"/>
    </row>
    <row r="158" spans="2:32" ht="19.899999999999999" customHeight="1" x14ac:dyDescent="0.2">
      <c r="B158" s="14">
        <v>0.62959490740740742</v>
      </c>
      <c r="C158" s="2">
        <f t="shared" si="10"/>
        <v>10.333333333333403</v>
      </c>
      <c r="D158" s="15">
        <v>26.3</v>
      </c>
      <c r="E158" s="12">
        <v>8170</v>
      </c>
      <c r="F158" s="15">
        <v>8260</v>
      </c>
      <c r="G158" s="15">
        <v>6.99</v>
      </c>
      <c r="H158" s="15">
        <v>8.7200000000000006</v>
      </c>
      <c r="J158" s="14">
        <v>0.62824074074074077</v>
      </c>
      <c r="K158" s="2">
        <f t="shared" si="7"/>
        <v>10.833333333333321</v>
      </c>
      <c r="L158" s="15">
        <v>5300</v>
      </c>
      <c r="M158" s="3">
        <v>0.416372063791</v>
      </c>
      <c r="N158" s="2">
        <v>20.02</v>
      </c>
      <c r="O158" s="2">
        <f t="shared" si="8"/>
        <v>48.081996226454656</v>
      </c>
      <c r="P158" s="2">
        <f t="shared" si="9"/>
        <v>8.335768717095819</v>
      </c>
      <c r="Q158" s="2">
        <f t="shared" si="11"/>
        <v>1.9164400461324544</v>
      </c>
      <c r="R158" s="12">
        <f t="shared" si="12"/>
        <v>328.36043679783165</v>
      </c>
      <c r="T158" s="5"/>
      <c r="U158" s="5"/>
      <c r="V158" s="5"/>
      <c r="W158" s="5"/>
      <c r="Y158" s="2"/>
      <c r="Z158" s="12"/>
      <c r="AA158" s="12"/>
      <c r="AB158" s="12"/>
      <c r="AC158" s="5"/>
      <c r="AD158" s="5"/>
      <c r="AE158" s="12"/>
      <c r="AF158" s="12"/>
    </row>
    <row r="159" spans="2:32" ht="19.899999999999999" customHeight="1" x14ac:dyDescent="0.2">
      <c r="B159" s="14">
        <v>0.62965277777777773</v>
      </c>
      <c r="C159" s="2">
        <f t="shared" si="10"/>
        <v>10.416666666666643</v>
      </c>
      <c r="D159" s="15">
        <v>26.3</v>
      </c>
      <c r="E159" s="12">
        <v>8170</v>
      </c>
      <c r="F159" s="15">
        <v>8260</v>
      </c>
      <c r="G159" s="15">
        <v>6.99</v>
      </c>
      <c r="H159" s="15">
        <v>8.73</v>
      </c>
      <c r="J159" s="14">
        <v>0.62829861111111118</v>
      </c>
      <c r="K159" s="2">
        <f t="shared" si="7"/>
        <v>10.916666666666721</v>
      </c>
      <c r="L159" s="15">
        <v>5290</v>
      </c>
      <c r="M159" s="3">
        <v>0.41558645612400003</v>
      </c>
      <c r="N159" s="2">
        <v>19.93</v>
      </c>
      <c r="O159" s="2">
        <f t="shared" si="8"/>
        <v>47.95632703211438</v>
      </c>
      <c r="P159" s="2">
        <f t="shared" si="9"/>
        <v>8.2826380705513198</v>
      </c>
      <c r="Q159" s="2">
        <f t="shared" si="11"/>
        <v>1.9279806064016631</v>
      </c>
      <c r="R159" s="12">
        <f t="shared" si="12"/>
        <v>330.44033309762079</v>
      </c>
      <c r="T159" s="5"/>
      <c r="U159" s="5"/>
      <c r="V159" s="5"/>
      <c r="W159" s="5"/>
      <c r="Y159" s="2"/>
      <c r="Z159" s="12"/>
      <c r="AA159" s="12"/>
      <c r="AB159" s="12"/>
      <c r="AC159" s="5"/>
      <c r="AD159" s="5"/>
      <c r="AE159" s="12"/>
      <c r="AF159" s="12"/>
    </row>
    <row r="160" spans="2:32" ht="19.899999999999999" customHeight="1" x14ac:dyDescent="0.2">
      <c r="B160" s="14">
        <v>0.62971064814814814</v>
      </c>
      <c r="C160" s="2">
        <f t="shared" si="10"/>
        <v>10.500000000000043</v>
      </c>
      <c r="D160" s="15">
        <v>26.3</v>
      </c>
      <c r="E160" s="12">
        <v>8170</v>
      </c>
      <c r="F160" s="15">
        <v>8270</v>
      </c>
      <c r="G160" s="15">
        <v>6.98</v>
      </c>
      <c r="H160" s="15">
        <v>8.73</v>
      </c>
      <c r="J160" s="14">
        <v>0.62835648148148149</v>
      </c>
      <c r="K160" s="2">
        <f t="shared" si="7"/>
        <v>10.999999999999961</v>
      </c>
      <c r="L160" s="15">
        <v>5270</v>
      </c>
      <c r="M160" s="3">
        <v>0.41401524078899998</v>
      </c>
      <c r="N160" s="2">
        <v>19.93</v>
      </c>
      <c r="O160" s="2">
        <f t="shared" si="8"/>
        <v>48.138324478149315</v>
      </c>
      <c r="P160" s="2">
        <f t="shared" si="9"/>
        <v>8.2513237489247704</v>
      </c>
      <c r="Q160" s="2">
        <f t="shared" si="11"/>
        <v>1.939462524331842</v>
      </c>
      <c r="R160" s="12">
        <f t="shared" si="12"/>
        <v>332.51433733990098</v>
      </c>
      <c r="T160" s="5"/>
      <c r="U160" s="5"/>
      <c r="V160" s="5"/>
      <c r="W160" s="5"/>
      <c r="Y160" s="2"/>
      <c r="Z160" s="12"/>
      <c r="AA160" s="12"/>
      <c r="AB160" s="12"/>
      <c r="AC160" s="5"/>
      <c r="AD160" s="5"/>
      <c r="AE160" s="12"/>
      <c r="AF160" s="12"/>
    </row>
    <row r="161" spans="2:32" ht="19.899999999999999" customHeight="1" x14ac:dyDescent="0.2">
      <c r="B161" s="14">
        <v>0.62976851851851856</v>
      </c>
      <c r="C161" s="2">
        <f t="shared" si="10"/>
        <v>10.583333333333442</v>
      </c>
      <c r="D161" s="15">
        <v>26.3</v>
      </c>
      <c r="E161" s="12">
        <v>8160</v>
      </c>
      <c r="F161" s="15">
        <v>8260</v>
      </c>
      <c r="G161" s="15">
        <v>6.98</v>
      </c>
      <c r="H161" s="15">
        <v>8.73</v>
      </c>
      <c r="J161" s="14">
        <v>0.62841435185185179</v>
      </c>
      <c r="K161" s="2">
        <f t="shared" si="7"/>
        <v>11.083333333333201</v>
      </c>
      <c r="L161" s="15">
        <v>5250</v>
      </c>
      <c r="M161" s="3">
        <v>0.412444025454</v>
      </c>
      <c r="N161" s="2">
        <v>19.829999999999998</v>
      </c>
      <c r="O161" s="2">
        <f t="shared" si="8"/>
        <v>48.079251428535102</v>
      </c>
      <c r="P161" s="2">
        <f t="shared" si="9"/>
        <v>8.1787650247528187</v>
      </c>
      <c r="Q161" s="2">
        <f t="shared" si="11"/>
        <v>1.9508723082024386</v>
      </c>
      <c r="R161" s="12">
        <f t="shared" si="12"/>
        <v>334.58048550550615</v>
      </c>
      <c r="T161" s="5"/>
      <c r="U161" s="5"/>
      <c r="V161" s="5"/>
      <c r="W161" s="5"/>
      <c r="Y161" s="2"/>
      <c r="Z161" s="12"/>
      <c r="AA161" s="12"/>
      <c r="AB161" s="12"/>
      <c r="AC161" s="5"/>
      <c r="AD161" s="5"/>
      <c r="AE161" s="12"/>
      <c r="AF161" s="12"/>
    </row>
    <row r="162" spans="2:32" ht="19.899999999999999" customHeight="1" x14ac:dyDescent="0.2">
      <c r="B162" s="14">
        <v>0.62982638888888887</v>
      </c>
      <c r="C162" s="2">
        <f t="shared" si="10"/>
        <v>10.666666666666682</v>
      </c>
      <c r="D162" s="15">
        <v>26.3</v>
      </c>
      <c r="E162" s="12">
        <v>8170</v>
      </c>
      <c r="F162" s="15">
        <v>8280</v>
      </c>
      <c r="G162" s="15">
        <v>6.98</v>
      </c>
      <c r="H162" s="15">
        <v>8.73</v>
      </c>
      <c r="J162" s="14">
        <v>0.62847222222222221</v>
      </c>
      <c r="K162" s="2">
        <f t="shared" ref="K162:K225" si="13">(J162-$J$34)*24*60</f>
        <v>11.1666666666666</v>
      </c>
      <c r="L162" s="15">
        <v>5240</v>
      </c>
      <c r="M162" s="3">
        <v>0.41165841778599999</v>
      </c>
      <c r="N162" s="2">
        <v>19.809999999999999</v>
      </c>
      <c r="O162" s="2">
        <f t="shared" ref="O162:O225" si="14">N162/M162</f>
        <v>48.122421755743609</v>
      </c>
      <c r="P162" s="2">
        <f t="shared" ref="P162:P225" si="15">M162*N162</f>
        <v>8.1549532563406597</v>
      </c>
      <c r="Q162" s="2">
        <f t="shared" si="11"/>
        <v>1.9622151681198736</v>
      </c>
      <c r="R162" s="12">
        <f t="shared" si="12"/>
        <v>336.64074161360776</v>
      </c>
      <c r="T162" s="5"/>
      <c r="U162" s="5"/>
      <c r="V162" s="5"/>
      <c r="W162" s="5"/>
      <c r="Y162" s="2"/>
      <c r="Z162" s="12"/>
      <c r="AA162" s="12"/>
      <c r="AB162" s="12"/>
      <c r="AC162" s="5"/>
      <c r="AD162" s="5"/>
      <c r="AE162" s="12"/>
      <c r="AF162" s="12"/>
    </row>
    <row r="163" spans="2:32" ht="19.899999999999999" customHeight="1" x14ac:dyDescent="0.2">
      <c r="B163" s="14">
        <v>0.62988425925925928</v>
      </c>
      <c r="C163" s="2">
        <f t="shared" ref="C163:C226" si="16">(B163-$B$34)*24*60</f>
        <v>10.750000000000082</v>
      </c>
      <c r="D163" s="15">
        <v>26.3</v>
      </c>
      <c r="E163" s="12">
        <v>8170</v>
      </c>
      <c r="F163" s="15">
        <v>8270</v>
      </c>
      <c r="G163" s="15">
        <v>6.97</v>
      </c>
      <c r="H163" s="15">
        <v>8.74</v>
      </c>
      <c r="J163" s="14">
        <v>0.62853009259259263</v>
      </c>
      <c r="K163" s="2">
        <f t="shared" si="13"/>
        <v>11.25</v>
      </c>
      <c r="L163" s="15">
        <v>5220</v>
      </c>
      <c r="M163" s="3">
        <v>0.410087202451</v>
      </c>
      <c r="N163" s="2">
        <v>19.75</v>
      </c>
      <c r="O163" s="2">
        <f t="shared" si="14"/>
        <v>48.160488505758394</v>
      </c>
      <c r="P163" s="2">
        <f t="shared" si="15"/>
        <v>8.0992222484072496</v>
      </c>
      <c r="Q163" s="2">
        <f t="shared" ref="Q163:Q226" si="17">AVERAGE(P163,P162)*(K163-K162)/60+Q162</f>
        <v>1.9735027899981799</v>
      </c>
      <c r="R163" s="12">
        <f t="shared" ref="R163:R226" si="18">AVERAGE(M163,M162)*((K163-K162)*60)+R162</f>
        <v>338.69510566420189</v>
      </c>
      <c r="T163" s="5"/>
      <c r="U163" s="5"/>
      <c r="V163" s="5"/>
      <c r="W163" s="5"/>
      <c r="Y163" s="2"/>
      <c r="Z163" s="12"/>
      <c r="AA163" s="12"/>
      <c r="AB163" s="12"/>
      <c r="AC163" s="5"/>
      <c r="AD163" s="5"/>
      <c r="AE163" s="12"/>
      <c r="AF163" s="12"/>
    </row>
    <row r="164" spans="2:32" ht="19.899999999999999" customHeight="1" x14ac:dyDescent="0.2">
      <c r="B164" s="14">
        <v>0.62994212962962959</v>
      </c>
      <c r="C164" s="2">
        <f t="shared" si="16"/>
        <v>10.833333333333321</v>
      </c>
      <c r="D164" s="15">
        <v>26.3</v>
      </c>
      <c r="E164" s="12">
        <v>8170</v>
      </c>
      <c r="F164" s="15">
        <v>8270</v>
      </c>
      <c r="G164" s="15">
        <v>6.97</v>
      </c>
      <c r="H164" s="15">
        <v>8.74</v>
      </c>
      <c r="J164" s="14">
        <v>0.62858796296296293</v>
      </c>
      <c r="K164" s="2">
        <f t="shared" si="13"/>
        <v>11.33333333333324</v>
      </c>
      <c r="L164" s="15">
        <v>5210</v>
      </c>
      <c r="M164" s="3">
        <v>0.40930159478400002</v>
      </c>
      <c r="N164" s="2">
        <v>19.66</v>
      </c>
      <c r="O164" s="2">
        <f t="shared" si="14"/>
        <v>48.033040307050683</v>
      </c>
      <c r="P164" s="2">
        <f t="shared" si="15"/>
        <v>8.0468693534534399</v>
      </c>
      <c r="Q164" s="2">
        <f t="shared" si="17"/>
        <v>1.9847153536105706</v>
      </c>
      <c r="R164" s="12">
        <f t="shared" si="18"/>
        <v>340.74357765728706</v>
      </c>
      <c r="T164" s="5"/>
      <c r="U164" s="5"/>
      <c r="V164" s="5"/>
      <c r="W164" s="5"/>
      <c r="Y164" s="2"/>
      <c r="Z164" s="12"/>
      <c r="AA164" s="12"/>
      <c r="AB164" s="12"/>
      <c r="AC164" s="5"/>
      <c r="AD164" s="5"/>
      <c r="AE164" s="12"/>
      <c r="AF164" s="12"/>
    </row>
    <row r="165" spans="2:32" ht="19.899999999999999" customHeight="1" x14ac:dyDescent="0.2">
      <c r="B165" s="14">
        <v>0.63</v>
      </c>
      <c r="C165" s="2">
        <f t="shared" si="16"/>
        <v>10.916666666666721</v>
      </c>
      <c r="D165" s="15">
        <v>26.3</v>
      </c>
      <c r="E165" s="12">
        <v>8170</v>
      </c>
      <c r="F165" s="15">
        <v>8270</v>
      </c>
      <c r="G165" s="15">
        <v>6.97</v>
      </c>
      <c r="H165" s="15">
        <v>8.74</v>
      </c>
      <c r="J165" s="14">
        <v>0.62864583333333335</v>
      </c>
      <c r="K165" s="2">
        <f t="shared" si="13"/>
        <v>11.416666666666639</v>
      </c>
      <c r="L165" s="15">
        <v>5190</v>
      </c>
      <c r="M165" s="3">
        <v>0.40773037944899998</v>
      </c>
      <c r="N165" s="2">
        <v>19.64</v>
      </c>
      <c r="O165" s="2">
        <f t="shared" si="14"/>
        <v>48.169086705143648</v>
      </c>
      <c r="P165" s="2">
        <f t="shared" si="15"/>
        <v>8.0078246523783605</v>
      </c>
      <c r="Q165" s="2">
        <f t="shared" si="17"/>
        <v>1.9958644466701849</v>
      </c>
      <c r="R165" s="12">
        <f t="shared" si="18"/>
        <v>342.78615759287118</v>
      </c>
      <c r="T165" s="5"/>
      <c r="U165" s="5"/>
      <c r="V165" s="5"/>
      <c r="W165" s="5"/>
      <c r="Y165" s="2"/>
      <c r="Z165" s="12"/>
      <c r="AA165" s="12"/>
      <c r="AB165" s="12"/>
      <c r="AC165" s="5"/>
      <c r="AD165" s="5"/>
      <c r="AE165" s="12"/>
      <c r="AF165" s="12"/>
    </row>
    <row r="166" spans="2:32" ht="19.899999999999999" customHeight="1" x14ac:dyDescent="0.2">
      <c r="B166" s="14">
        <v>0.63005787037037042</v>
      </c>
      <c r="C166" s="2">
        <f t="shared" si="16"/>
        <v>11.000000000000121</v>
      </c>
      <c r="D166" s="15">
        <v>26.3</v>
      </c>
      <c r="E166" s="12">
        <v>8170</v>
      </c>
      <c r="F166" s="15">
        <v>8280</v>
      </c>
      <c r="G166" s="15">
        <v>6.96</v>
      </c>
      <c r="H166" s="15">
        <v>8.74</v>
      </c>
      <c r="J166" s="14">
        <v>0.62870370370370365</v>
      </c>
      <c r="K166" s="2">
        <f t="shared" si="13"/>
        <v>11.499999999999879</v>
      </c>
      <c r="L166" s="15">
        <v>5180</v>
      </c>
      <c r="M166" s="3">
        <v>0.40694477178100003</v>
      </c>
      <c r="N166" s="2">
        <v>19.62</v>
      </c>
      <c r="O166" s="2">
        <f t="shared" si="14"/>
        <v>48.212930501927254</v>
      </c>
      <c r="P166" s="2">
        <f t="shared" si="15"/>
        <v>7.9842564223432211</v>
      </c>
      <c r="Q166" s="2">
        <f t="shared" si="17"/>
        <v>2.0069700585276178</v>
      </c>
      <c r="R166" s="12">
        <f t="shared" si="18"/>
        <v>344.82284547094389</v>
      </c>
      <c r="T166" s="5"/>
      <c r="U166" s="5"/>
      <c r="V166" s="5"/>
      <c r="W166" s="5"/>
      <c r="Y166" s="2"/>
      <c r="Z166" s="12"/>
      <c r="AA166" s="12"/>
      <c r="AB166" s="12"/>
      <c r="AC166" s="5"/>
      <c r="AD166" s="5"/>
      <c r="AE166" s="12"/>
      <c r="AF166" s="12"/>
    </row>
    <row r="167" spans="2:32" ht="19.899999999999999" customHeight="1" x14ac:dyDescent="0.2">
      <c r="B167" s="14">
        <v>0.63011574074074073</v>
      </c>
      <c r="C167" s="2">
        <f t="shared" si="16"/>
        <v>11.083333333333361</v>
      </c>
      <c r="D167" s="15">
        <v>26.3</v>
      </c>
      <c r="E167" s="12">
        <v>8170</v>
      </c>
      <c r="F167" s="15">
        <v>8280</v>
      </c>
      <c r="G167" s="15">
        <v>6.96</v>
      </c>
      <c r="H167" s="15">
        <v>8.75</v>
      </c>
      <c r="J167" s="14">
        <v>0.62876157407407407</v>
      </c>
      <c r="K167" s="2">
        <f t="shared" si="13"/>
        <v>11.583333333333279</v>
      </c>
      <c r="L167" s="15">
        <v>5160</v>
      </c>
      <c r="M167" s="3">
        <v>0.40537355644599998</v>
      </c>
      <c r="N167" s="2">
        <v>19.579999999999998</v>
      </c>
      <c r="O167" s="2">
        <f t="shared" si="14"/>
        <v>48.30112790696613</v>
      </c>
      <c r="P167" s="2">
        <f t="shared" si="15"/>
        <v>7.9372142352126787</v>
      </c>
      <c r="Q167" s="2">
        <f t="shared" si="17"/>
        <v>2.0180266353731513</v>
      </c>
      <c r="R167" s="12">
        <f t="shared" si="18"/>
        <v>346.85364129151299</v>
      </c>
      <c r="T167" s="5"/>
      <c r="U167" s="5"/>
      <c r="V167" s="5"/>
      <c r="W167" s="5"/>
      <c r="Y167" s="2"/>
      <c r="Z167" s="12"/>
      <c r="AA167" s="12"/>
      <c r="AB167" s="12"/>
      <c r="AC167" s="5"/>
      <c r="AD167" s="5"/>
      <c r="AE167" s="12"/>
      <c r="AF167" s="12"/>
    </row>
    <row r="168" spans="2:32" ht="19.899999999999999" customHeight="1" x14ac:dyDescent="0.2">
      <c r="B168" s="14">
        <v>0.63017361111111114</v>
      </c>
      <c r="C168" s="2">
        <f t="shared" si="16"/>
        <v>11.16666666666676</v>
      </c>
      <c r="D168" s="15">
        <v>26.3</v>
      </c>
      <c r="E168" s="12">
        <v>8180</v>
      </c>
      <c r="F168" s="15">
        <v>8290</v>
      </c>
      <c r="G168" s="15">
        <v>6.96</v>
      </c>
      <c r="H168" s="15">
        <v>8.75</v>
      </c>
      <c r="J168" s="14">
        <v>0.62881944444444449</v>
      </c>
      <c r="K168" s="2">
        <f t="shared" si="13"/>
        <v>11.666666666666679</v>
      </c>
      <c r="L168" s="15">
        <v>5150</v>
      </c>
      <c r="M168" s="3">
        <v>0.40458794877799997</v>
      </c>
      <c r="N168" s="2">
        <v>19.579999999999998</v>
      </c>
      <c r="O168" s="2">
        <f t="shared" si="14"/>
        <v>48.394916504899832</v>
      </c>
      <c r="P168" s="2">
        <f t="shared" si="15"/>
        <v>7.9218320370732389</v>
      </c>
      <c r="Q168" s="2">
        <f t="shared" si="17"/>
        <v>2.0290398619511363</v>
      </c>
      <c r="R168" s="12">
        <f t="shared" si="18"/>
        <v>348.8785450545746</v>
      </c>
      <c r="T168" s="5"/>
      <c r="U168" s="5"/>
      <c r="V168" s="5"/>
      <c r="W168" s="5"/>
      <c r="Y168" s="2"/>
      <c r="Z168" s="12"/>
      <c r="AA168" s="12"/>
      <c r="AB168" s="12"/>
      <c r="AC168" s="5"/>
      <c r="AD168" s="5"/>
      <c r="AE168" s="12"/>
      <c r="AF168" s="12"/>
    </row>
    <row r="169" spans="2:32" ht="19.899999999999999" customHeight="1" x14ac:dyDescent="0.2">
      <c r="B169" s="14">
        <v>0.63023148148148145</v>
      </c>
      <c r="C169" s="2">
        <f t="shared" si="16"/>
        <v>11.25</v>
      </c>
      <c r="D169" s="15">
        <v>26.3</v>
      </c>
      <c r="E169" s="12">
        <v>8170</v>
      </c>
      <c r="F169" s="15">
        <v>8280</v>
      </c>
      <c r="G169" s="15">
        <v>6.95</v>
      </c>
      <c r="H169" s="15">
        <v>8.75</v>
      </c>
      <c r="J169" s="14">
        <v>0.62887731481481479</v>
      </c>
      <c r="K169" s="2">
        <f t="shared" si="13"/>
        <v>11.749999999999918</v>
      </c>
      <c r="L169" s="15">
        <v>5140</v>
      </c>
      <c r="M169" s="3">
        <v>0.403802341111</v>
      </c>
      <c r="N169" s="2">
        <v>19.59</v>
      </c>
      <c r="O169" s="2">
        <f t="shared" si="14"/>
        <v>48.513834630332084</v>
      </c>
      <c r="P169" s="2">
        <f t="shared" si="15"/>
        <v>7.9104878623644899</v>
      </c>
      <c r="Q169" s="2">
        <f t="shared" si="17"/>
        <v>2.0400345285479555</v>
      </c>
      <c r="R169" s="12">
        <f t="shared" si="18"/>
        <v>350.89952077929485</v>
      </c>
      <c r="T169" s="5"/>
      <c r="U169" s="5"/>
      <c r="V169" s="5"/>
      <c r="W169" s="5"/>
      <c r="Y169" s="2"/>
      <c r="Z169" s="12"/>
      <c r="AA169" s="12"/>
      <c r="AB169" s="12"/>
      <c r="AC169" s="5"/>
      <c r="AD169" s="5"/>
      <c r="AE169" s="12"/>
      <c r="AF169" s="12"/>
    </row>
    <row r="170" spans="2:32" ht="19.899999999999999" customHeight="1" x14ac:dyDescent="0.2">
      <c r="B170" s="14">
        <v>0.63028935185185186</v>
      </c>
      <c r="C170" s="2">
        <f t="shared" si="16"/>
        <v>11.3333333333334</v>
      </c>
      <c r="D170" s="15">
        <v>26.3</v>
      </c>
      <c r="E170" s="12">
        <v>8180</v>
      </c>
      <c r="F170" s="15">
        <v>8280</v>
      </c>
      <c r="G170" s="15">
        <v>6.95</v>
      </c>
      <c r="H170" s="15">
        <v>8.75</v>
      </c>
      <c r="J170" s="14">
        <v>0.62893518518518521</v>
      </c>
      <c r="K170" s="2">
        <f t="shared" si="13"/>
        <v>11.833333333333318</v>
      </c>
      <c r="L170" s="15">
        <v>5120</v>
      </c>
      <c r="M170" s="3">
        <v>0.40223112577600001</v>
      </c>
      <c r="N170" s="2">
        <v>19.61</v>
      </c>
      <c r="O170" s="2">
        <f t="shared" si="14"/>
        <v>48.753064453099249</v>
      </c>
      <c r="P170" s="2">
        <f t="shared" si="15"/>
        <v>7.8877523764673603</v>
      </c>
      <c r="Q170" s="2">
        <f t="shared" si="17"/>
        <v>2.0510055287138198</v>
      </c>
      <c r="R170" s="12">
        <f t="shared" si="18"/>
        <v>352.91460444651398</v>
      </c>
      <c r="T170" s="5"/>
      <c r="U170" s="5"/>
      <c r="V170" s="5"/>
      <c r="W170" s="5"/>
      <c r="Y170" s="2"/>
      <c r="Z170" s="12"/>
      <c r="AA170" s="12"/>
      <c r="AB170" s="12"/>
      <c r="AC170" s="5"/>
      <c r="AD170" s="5"/>
      <c r="AE170" s="12"/>
      <c r="AF170" s="12"/>
    </row>
    <row r="171" spans="2:32" ht="19.899999999999999" customHeight="1" x14ac:dyDescent="0.2">
      <c r="B171" s="14">
        <v>0.63034722222222228</v>
      </c>
      <c r="C171" s="2">
        <f t="shared" si="16"/>
        <v>11.416666666666799</v>
      </c>
      <c r="D171" s="15">
        <v>26.3</v>
      </c>
      <c r="E171" s="12">
        <v>8180</v>
      </c>
      <c r="F171" s="15">
        <v>8290</v>
      </c>
      <c r="G171" s="15">
        <v>6.95</v>
      </c>
      <c r="H171" s="15">
        <v>8.76</v>
      </c>
      <c r="J171" s="14">
        <v>0.62899305555555551</v>
      </c>
      <c r="K171" s="2">
        <f t="shared" si="13"/>
        <v>11.916666666666558</v>
      </c>
      <c r="L171" s="15">
        <v>5110</v>
      </c>
      <c r="M171" s="3">
        <v>0.401445518108</v>
      </c>
      <c r="N171" s="2">
        <v>19.53</v>
      </c>
      <c r="O171" s="2">
        <f t="shared" si="14"/>
        <v>48.64919178085303</v>
      </c>
      <c r="P171" s="2">
        <f t="shared" si="15"/>
        <v>7.8402309686492409</v>
      </c>
      <c r="Q171" s="2">
        <f t="shared" si="17"/>
        <v>2.0619277393701387</v>
      </c>
      <c r="R171" s="12">
        <f t="shared" si="18"/>
        <v>354.9237960562217</v>
      </c>
      <c r="T171" s="5"/>
      <c r="U171" s="5"/>
      <c r="V171" s="5"/>
      <c r="W171" s="5"/>
      <c r="Y171" s="2"/>
      <c r="Z171" s="12"/>
      <c r="AA171" s="12"/>
      <c r="AB171" s="12"/>
      <c r="AC171" s="5"/>
      <c r="AD171" s="5"/>
      <c r="AE171" s="12"/>
      <c r="AF171" s="12"/>
    </row>
    <row r="172" spans="2:32" ht="19.899999999999999" customHeight="1" x14ac:dyDescent="0.2">
      <c r="B172" s="14">
        <v>0.63040509259259259</v>
      </c>
      <c r="C172" s="2">
        <f t="shared" si="16"/>
        <v>11.500000000000039</v>
      </c>
      <c r="D172" s="15">
        <v>26.3</v>
      </c>
      <c r="E172" s="12">
        <v>8170</v>
      </c>
      <c r="F172" s="15">
        <v>8300</v>
      </c>
      <c r="G172" s="15">
        <v>6.94</v>
      </c>
      <c r="H172" s="15">
        <v>8.76</v>
      </c>
      <c r="J172" s="14">
        <v>0.62905092592592593</v>
      </c>
      <c r="K172" s="2">
        <f t="shared" si="13"/>
        <v>11.999999999999957</v>
      </c>
      <c r="L172" s="15">
        <v>5090</v>
      </c>
      <c r="M172" s="3">
        <v>0.39987430277300001</v>
      </c>
      <c r="N172" s="2">
        <v>19.489999999999998</v>
      </c>
      <c r="O172" s="2">
        <f t="shared" si="14"/>
        <v>48.740316306507069</v>
      </c>
      <c r="P172" s="2">
        <f t="shared" si="15"/>
        <v>7.7935501610457694</v>
      </c>
      <c r="Q172" s="2">
        <f t="shared" si="17"/>
        <v>2.0727845318213243</v>
      </c>
      <c r="R172" s="12">
        <f t="shared" si="18"/>
        <v>356.92709560842582</v>
      </c>
      <c r="T172" s="5"/>
      <c r="U172" s="5"/>
      <c r="V172" s="5"/>
      <c r="W172" s="5"/>
      <c r="Y172" s="2"/>
      <c r="Z172" s="12"/>
      <c r="AA172" s="12"/>
      <c r="AB172" s="12"/>
      <c r="AC172" s="5"/>
      <c r="AD172" s="5"/>
      <c r="AE172" s="12"/>
      <c r="AF172" s="12"/>
    </row>
    <row r="173" spans="2:32" ht="19.899999999999999" customHeight="1" x14ac:dyDescent="0.2">
      <c r="B173" s="14">
        <v>0.63046296296296289</v>
      </c>
      <c r="C173" s="2">
        <f t="shared" si="16"/>
        <v>11.583333333333279</v>
      </c>
      <c r="D173" s="15">
        <v>26.3</v>
      </c>
      <c r="E173" s="12">
        <v>8180</v>
      </c>
      <c r="F173" s="15">
        <v>8290</v>
      </c>
      <c r="G173" s="15">
        <v>6.94</v>
      </c>
      <c r="H173" s="15">
        <v>8.76</v>
      </c>
      <c r="J173" s="14">
        <v>0.62910879629629635</v>
      </c>
      <c r="K173" s="2">
        <f t="shared" si="13"/>
        <v>12.083333333333357</v>
      </c>
      <c r="L173" s="15">
        <v>5080</v>
      </c>
      <c r="M173" s="3">
        <v>0.39908869510599998</v>
      </c>
      <c r="N173" s="2">
        <v>19.47</v>
      </c>
      <c r="O173" s="2">
        <f t="shared" si="14"/>
        <v>48.786147637754226</v>
      </c>
      <c r="P173" s="2">
        <f t="shared" si="15"/>
        <v>7.7702568937138192</v>
      </c>
      <c r="Q173" s="2">
        <f t="shared" si="17"/>
        <v>2.0835927311649161</v>
      </c>
      <c r="R173" s="12">
        <f t="shared" si="18"/>
        <v>358.92450310312489</v>
      </c>
      <c r="T173" s="5"/>
      <c r="U173" s="5"/>
      <c r="V173" s="5"/>
      <c r="W173" s="5"/>
      <c r="Y173" s="2"/>
      <c r="Z173" s="12"/>
      <c r="AA173" s="12"/>
      <c r="AB173" s="12"/>
      <c r="AC173" s="5"/>
      <c r="AD173" s="5"/>
      <c r="AE173" s="12"/>
      <c r="AF173" s="12"/>
    </row>
    <row r="174" spans="2:32" ht="19.899999999999999" customHeight="1" x14ac:dyDescent="0.2">
      <c r="B174" s="14">
        <v>0.63052083333333331</v>
      </c>
      <c r="C174" s="2">
        <f t="shared" si="16"/>
        <v>11.666666666666679</v>
      </c>
      <c r="D174" s="15">
        <v>26.3</v>
      </c>
      <c r="E174" s="12">
        <v>8170</v>
      </c>
      <c r="F174" s="15">
        <v>8300</v>
      </c>
      <c r="G174" s="15">
        <v>6.94</v>
      </c>
      <c r="H174" s="15">
        <v>8.76</v>
      </c>
      <c r="J174" s="14">
        <v>0.62922453703703707</v>
      </c>
      <c r="K174" s="2">
        <f t="shared" si="13"/>
        <v>12.249999999999996</v>
      </c>
      <c r="L174" s="15">
        <v>5050</v>
      </c>
      <c r="M174" s="3">
        <v>0.39673187210299998</v>
      </c>
      <c r="N174" s="2">
        <v>19.47</v>
      </c>
      <c r="O174" s="2">
        <f t="shared" si="14"/>
        <v>49.075966336642537</v>
      </c>
      <c r="P174" s="2">
        <f t="shared" si="15"/>
        <v>7.7243695498454095</v>
      </c>
      <c r="Q174" s="2">
        <f t="shared" si="17"/>
        <v>2.1051130456698561</v>
      </c>
      <c r="R174" s="12">
        <f t="shared" si="18"/>
        <v>362.90360593916927</v>
      </c>
      <c r="T174" s="5"/>
      <c r="U174" s="5"/>
      <c r="V174" s="5"/>
      <c r="W174" s="5"/>
      <c r="Y174" s="2"/>
      <c r="Z174" s="12"/>
      <c r="AA174" s="12"/>
      <c r="AB174" s="12"/>
      <c r="AC174" s="5"/>
      <c r="AD174" s="5"/>
      <c r="AE174" s="12"/>
      <c r="AF174" s="12"/>
    </row>
    <row r="175" spans="2:32" ht="19.899999999999999" customHeight="1" x14ac:dyDescent="0.2">
      <c r="B175" s="14">
        <v>0.63057870370370372</v>
      </c>
      <c r="C175" s="2">
        <f t="shared" si="16"/>
        <v>11.750000000000078</v>
      </c>
      <c r="D175" s="15">
        <v>26.3</v>
      </c>
      <c r="E175" s="12">
        <v>8180</v>
      </c>
      <c r="F175" s="15">
        <v>8300</v>
      </c>
      <c r="G175" s="15">
        <v>6.93</v>
      </c>
      <c r="H175" s="15">
        <v>8.77</v>
      </c>
      <c r="J175" s="14">
        <v>0.62928240740740737</v>
      </c>
      <c r="K175" s="2">
        <f t="shared" si="13"/>
        <v>12.333333333333236</v>
      </c>
      <c r="L175" s="15">
        <v>5030</v>
      </c>
      <c r="M175" s="3">
        <v>0.395160656768</v>
      </c>
      <c r="N175" s="2">
        <v>19.489999999999998</v>
      </c>
      <c r="O175" s="2">
        <f t="shared" si="14"/>
        <v>49.321711729623516</v>
      </c>
      <c r="P175" s="2">
        <f t="shared" si="15"/>
        <v>7.7016812004083191</v>
      </c>
      <c r="Q175" s="2">
        <f t="shared" si="17"/>
        <v>2.1158255809130759</v>
      </c>
      <c r="R175" s="12">
        <f t="shared" si="18"/>
        <v>364.88333726134454</v>
      </c>
      <c r="T175" s="5"/>
      <c r="U175" s="5"/>
      <c r="V175" s="5"/>
      <c r="W175" s="5"/>
      <c r="Y175" s="2"/>
      <c r="Z175" s="12"/>
      <c r="AA175" s="12"/>
      <c r="AB175" s="12"/>
      <c r="AC175" s="5"/>
      <c r="AD175" s="5"/>
      <c r="AE175" s="12"/>
      <c r="AF175" s="12"/>
    </row>
    <row r="176" spans="2:32" ht="19.899999999999999" customHeight="1" x14ac:dyDescent="0.2">
      <c r="B176" s="14">
        <v>0.63063657407407414</v>
      </c>
      <c r="C176" s="2">
        <f t="shared" si="16"/>
        <v>11.833333333333478</v>
      </c>
      <c r="D176" s="15">
        <v>26.3</v>
      </c>
      <c r="E176" s="12">
        <v>8180</v>
      </c>
      <c r="F176" s="15">
        <v>8310</v>
      </c>
      <c r="G176" s="15">
        <v>6.93</v>
      </c>
      <c r="H176" s="15">
        <v>8.77</v>
      </c>
      <c r="J176" s="14">
        <v>0.62934027777777779</v>
      </c>
      <c r="K176" s="2">
        <f t="shared" si="13"/>
        <v>12.416666666666636</v>
      </c>
      <c r="L176" s="15">
        <v>5020</v>
      </c>
      <c r="M176" s="3">
        <v>0.39437504909999999</v>
      </c>
      <c r="N176" s="2">
        <v>19.48</v>
      </c>
      <c r="O176" s="2">
        <f t="shared" si="14"/>
        <v>49.394605577749267</v>
      </c>
      <c r="P176" s="2">
        <f t="shared" si="15"/>
        <v>7.6824259564680002</v>
      </c>
      <c r="Q176" s="2">
        <f t="shared" si="17"/>
        <v>2.1265089886609152</v>
      </c>
      <c r="R176" s="12">
        <f t="shared" si="18"/>
        <v>366.85717652601613</v>
      </c>
      <c r="T176" s="5"/>
      <c r="U176" s="5"/>
      <c r="V176" s="5"/>
      <c r="W176" s="5"/>
      <c r="Y176" s="2"/>
      <c r="Z176" s="12"/>
      <c r="AA176" s="12"/>
      <c r="AB176" s="12"/>
      <c r="AC176" s="5"/>
      <c r="AD176" s="5"/>
      <c r="AE176" s="12"/>
      <c r="AF176" s="12"/>
    </row>
    <row r="177" spans="2:32" ht="19.899999999999999" customHeight="1" x14ac:dyDescent="0.2">
      <c r="B177" s="14">
        <v>0.63069444444444445</v>
      </c>
      <c r="C177" s="2">
        <f t="shared" si="16"/>
        <v>11.916666666666718</v>
      </c>
      <c r="D177" s="15">
        <v>26.3</v>
      </c>
      <c r="E177" s="12">
        <v>8180</v>
      </c>
      <c r="F177" s="15">
        <v>8300</v>
      </c>
      <c r="G177" s="15">
        <v>6.93</v>
      </c>
      <c r="H177" s="15">
        <v>8.77</v>
      </c>
      <c r="J177" s="14">
        <v>0.62939814814814821</v>
      </c>
      <c r="K177" s="2">
        <f t="shared" si="13"/>
        <v>12.500000000000036</v>
      </c>
      <c r="L177" s="15">
        <v>5000</v>
      </c>
      <c r="M177" s="3">
        <v>0.392803833765</v>
      </c>
      <c r="N177" s="2">
        <v>19.45</v>
      </c>
      <c r="O177" s="2">
        <f t="shared" si="14"/>
        <v>49.515810000052632</v>
      </c>
      <c r="P177" s="2">
        <f t="shared" si="15"/>
        <v>7.6400345667292493</v>
      </c>
      <c r="Q177" s="2">
        <f t="shared" si="17"/>
        <v>2.1371495862464771</v>
      </c>
      <c r="R177" s="12">
        <f t="shared" si="18"/>
        <v>368.82512373318019</v>
      </c>
      <c r="T177" s="5"/>
      <c r="U177" s="5"/>
      <c r="V177" s="5"/>
      <c r="W177" s="5"/>
      <c r="Y177" s="2"/>
      <c r="Z177" s="12"/>
      <c r="AA177" s="12"/>
      <c r="AB177" s="12"/>
      <c r="AC177" s="5"/>
      <c r="AD177" s="5"/>
      <c r="AE177" s="12"/>
      <c r="AF177" s="12"/>
    </row>
    <row r="178" spans="2:32" ht="19.899999999999999" customHeight="1" x14ac:dyDescent="0.2">
      <c r="B178" s="14">
        <v>0.63075231481481475</v>
      </c>
      <c r="C178" s="2">
        <f t="shared" si="16"/>
        <v>11.999999999999957</v>
      </c>
      <c r="D178" s="15">
        <v>26.3</v>
      </c>
      <c r="E178" s="12">
        <v>8180</v>
      </c>
      <c r="F178" s="15">
        <v>8300</v>
      </c>
      <c r="G178" s="15">
        <v>6.93</v>
      </c>
      <c r="H178" s="15">
        <v>8.77</v>
      </c>
      <c r="J178" s="14">
        <v>0.62945601851851851</v>
      </c>
      <c r="K178" s="2">
        <f t="shared" si="13"/>
        <v>12.583333333333275</v>
      </c>
      <c r="L178" s="15">
        <v>4990</v>
      </c>
      <c r="M178" s="3">
        <v>0.39201822609800002</v>
      </c>
      <c r="N178" s="2">
        <v>19.47</v>
      </c>
      <c r="O178" s="2">
        <f t="shared" si="14"/>
        <v>49.66605811621811</v>
      </c>
      <c r="P178" s="2">
        <f t="shared" si="15"/>
        <v>7.6325948621280597</v>
      </c>
      <c r="Q178" s="2">
        <f t="shared" si="17"/>
        <v>2.1477555789053939</v>
      </c>
      <c r="R178" s="12">
        <f t="shared" si="18"/>
        <v>370.78717888283546</v>
      </c>
      <c r="T178" s="5"/>
      <c r="U178" s="5"/>
      <c r="V178" s="5"/>
      <c r="W178" s="5"/>
      <c r="Y178" s="2"/>
      <c r="Z178" s="12"/>
      <c r="AA178" s="12"/>
      <c r="AB178" s="12"/>
      <c r="AC178" s="5"/>
      <c r="AD178" s="5"/>
      <c r="AE178" s="12"/>
      <c r="AF178" s="12"/>
    </row>
    <row r="179" spans="2:32" ht="19.899999999999999" customHeight="1" x14ac:dyDescent="0.2">
      <c r="B179" s="14">
        <v>0.63081018518518517</v>
      </c>
      <c r="C179" s="2">
        <f t="shared" si="16"/>
        <v>12.083333333333357</v>
      </c>
      <c r="D179" s="15">
        <v>26.3</v>
      </c>
      <c r="E179" s="12">
        <v>8170</v>
      </c>
      <c r="F179" s="15">
        <v>8300</v>
      </c>
      <c r="G179" s="15">
        <v>6.92</v>
      </c>
      <c r="H179" s="15">
        <v>8.7799999999999994</v>
      </c>
      <c r="J179" s="14">
        <v>0.62951388888888882</v>
      </c>
      <c r="K179" s="2">
        <f t="shared" si="13"/>
        <v>12.666666666666515</v>
      </c>
      <c r="L179" s="15">
        <v>4980</v>
      </c>
      <c r="M179" s="3">
        <v>0.39123261843000001</v>
      </c>
      <c r="N179" s="2">
        <v>19.46</v>
      </c>
      <c r="O179" s="2">
        <f t="shared" si="14"/>
        <v>49.740228915707895</v>
      </c>
      <c r="P179" s="2">
        <f t="shared" si="15"/>
        <v>7.6133867546478005</v>
      </c>
      <c r="Q179" s="2">
        <f t="shared" si="17"/>
        <v>2.158343066139254</v>
      </c>
      <c r="R179" s="12">
        <f t="shared" si="18"/>
        <v>372.74530599415328</v>
      </c>
      <c r="T179" s="5"/>
      <c r="U179" s="5"/>
      <c r="V179" s="5"/>
      <c r="W179" s="5"/>
      <c r="Y179" s="2"/>
      <c r="Z179" s="12"/>
      <c r="AA179" s="12"/>
      <c r="AB179" s="12"/>
      <c r="AC179" s="5"/>
      <c r="AD179" s="5"/>
      <c r="AE179" s="12"/>
      <c r="AF179" s="12"/>
    </row>
    <row r="180" spans="2:32" ht="19.899999999999999" customHeight="1" x14ac:dyDescent="0.2">
      <c r="B180" s="14">
        <v>0.63086805555555558</v>
      </c>
      <c r="C180" s="2">
        <f t="shared" si="16"/>
        <v>12.166666666666757</v>
      </c>
      <c r="D180" s="15">
        <v>26.3</v>
      </c>
      <c r="E180" s="12">
        <v>8180</v>
      </c>
      <c r="F180" s="15">
        <v>8310</v>
      </c>
      <c r="G180" s="15">
        <v>6.92</v>
      </c>
      <c r="H180" s="15">
        <v>8.7799999999999994</v>
      </c>
      <c r="J180" s="14">
        <v>0.62957175925925923</v>
      </c>
      <c r="K180" s="2">
        <f t="shared" si="13"/>
        <v>12.749999999999915</v>
      </c>
      <c r="L180" s="15">
        <v>4960</v>
      </c>
      <c r="M180" s="3">
        <v>0.38966140309500003</v>
      </c>
      <c r="N180" s="2">
        <v>19.41</v>
      </c>
      <c r="O180" s="2">
        <f t="shared" si="14"/>
        <v>49.812477822618256</v>
      </c>
      <c r="P180" s="2">
        <f t="shared" si="15"/>
        <v>7.5633278340739505</v>
      </c>
      <c r="Q180" s="2">
        <f t="shared" si="17"/>
        <v>2.1688824512703193</v>
      </c>
      <c r="R180" s="12">
        <f t="shared" si="18"/>
        <v>374.69754104796732</v>
      </c>
      <c r="T180" s="5"/>
      <c r="U180" s="5"/>
      <c r="V180" s="5"/>
      <c r="W180" s="5"/>
      <c r="Y180" s="2"/>
      <c r="Z180" s="12"/>
      <c r="AA180" s="12"/>
      <c r="AB180" s="12"/>
      <c r="AC180" s="5"/>
      <c r="AD180" s="5"/>
      <c r="AE180" s="12"/>
      <c r="AF180" s="12"/>
    </row>
    <row r="181" spans="2:32" ht="19.899999999999999" customHeight="1" x14ac:dyDescent="0.2">
      <c r="B181" s="14">
        <v>0.63092592592592589</v>
      </c>
      <c r="C181" s="2">
        <f t="shared" si="16"/>
        <v>12.249999999999996</v>
      </c>
      <c r="D181" s="15">
        <v>26.3</v>
      </c>
      <c r="E181" s="12">
        <v>8170</v>
      </c>
      <c r="F181" s="15">
        <v>8310</v>
      </c>
      <c r="G181" s="15">
        <v>6.92</v>
      </c>
      <c r="H181" s="15">
        <v>8.7799999999999994</v>
      </c>
      <c r="J181" s="14">
        <v>0.62962962962962965</v>
      </c>
      <c r="K181" s="2">
        <f t="shared" si="13"/>
        <v>12.833333333333314</v>
      </c>
      <c r="L181" s="15">
        <v>4950</v>
      </c>
      <c r="M181" s="3">
        <v>0.38887579542799999</v>
      </c>
      <c r="N181" s="2">
        <v>19.260000000000002</v>
      </c>
      <c r="O181" s="2">
        <f t="shared" si="14"/>
        <v>49.527381818151689</v>
      </c>
      <c r="P181" s="2">
        <f t="shared" si="15"/>
        <v>7.4897478199432808</v>
      </c>
      <c r="Q181" s="2">
        <f t="shared" si="17"/>
        <v>2.1793359760300617</v>
      </c>
      <c r="R181" s="12">
        <f t="shared" si="18"/>
        <v>376.64388404427638</v>
      </c>
      <c r="T181" s="5"/>
      <c r="U181" s="5"/>
      <c r="V181" s="5"/>
      <c r="W181" s="5"/>
      <c r="Y181" s="2"/>
      <c r="Z181" s="12"/>
      <c r="AA181" s="12"/>
      <c r="AB181" s="12"/>
      <c r="AC181" s="5"/>
      <c r="AD181" s="5"/>
      <c r="AE181" s="12"/>
      <c r="AF181" s="12"/>
    </row>
    <row r="182" spans="2:32" ht="19.899999999999999" customHeight="1" x14ac:dyDescent="0.2">
      <c r="B182" s="14">
        <v>0.63098379629629631</v>
      </c>
      <c r="C182" s="2">
        <f t="shared" si="16"/>
        <v>12.333333333333396</v>
      </c>
      <c r="D182" s="15">
        <v>26.3</v>
      </c>
      <c r="E182" s="12">
        <v>8180</v>
      </c>
      <c r="F182" s="15">
        <v>8310</v>
      </c>
      <c r="G182" s="15">
        <v>6.92</v>
      </c>
      <c r="H182" s="15">
        <v>8.7799999999999994</v>
      </c>
      <c r="J182" s="14">
        <v>0.62968750000000007</v>
      </c>
      <c r="K182" s="2">
        <f t="shared" si="13"/>
        <v>12.916666666666714</v>
      </c>
      <c r="L182" s="15">
        <v>4930</v>
      </c>
      <c r="M182" s="3">
        <v>0.38730458009300001</v>
      </c>
      <c r="N182" s="2">
        <v>19.25</v>
      </c>
      <c r="O182" s="2">
        <f t="shared" si="14"/>
        <v>49.702484786979973</v>
      </c>
      <c r="P182" s="2">
        <f t="shared" si="15"/>
        <v>7.4556131667902505</v>
      </c>
      <c r="Q182" s="2">
        <f t="shared" si="17"/>
        <v>2.1897146989375238</v>
      </c>
      <c r="R182" s="12">
        <f t="shared" si="18"/>
        <v>378.5843349830804</v>
      </c>
      <c r="T182" s="5"/>
      <c r="U182" s="5"/>
      <c r="V182" s="5"/>
      <c r="W182" s="5"/>
      <c r="Y182" s="2"/>
      <c r="Z182" s="12"/>
      <c r="AA182" s="12"/>
      <c r="AB182" s="12"/>
      <c r="AC182" s="5"/>
      <c r="AD182" s="5"/>
      <c r="AE182" s="12"/>
      <c r="AF182" s="12"/>
    </row>
    <row r="183" spans="2:32" ht="19.899999999999999" customHeight="1" x14ac:dyDescent="0.2">
      <c r="B183" s="14">
        <v>0.63104166666666661</v>
      </c>
      <c r="C183" s="2">
        <f t="shared" si="16"/>
        <v>12.416666666666636</v>
      </c>
      <c r="D183" s="15">
        <v>26.3</v>
      </c>
      <c r="E183" s="12">
        <v>8180</v>
      </c>
      <c r="F183" s="15">
        <v>8310</v>
      </c>
      <c r="G183" s="15">
        <v>6.91</v>
      </c>
      <c r="H183" s="15">
        <v>8.7799999999999994</v>
      </c>
      <c r="J183" s="14">
        <v>0.62974537037037037</v>
      </c>
      <c r="K183" s="2">
        <f t="shared" si="13"/>
        <v>12.999999999999954</v>
      </c>
      <c r="L183" s="15">
        <v>4920</v>
      </c>
      <c r="M183" s="3">
        <v>0.386518972425</v>
      </c>
      <c r="N183" s="2">
        <v>19.23</v>
      </c>
      <c r="O183" s="2">
        <f t="shared" si="14"/>
        <v>49.751762195143947</v>
      </c>
      <c r="P183" s="2">
        <f t="shared" si="15"/>
        <v>7.4327598397327499</v>
      </c>
      <c r="Q183" s="2">
        <f t="shared" si="17"/>
        <v>2.2000538468587085</v>
      </c>
      <c r="R183" s="12">
        <f t="shared" si="18"/>
        <v>380.51889386437324</v>
      </c>
      <c r="T183" s="5"/>
      <c r="U183" s="5"/>
      <c r="V183" s="5"/>
      <c r="W183" s="5"/>
      <c r="Y183" s="2"/>
      <c r="Z183" s="12"/>
      <c r="AA183" s="12"/>
      <c r="AB183" s="12"/>
      <c r="AC183" s="5"/>
      <c r="AD183" s="5"/>
      <c r="AE183" s="12"/>
      <c r="AF183" s="12"/>
    </row>
    <row r="184" spans="2:32" ht="19.899999999999999" customHeight="1" x14ac:dyDescent="0.2">
      <c r="B184" s="14">
        <v>0.63109953703703703</v>
      </c>
      <c r="C184" s="2">
        <f t="shared" si="16"/>
        <v>12.500000000000036</v>
      </c>
      <c r="D184" s="15">
        <v>26.3</v>
      </c>
      <c r="E184" s="12">
        <v>8180</v>
      </c>
      <c r="F184" s="15">
        <v>8320</v>
      </c>
      <c r="G184" s="15">
        <v>6.91</v>
      </c>
      <c r="H184" s="15">
        <v>8.7899999999999991</v>
      </c>
      <c r="J184" s="14">
        <v>0.62980324074074068</v>
      </c>
      <c r="K184" s="2">
        <f t="shared" si="13"/>
        <v>13.083333333333194</v>
      </c>
      <c r="L184" s="15">
        <v>4900</v>
      </c>
      <c r="M184" s="3">
        <v>0.38494775709000001</v>
      </c>
      <c r="N184" s="2">
        <v>19.16</v>
      </c>
      <c r="O184" s="2">
        <f t="shared" si="14"/>
        <v>49.772987755116162</v>
      </c>
      <c r="P184" s="2">
        <f t="shared" si="15"/>
        <v>7.3755990258444006</v>
      </c>
      <c r="Q184" s="2">
        <f t="shared" si="17"/>
        <v>2.2103374294042366</v>
      </c>
      <c r="R184" s="12">
        <f t="shared" si="18"/>
        <v>382.44756068815855</v>
      </c>
      <c r="T184" s="5"/>
      <c r="U184" s="5"/>
      <c r="V184" s="5"/>
      <c r="W184" s="5"/>
      <c r="Y184" s="2"/>
      <c r="Z184" s="12"/>
      <c r="AA184" s="12"/>
      <c r="AB184" s="12"/>
      <c r="AC184" s="5"/>
      <c r="AD184" s="5"/>
      <c r="AE184" s="12"/>
      <c r="AF184" s="12"/>
    </row>
    <row r="185" spans="2:32" ht="19.899999999999999" customHeight="1" x14ac:dyDescent="0.2">
      <c r="B185" s="14">
        <v>0.63115740740740744</v>
      </c>
      <c r="C185" s="2">
        <f t="shared" si="16"/>
        <v>12.583333333333435</v>
      </c>
      <c r="D185" s="15">
        <v>26.3</v>
      </c>
      <c r="E185" s="12">
        <v>8180</v>
      </c>
      <c r="F185" s="15">
        <v>8320</v>
      </c>
      <c r="G185" s="15">
        <v>6.91</v>
      </c>
      <c r="H185" s="15">
        <v>8.7899999999999991</v>
      </c>
      <c r="J185" s="14">
        <v>0.62986111111111109</v>
      </c>
      <c r="K185" s="2">
        <f t="shared" si="13"/>
        <v>13.166666666666593</v>
      </c>
      <c r="L185" s="15">
        <v>4890</v>
      </c>
      <c r="M185" s="3">
        <v>0.38416214942299998</v>
      </c>
      <c r="N185" s="2">
        <v>19.100000000000001</v>
      </c>
      <c r="O185" s="2">
        <f t="shared" si="14"/>
        <v>49.718588957000655</v>
      </c>
      <c r="P185" s="2">
        <f t="shared" si="15"/>
        <v>7.3374970539793001</v>
      </c>
      <c r="Q185" s="2">
        <f t="shared" si="17"/>
        <v>2.2205548572374556</v>
      </c>
      <c r="R185" s="12">
        <f t="shared" si="18"/>
        <v>384.37033545444257</v>
      </c>
      <c r="T185" s="5"/>
      <c r="U185" s="5"/>
      <c r="V185" s="5"/>
      <c r="W185" s="5"/>
      <c r="Y185" s="2"/>
      <c r="Z185" s="12"/>
      <c r="AA185" s="12"/>
      <c r="AB185" s="12"/>
      <c r="AC185" s="5"/>
      <c r="AD185" s="5"/>
      <c r="AE185" s="12"/>
      <c r="AF185" s="12"/>
    </row>
    <row r="186" spans="2:32" ht="19.899999999999999" customHeight="1" x14ac:dyDescent="0.2">
      <c r="B186" s="14">
        <v>0.63121527777777775</v>
      </c>
      <c r="C186" s="2">
        <f t="shared" si="16"/>
        <v>12.666666666666675</v>
      </c>
      <c r="D186" s="15">
        <v>26.3</v>
      </c>
      <c r="E186" s="12">
        <v>8180</v>
      </c>
      <c r="F186" s="15">
        <v>8320</v>
      </c>
      <c r="G186" s="15">
        <v>6.91</v>
      </c>
      <c r="H186" s="15">
        <v>8.7899999999999991</v>
      </c>
      <c r="J186" s="14">
        <v>0.62991898148148151</v>
      </c>
      <c r="K186" s="2">
        <f t="shared" si="13"/>
        <v>13.249999999999993</v>
      </c>
      <c r="L186" s="15">
        <v>4880</v>
      </c>
      <c r="M186" s="3">
        <v>0.38337654175500002</v>
      </c>
      <c r="N186" s="2">
        <v>19.079999999999998</v>
      </c>
      <c r="O186" s="2">
        <f t="shared" si="14"/>
        <v>49.768303278694688</v>
      </c>
      <c r="P186" s="2">
        <f t="shared" si="15"/>
        <v>7.3148244166853997</v>
      </c>
      <c r="Q186" s="2">
        <f t="shared" si="17"/>
        <v>2.2307300804809809</v>
      </c>
      <c r="R186" s="12">
        <f t="shared" si="18"/>
        <v>386.28918218238908</v>
      </c>
      <c r="T186" s="5"/>
      <c r="U186" s="5"/>
      <c r="V186" s="5"/>
      <c r="W186" s="5"/>
      <c r="Y186" s="2"/>
      <c r="Z186" s="12"/>
      <c r="AA186" s="12"/>
      <c r="AB186" s="12"/>
      <c r="AC186" s="5"/>
      <c r="AD186" s="5"/>
      <c r="AE186" s="12"/>
      <c r="AF186" s="12"/>
    </row>
    <row r="187" spans="2:32" ht="19.899999999999999" customHeight="1" x14ac:dyDescent="0.2">
      <c r="B187" s="14">
        <v>0.63127314814814817</v>
      </c>
      <c r="C187" s="2">
        <f t="shared" si="16"/>
        <v>12.750000000000075</v>
      </c>
      <c r="D187" s="15">
        <v>26.3</v>
      </c>
      <c r="E187" s="12">
        <v>8180</v>
      </c>
      <c r="F187" s="15">
        <v>8330</v>
      </c>
      <c r="G187" s="15">
        <v>6.9</v>
      </c>
      <c r="H187" s="15">
        <v>8.7899999999999991</v>
      </c>
      <c r="J187" s="14">
        <v>0.62997685185185182</v>
      </c>
      <c r="K187" s="2">
        <f t="shared" si="13"/>
        <v>13.333333333333233</v>
      </c>
      <c r="L187" s="15">
        <v>4860</v>
      </c>
      <c r="M187" s="3">
        <v>0.38180532641999998</v>
      </c>
      <c r="N187" s="2">
        <v>19.079999999999998</v>
      </c>
      <c r="O187" s="2">
        <f t="shared" si="14"/>
        <v>49.973111111109262</v>
      </c>
      <c r="P187" s="2">
        <f t="shared" si="15"/>
        <v>7.2848456280935991</v>
      </c>
      <c r="Q187" s="2">
        <f t="shared" si="17"/>
        <v>2.2408687402342884</v>
      </c>
      <c r="R187" s="12">
        <f t="shared" si="18"/>
        <v>388.20213685282442</v>
      </c>
      <c r="T187" s="5"/>
      <c r="U187" s="5"/>
      <c r="V187" s="5"/>
      <c r="W187" s="5"/>
      <c r="Y187" s="2"/>
      <c r="Z187" s="12"/>
      <c r="AA187" s="12"/>
      <c r="AB187" s="12"/>
      <c r="AC187" s="5"/>
      <c r="AD187" s="5"/>
      <c r="AE187" s="12"/>
      <c r="AF187" s="12"/>
    </row>
    <row r="188" spans="2:32" ht="19.899999999999999" customHeight="1" x14ac:dyDescent="0.2">
      <c r="B188" s="14">
        <v>0.63133101851851847</v>
      </c>
      <c r="C188" s="2">
        <f t="shared" si="16"/>
        <v>12.833333333333314</v>
      </c>
      <c r="D188" s="15">
        <v>26.3</v>
      </c>
      <c r="E188" s="12">
        <v>8180</v>
      </c>
      <c r="F188" s="15">
        <v>8320</v>
      </c>
      <c r="G188" s="15">
        <v>6.9</v>
      </c>
      <c r="H188" s="15">
        <v>8.8000000000000007</v>
      </c>
      <c r="J188" s="14">
        <v>0.63003472222222223</v>
      </c>
      <c r="K188" s="2">
        <f t="shared" si="13"/>
        <v>13.416666666666632</v>
      </c>
      <c r="L188" s="15">
        <v>4850</v>
      </c>
      <c r="M188" s="3">
        <v>0.38101971875200003</v>
      </c>
      <c r="N188" s="2">
        <v>19.079999999999998</v>
      </c>
      <c r="O188" s="2">
        <f t="shared" si="14"/>
        <v>50.07614845366804</v>
      </c>
      <c r="P188" s="2">
        <f t="shared" si="15"/>
        <v>7.2698562337881603</v>
      </c>
      <c r="Q188" s="2">
        <f t="shared" si="17"/>
        <v>2.2509761720828254</v>
      </c>
      <c r="R188" s="12">
        <f t="shared" si="18"/>
        <v>390.10919946575592</v>
      </c>
      <c r="T188" s="5"/>
      <c r="U188" s="5"/>
      <c r="V188" s="5"/>
      <c r="W188" s="5"/>
      <c r="Y188" s="2"/>
      <c r="Z188" s="12"/>
      <c r="AA188" s="12"/>
      <c r="AB188" s="12"/>
      <c r="AC188" s="5"/>
      <c r="AD188" s="5"/>
      <c r="AE188" s="12"/>
      <c r="AF188" s="12"/>
    </row>
    <row r="189" spans="2:32" ht="19.899999999999999" customHeight="1" x14ac:dyDescent="0.2">
      <c r="B189" s="14">
        <v>0.63138888888888889</v>
      </c>
      <c r="C189" s="2">
        <f t="shared" si="16"/>
        <v>12.916666666666714</v>
      </c>
      <c r="D189" s="15">
        <v>26.3</v>
      </c>
      <c r="E189" s="12">
        <v>8180</v>
      </c>
      <c r="F189" s="15">
        <v>8330</v>
      </c>
      <c r="G189" s="15">
        <v>6.9</v>
      </c>
      <c r="H189" s="15">
        <v>8.8000000000000007</v>
      </c>
      <c r="J189" s="14">
        <v>0.63009259259259254</v>
      </c>
      <c r="K189" s="2">
        <f t="shared" si="13"/>
        <v>13.499999999999872</v>
      </c>
      <c r="L189" s="15">
        <v>4830</v>
      </c>
      <c r="M189" s="3">
        <v>0.37944850341699998</v>
      </c>
      <c r="N189" s="2">
        <v>19.059999999999999</v>
      </c>
      <c r="O189" s="2">
        <f t="shared" si="14"/>
        <v>50.230795031107974</v>
      </c>
      <c r="P189" s="2">
        <f t="shared" si="15"/>
        <v>7.2322884751280192</v>
      </c>
      <c r="Q189" s="2">
        <f t="shared" si="17"/>
        <v>2.2610471059084505</v>
      </c>
      <c r="R189" s="12">
        <f t="shared" si="18"/>
        <v>392.0103700211763</v>
      </c>
      <c r="T189" s="5"/>
      <c r="U189" s="5"/>
      <c r="V189" s="5"/>
      <c r="W189" s="5"/>
      <c r="Y189" s="2"/>
      <c r="Z189" s="12"/>
      <c r="AA189" s="12"/>
      <c r="AB189" s="12"/>
      <c r="AC189" s="5"/>
      <c r="AD189" s="5"/>
      <c r="AE189" s="12"/>
      <c r="AF189" s="12"/>
    </row>
    <row r="190" spans="2:32" ht="19.899999999999999" customHeight="1" x14ac:dyDescent="0.2">
      <c r="B190" s="14">
        <v>0.6314467592592593</v>
      </c>
      <c r="C190" s="2">
        <f t="shared" si="16"/>
        <v>13.000000000000114</v>
      </c>
      <c r="D190" s="15">
        <v>26.3</v>
      </c>
      <c r="E190" s="12">
        <v>8180</v>
      </c>
      <c r="F190" s="15">
        <v>8330</v>
      </c>
      <c r="G190" s="15">
        <v>6.9</v>
      </c>
      <c r="H190" s="15">
        <v>8.8000000000000007</v>
      </c>
      <c r="J190" s="14">
        <v>0.63015046296296295</v>
      </c>
      <c r="K190" s="2">
        <f t="shared" si="13"/>
        <v>13.583333333333272</v>
      </c>
      <c r="L190" s="15">
        <v>4820</v>
      </c>
      <c r="M190" s="3">
        <v>0.37866289575000001</v>
      </c>
      <c r="N190" s="2">
        <v>19.059999999999999</v>
      </c>
      <c r="O190" s="2">
        <f t="shared" si="14"/>
        <v>50.335008298736909</v>
      </c>
      <c r="P190" s="2">
        <f t="shared" si="15"/>
        <v>7.2173147929949995</v>
      </c>
      <c r="Q190" s="2">
        <f t="shared" si="17"/>
        <v>2.2710815526224328</v>
      </c>
      <c r="R190" s="12">
        <f t="shared" si="18"/>
        <v>393.90564851909528</v>
      </c>
      <c r="T190" s="5"/>
      <c r="U190" s="5"/>
      <c r="V190" s="5"/>
      <c r="W190" s="5"/>
      <c r="Y190" s="2"/>
      <c r="Z190" s="12"/>
      <c r="AA190" s="12"/>
      <c r="AB190" s="12"/>
      <c r="AC190" s="5"/>
      <c r="AD190" s="5"/>
      <c r="AE190" s="12"/>
      <c r="AF190" s="12"/>
    </row>
    <row r="191" spans="2:32" ht="19.899999999999999" customHeight="1" x14ac:dyDescent="0.2">
      <c r="B191" s="14">
        <v>0.63150462962962961</v>
      </c>
      <c r="C191" s="2">
        <f t="shared" si="16"/>
        <v>13.083333333333353</v>
      </c>
      <c r="D191" s="15">
        <v>26.3</v>
      </c>
      <c r="E191" s="12">
        <v>8180</v>
      </c>
      <c r="F191" s="15">
        <v>8330</v>
      </c>
      <c r="G191" s="15">
        <v>6.89</v>
      </c>
      <c r="H191" s="15">
        <v>8.8000000000000007</v>
      </c>
      <c r="J191" s="14">
        <v>0.63020833333333337</v>
      </c>
      <c r="K191" s="2">
        <f t="shared" si="13"/>
        <v>13.666666666666671</v>
      </c>
      <c r="L191" s="15">
        <v>4810</v>
      </c>
      <c r="M191" s="3">
        <v>0.377877288082</v>
      </c>
      <c r="N191" s="2">
        <v>19.04</v>
      </c>
      <c r="O191" s="2">
        <f t="shared" si="14"/>
        <v>50.386727650771874</v>
      </c>
      <c r="P191" s="2">
        <f t="shared" si="15"/>
        <v>7.1947835650812797</v>
      </c>
      <c r="Q191" s="2">
        <f t="shared" si="17"/>
        <v>2.2810899542599938</v>
      </c>
      <c r="R191" s="12">
        <f t="shared" si="18"/>
        <v>395.79699897867681</v>
      </c>
      <c r="T191" s="5"/>
      <c r="U191" s="5"/>
      <c r="V191" s="5"/>
      <c r="W191" s="5"/>
      <c r="Y191" s="2"/>
      <c r="Z191" s="12"/>
      <c r="AA191" s="12"/>
      <c r="AB191" s="12"/>
      <c r="AC191" s="5"/>
      <c r="AD191" s="5"/>
      <c r="AE191" s="12"/>
      <c r="AF191" s="12"/>
    </row>
    <row r="192" spans="2:32" ht="19.899999999999999" customHeight="1" x14ac:dyDescent="0.2">
      <c r="B192" s="14">
        <v>0.63156250000000003</v>
      </c>
      <c r="C192" s="2">
        <f t="shared" si="16"/>
        <v>13.166666666666753</v>
      </c>
      <c r="D192" s="15">
        <v>26.3</v>
      </c>
      <c r="E192" s="12">
        <v>8180</v>
      </c>
      <c r="F192" s="15">
        <v>8330</v>
      </c>
      <c r="G192" s="15">
        <v>6.89</v>
      </c>
      <c r="H192" s="15">
        <v>8.8000000000000007</v>
      </c>
      <c r="J192" s="14">
        <v>0.63026620370370368</v>
      </c>
      <c r="K192" s="2">
        <f t="shared" si="13"/>
        <v>13.749999999999911</v>
      </c>
      <c r="L192" s="15">
        <v>4790</v>
      </c>
      <c r="M192" s="3">
        <v>0.37630607274700001</v>
      </c>
      <c r="N192" s="2">
        <v>18.95</v>
      </c>
      <c r="O192" s="2">
        <f t="shared" si="14"/>
        <v>50.357943632603977</v>
      </c>
      <c r="P192" s="2">
        <f t="shared" si="15"/>
        <v>7.1310000785556502</v>
      </c>
      <c r="Q192" s="2">
        <f t="shared" si="17"/>
        <v>2.2910384151236194</v>
      </c>
      <c r="R192" s="12">
        <f t="shared" si="18"/>
        <v>397.68245738074717</v>
      </c>
      <c r="T192" s="5"/>
      <c r="U192" s="5"/>
      <c r="V192" s="5"/>
      <c r="W192" s="5"/>
      <c r="Y192" s="2"/>
      <c r="Z192" s="12"/>
      <c r="AA192" s="12"/>
      <c r="AB192" s="12"/>
      <c r="AC192" s="5"/>
      <c r="AD192" s="5"/>
      <c r="AE192" s="12"/>
      <c r="AF192" s="12"/>
    </row>
    <row r="193" spans="2:32" ht="19.899999999999999" customHeight="1" x14ac:dyDescent="0.2">
      <c r="B193" s="14">
        <v>0.63162037037037033</v>
      </c>
      <c r="C193" s="2">
        <f t="shared" si="16"/>
        <v>13.249999999999993</v>
      </c>
      <c r="D193" s="15">
        <v>26.3</v>
      </c>
      <c r="E193" s="12">
        <v>8180</v>
      </c>
      <c r="F193" s="15">
        <v>8330</v>
      </c>
      <c r="G193" s="15">
        <v>6.89</v>
      </c>
      <c r="H193" s="15">
        <v>8.81</v>
      </c>
      <c r="J193" s="14">
        <v>0.63032407407407409</v>
      </c>
      <c r="K193" s="2">
        <f t="shared" si="13"/>
        <v>13.833333333333311</v>
      </c>
      <c r="L193" s="15">
        <v>4780</v>
      </c>
      <c r="M193" s="3">
        <v>0.37552046507999998</v>
      </c>
      <c r="N193" s="2">
        <v>18.96</v>
      </c>
      <c r="O193" s="2">
        <f t="shared" si="14"/>
        <v>50.489924686157408</v>
      </c>
      <c r="P193" s="2">
        <f t="shared" si="15"/>
        <v>7.1198680179167999</v>
      </c>
      <c r="Q193" s="2">
        <f t="shared" si="17"/>
        <v>2.3009348513017329</v>
      </c>
      <c r="R193" s="12">
        <f t="shared" si="18"/>
        <v>399.56202372531618</v>
      </c>
      <c r="T193" s="5"/>
      <c r="U193" s="5"/>
      <c r="V193" s="5"/>
      <c r="W193" s="5"/>
      <c r="Y193" s="2"/>
      <c r="Z193" s="12"/>
      <c r="AA193" s="12"/>
      <c r="AB193" s="12"/>
      <c r="AC193" s="5"/>
      <c r="AD193" s="5"/>
      <c r="AE193" s="12"/>
      <c r="AF193" s="12"/>
    </row>
    <row r="194" spans="2:32" ht="19.899999999999999" customHeight="1" x14ac:dyDescent="0.2">
      <c r="B194" s="14">
        <v>0.63167824074074075</v>
      </c>
      <c r="C194" s="2">
        <f t="shared" si="16"/>
        <v>13.333333333333393</v>
      </c>
      <c r="D194" s="15">
        <v>26.3</v>
      </c>
      <c r="E194" s="12">
        <v>8180</v>
      </c>
      <c r="F194" s="15">
        <v>8340</v>
      </c>
      <c r="G194" s="15">
        <v>6.89</v>
      </c>
      <c r="H194" s="15">
        <v>8.81</v>
      </c>
      <c r="J194" s="14">
        <v>0.6303819444444444</v>
      </c>
      <c r="K194" s="2">
        <f t="shared" si="13"/>
        <v>13.916666666666551</v>
      </c>
      <c r="L194" s="15">
        <v>4770</v>
      </c>
      <c r="M194" s="3">
        <v>0.37473485741200002</v>
      </c>
      <c r="N194" s="2">
        <v>19.059999999999999</v>
      </c>
      <c r="O194" s="2">
        <f t="shared" si="14"/>
        <v>50.862628930845879</v>
      </c>
      <c r="P194" s="2">
        <f t="shared" si="15"/>
        <v>7.1424463822727198</v>
      </c>
      <c r="Q194" s="2">
        <f t="shared" si="17"/>
        <v>2.3108392363018533</v>
      </c>
      <c r="R194" s="12">
        <f t="shared" si="18"/>
        <v>401.43766203154405</v>
      </c>
      <c r="T194" s="5"/>
      <c r="U194" s="5"/>
      <c r="V194" s="5"/>
      <c r="W194" s="5"/>
      <c r="Y194" s="2"/>
      <c r="Z194" s="12"/>
      <c r="AA194" s="12"/>
      <c r="AB194" s="12"/>
      <c r="AC194" s="5"/>
      <c r="AD194" s="5"/>
      <c r="AE194" s="12"/>
      <c r="AF194" s="12"/>
    </row>
    <row r="195" spans="2:32" ht="19.899999999999999" customHeight="1" x14ac:dyDescent="0.2">
      <c r="B195" s="14">
        <v>0.63173611111111116</v>
      </c>
      <c r="C195" s="2">
        <f t="shared" si="16"/>
        <v>13.416666666666792</v>
      </c>
      <c r="D195" s="15">
        <v>26.3</v>
      </c>
      <c r="E195" s="12">
        <v>8180</v>
      </c>
      <c r="F195" s="15">
        <v>8350</v>
      </c>
      <c r="G195" s="15">
        <v>6.89</v>
      </c>
      <c r="H195" s="15">
        <v>8.81</v>
      </c>
      <c r="J195" s="14">
        <v>0.63043981481481481</v>
      </c>
      <c r="K195" s="2">
        <f t="shared" si="13"/>
        <v>13.99999999999995</v>
      </c>
      <c r="L195" s="15">
        <v>4750</v>
      </c>
      <c r="M195" s="3">
        <v>0.37316364207699998</v>
      </c>
      <c r="N195" s="2">
        <v>18.97</v>
      </c>
      <c r="O195" s="2">
        <f t="shared" si="14"/>
        <v>50.835606315809457</v>
      </c>
      <c r="P195" s="2">
        <f t="shared" si="15"/>
        <v>7.0789142902006894</v>
      </c>
      <c r="Q195" s="2">
        <f t="shared" si="17"/>
        <v>2.3207151812133011</v>
      </c>
      <c r="R195" s="12">
        <f t="shared" si="18"/>
        <v>403.30740828026802</v>
      </c>
      <c r="T195" s="5"/>
      <c r="U195" s="5"/>
      <c r="V195" s="5"/>
      <c r="W195" s="5"/>
      <c r="Y195" s="2"/>
      <c r="Z195" s="12"/>
      <c r="AA195" s="12"/>
      <c r="AB195" s="12"/>
      <c r="AC195" s="5"/>
      <c r="AD195" s="5"/>
      <c r="AE195" s="12"/>
      <c r="AF195" s="12"/>
    </row>
    <row r="196" spans="2:32" ht="19.899999999999999" customHeight="1" x14ac:dyDescent="0.2">
      <c r="B196" s="14">
        <v>0.63179398148148147</v>
      </c>
      <c r="C196" s="2">
        <f t="shared" si="16"/>
        <v>13.500000000000032</v>
      </c>
      <c r="D196" s="15">
        <v>26.3</v>
      </c>
      <c r="E196" s="12">
        <v>8180</v>
      </c>
      <c r="F196" s="15">
        <v>8340</v>
      </c>
      <c r="G196" s="15">
        <v>6.88</v>
      </c>
      <c r="H196" s="15">
        <v>8.81</v>
      </c>
      <c r="J196" s="14">
        <v>0.63049768518518523</v>
      </c>
      <c r="K196" s="2">
        <f t="shared" si="13"/>
        <v>14.08333333333335</v>
      </c>
      <c r="L196" s="15">
        <v>4740</v>
      </c>
      <c r="M196" s="3">
        <v>0.37237803441</v>
      </c>
      <c r="N196" s="2">
        <v>18.98</v>
      </c>
      <c r="O196" s="2">
        <f t="shared" si="14"/>
        <v>50.969708860706909</v>
      </c>
      <c r="P196" s="2">
        <f t="shared" si="15"/>
        <v>7.0677350931017999</v>
      </c>
      <c r="Q196" s="2">
        <f t="shared" si="17"/>
        <v>2.3305392432850467</v>
      </c>
      <c r="R196" s="12">
        <f t="shared" si="18"/>
        <v>405.17126247148701</v>
      </c>
      <c r="T196" s="5"/>
      <c r="U196" s="5"/>
      <c r="V196" s="5"/>
      <c r="W196" s="5"/>
      <c r="Y196" s="2"/>
      <c r="Z196" s="12"/>
      <c r="AA196" s="12"/>
      <c r="AB196" s="12"/>
      <c r="AC196" s="5"/>
      <c r="AD196" s="5"/>
      <c r="AE196" s="12"/>
      <c r="AF196" s="12"/>
    </row>
    <row r="197" spans="2:32" ht="19.899999999999999" customHeight="1" x14ac:dyDescent="0.2">
      <c r="B197" s="14">
        <v>0.63185185185185189</v>
      </c>
      <c r="C197" s="2">
        <f t="shared" si="16"/>
        <v>13.583333333333432</v>
      </c>
      <c r="D197" s="15">
        <v>26.3</v>
      </c>
      <c r="E197" s="12">
        <v>8180</v>
      </c>
      <c r="F197" s="15">
        <v>8340</v>
      </c>
      <c r="G197" s="15">
        <v>6.88</v>
      </c>
      <c r="H197" s="15">
        <v>8.81</v>
      </c>
      <c r="J197" s="14">
        <v>0.63055555555555554</v>
      </c>
      <c r="K197" s="2">
        <f t="shared" si="13"/>
        <v>14.16666666666659</v>
      </c>
      <c r="L197" s="15">
        <v>4730</v>
      </c>
      <c r="M197" s="3">
        <v>0.37159242674199999</v>
      </c>
      <c r="N197" s="2">
        <v>18.98</v>
      </c>
      <c r="O197" s="2">
        <f t="shared" si="14"/>
        <v>51.07746723045566</v>
      </c>
      <c r="P197" s="2">
        <f t="shared" si="15"/>
        <v>7.0528242595631596</v>
      </c>
      <c r="Q197" s="2">
        <f t="shared" si="17"/>
        <v>2.3403451872799419</v>
      </c>
      <c r="R197" s="12">
        <f t="shared" si="18"/>
        <v>407.03118862436492</v>
      </c>
      <c r="T197" s="5"/>
      <c r="U197" s="5"/>
      <c r="V197" s="5"/>
      <c r="W197" s="5"/>
      <c r="Y197" s="2"/>
      <c r="Z197" s="12"/>
      <c r="AA197" s="12"/>
      <c r="AB197" s="12"/>
      <c r="AC197" s="5"/>
      <c r="AD197" s="5"/>
      <c r="AE197" s="12"/>
      <c r="AF197" s="12"/>
    </row>
    <row r="198" spans="2:32" ht="19.899999999999999" customHeight="1" x14ac:dyDescent="0.2">
      <c r="B198" s="14">
        <v>0.63190972222222219</v>
      </c>
      <c r="C198" s="2">
        <f t="shared" si="16"/>
        <v>13.666666666666671</v>
      </c>
      <c r="D198" s="15">
        <v>26.3</v>
      </c>
      <c r="E198" s="12">
        <v>8190</v>
      </c>
      <c r="F198" s="15">
        <v>8340</v>
      </c>
      <c r="G198" s="15">
        <v>6.88</v>
      </c>
      <c r="H198" s="15">
        <v>8.82</v>
      </c>
      <c r="J198" s="14">
        <v>0.63061342592592595</v>
      </c>
      <c r="K198" s="2">
        <f t="shared" si="13"/>
        <v>14.249999999999989</v>
      </c>
      <c r="L198" s="15">
        <v>4710</v>
      </c>
      <c r="M198" s="3">
        <v>0.37002121140700001</v>
      </c>
      <c r="N198" s="2">
        <v>18.91</v>
      </c>
      <c r="O198" s="2">
        <f t="shared" si="14"/>
        <v>51.105178343952268</v>
      </c>
      <c r="P198" s="2">
        <f t="shared" si="15"/>
        <v>6.9971011077063698</v>
      </c>
      <c r="Q198" s="2">
        <f t="shared" si="17"/>
        <v>2.350102079896109</v>
      </c>
      <c r="R198" s="12">
        <f t="shared" si="18"/>
        <v>408.88522271973886</v>
      </c>
      <c r="T198" s="5"/>
      <c r="U198" s="5"/>
      <c r="V198" s="5"/>
      <c r="W198" s="5"/>
      <c r="Y198" s="2"/>
      <c r="Z198" s="12"/>
      <c r="AA198" s="12"/>
      <c r="AB198" s="12"/>
      <c r="AC198" s="5"/>
      <c r="AD198" s="5"/>
      <c r="AE198" s="12"/>
      <c r="AF198" s="12"/>
    </row>
    <row r="199" spans="2:32" ht="19.899999999999999" customHeight="1" x14ac:dyDescent="0.2">
      <c r="B199" s="14">
        <v>0.63196759259259261</v>
      </c>
      <c r="C199" s="2">
        <f t="shared" si="16"/>
        <v>13.750000000000071</v>
      </c>
      <c r="D199" s="15">
        <v>26.3</v>
      </c>
      <c r="E199" s="12">
        <v>8180</v>
      </c>
      <c r="F199" s="15">
        <v>8350</v>
      </c>
      <c r="G199" s="15">
        <v>6.88</v>
      </c>
      <c r="H199" s="15">
        <v>8.82</v>
      </c>
      <c r="J199" s="14">
        <v>0.63067129629629626</v>
      </c>
      <c r="K199" s="2">
        <f t="shared" si="13"/>
        <v>14.333333333333229</v>
      </c>
      <c r="L199" s="15">
        <v>4700</v>
      </c>
      <c r="M199" s="3">
        <v>0.369235603739</v>
      </c>
      <c r="N199" s="2">
        <v>18.87</v>
      </c>
      <c r="O199" s="2">
        <f t="shared" si="14"/>
        <v>51.105580851131997</v>
      </c>
      <c r="P199" s="2">
        <f t="shared" si="15"/>
        <v>6.9674758425549301</v>
      </c>
      <c r="Q199" s="2">
        <f t="shared" si="17"/>
        <v>2.3597997027782238</v>
      </c>
      <c r="R199" s="12">
        <f t="shared" si="18"/>
        <v>410.73336475760181</v>
      </c>
      <c r="T199" s="5"/>
      <c r="U199" s="5"/>
      <c r="V199" s="5"/>
      <c r="W199" s="5"/>
      <c r="Y199" s="2"/>
      <c r="Z199" s="12"/>
      <c r="AA199" s="12"/>
      <c r="AB199" s="12"/>
      <c r="AC199" s="5"/>
      <c r="AD199" s="5"/>
      <c r="AE199" s="12"/>
      <c r="AF199" s="12"/>
    </row>
    <row r="200" spans="2:32" ht="19.899999999999999" customHeight="1" x14ac:dyDescent="0.2">
      <c r="B200" s="14">
        <v>0.63202546296296302</v>
      </c>
      <c r="C200" s="2">
        <f t="shared" si="16"/>
        <v>13.833333333333471</v>
      </c>
      <c r="D200" s="15">
        <v>26.3</v>
      </c>
      <c r="E200" s="12">
        <v>8180</v>
      </c>
      <c r="F200" s="15">
        <v>8340</v>
      </c>
      <c r="G200" s="15">
        <v>6.87</v>
      </c>
      <c r="H200" s="15">
        <v>8.82</v>
      </c>
      <c r="J200" s="14">
        <v>0.63072916666666667</v>
      </c>
      <c r="K200" s="2">
        <f t="shared" si="13"/>
        <v>14.416666666666629</v>
      </c>
      <c r="L200" s="15">
        <v>4690</v>
      </c>
      <c r="M200" s="3">
        <v>0.36844999607200002</v>
      </c>
      <c r="N200" s="2">
        <v>18.82</v>
      </c>
      <c r="O200" s="2">
        <f t="shared" si="14"/>
        <v>51.078844349674853</v>
      </c>
      <c r="P200" s="2">
        <f t="shared" si="15"/>
        <v>6.9342289260750407</v>
      </c>
      <c r="Q200" s="2">
        <f t="shared" si="17"/>
        <v>2.3694536644231134</v>
      </c>
      <c r="R200" s="12">
        <f t="shared" si="18"/>
        <v>412.57757875713077</v>
      </c>
      <c r="T200" s="5"/>
      <c r="U200" s="5"/>
      <c r="V200" s="5"/>
      <c r="W200" s="5"/>
      <c r="Y200" s="2"/>
      <c r="Z200" s="12"/>
      <c r="AA200" s="12"/>
      <c r="AB200" s="12"/>
      <c r="AC200" s="5"/>
      <c r="AD200" s="5"/>
      <c r="AE200" s="12"/>
      <c r="AF200" s="12"/>
    </row>
    <row r="201" spans="2:32" ht="19.899999999999999" customHeight="1" x14ac:dyDescent="0.2">
      <c r="B201" s="14">
        <v>0.63208333333333333</v>
      </c>
      <c r="C201" s="2">
        <f t="shared" si="16"/>
        <v>13.91666666666671</v>
      </c>
      <c r="D201" s="15">
        <v>26.3</v>
      </c>
      <c r="E201" s="12">
        <v>8190</v>
      </c>
      <c r="F201" s="15">
        <v>8350</v>
      </c>
      <c r="G201" s="15">
        <v>6.87</v>
      </c>
      <c r="H201" s="15">
        <v>8.82</v>
      </c>
      <c r="J201" s="14">
        <v>0.63078703703703709</v>
      </c>
      <c r="K201" s="2">
        <f t="shared" si="13"/>
        <v>14.500000000000028</v>
      </c>
      <c r="L201" s="15">
        <v>4670</v>
      </c>
      <c r="M201" s="3">
        <v>0.36687878073699998</v>
      </c>
      <c r="N201" s="2">
        <v>18.79</v>
      </c>
      <c r="O201" s="2">
        <f t="shared" si="14"/>
        <v>51.215826552448569</v>
      </c>
      <c r="P201" s="2">
        <f t="shared" si="15"/>
        <v>6.8936522900482293</v>
      </c>
      <c r="Q201" s="2">
        <f t="shared" si="17"/>
        <v>2.3790563597120955</v>
      </c>
      <c r="R201" s="12">
        <f t="shared" si="18"/>
        <v>414.41590069915475</v>
      </c>
      <c r="T201" s="5"/>
      <c r="U201" s="5"/>
      <c r="V201" s="5"/>
      <c r="W201" s="5"/>
      <c r="Y201" s="2"/>
      <c r="Z201" s="12"/>
      <c r="AA201" s="12"/>
      <c r="AB201" s="12"/>
      <c r="AC201" s="5"/>
      <c r="AD201" s="5"/>
      <c r="AE201" s="12"/>
      <c r="AF201" s="12"/>
    </row>
    <row r="202" spans="2:32" ht="19.899999999999999" customHeight="1" x14ac:dyDescent="0.2">
      <c r="B202" s="14">
        <v>0.63214120370370364</v>
      </c>
      <c r="C202" s="2">
        <f t="shared" si="16"/>
        <v>13.99999999999995</v>
      </c>
      <c r="D202" s="15">
        <v>26.3</v>
      </c>
      <c r="E202" s="12">
        <v>8180</v>
      </c>
      <c r="F202" s="15">
        <v>8360</v>
      </c>
      <c r="G202" s="15">
        <v>6.87</v>
      </c>
      <c r="H202" s="15">
        <v>8.82</v>
      </c>
      <c r="J202" s="14">
        <v>0.6308449074074074</v>
      </c>
      <c r="K202" s="2">
        <f t="shared" si="13"/>
        <v>14.583333333333268</v>
      </c>
      <c r="L202" s="15">
        <v>4660</v>
      </c>
      <c r="M202" s="3">
        <v>0.36609317306900002</v>
      </c>
      <c r="N202" s="2">
        <v>18.79</v>
      </c>
      <c r="O202" s="2">
        <f t="shared" si="14"/>
        <v>51.325731759708404</v>
      </c>
      <c r="P202" s="2">
        <f t="shared" si="15"/>
        <v>6.8788907219665099</v>
      </c>
      <c r="Q202" s="2">
        <f t="shared" si="17"/>
        <v>2.3886206256926505</v>
      </c>
      <c r="R202" s="12">
        <f t="shared" si="18"/>
        <v>416.24833058366767</v>
      </c>
      <c r="T202" s="5"/>
      <c r="U202" s="5"/>
      <c r="V202" s="5"/>
      <c r="W202" s="5"/>
      <c r="Y202" s="2"/>
      <c r="Z202" s="12"/>
      <c r="AA202" s="12"/>
      <c r="AB202" s="12"/>
      <c r="AC202" s="5"/>
      <c r="AD202" s="5"/>
      <c r="AE202" s="12"/>
      <c r="AF202" s="12"/>
    </row>
    <row r="203" spans="2:32" ht="19.899999999999999" customHeight="1" x14ac:dyDescent="0.2">
      <c r="B203" s="14">
        <v>0.63219907407407405</v>
      </c>
      <c r="C203" s="2">
        <f t="shared" si="16"/>
        <v>14.08333333333335</v>
      </c>
      <c r="D203" s="15">
        <v>26.3</v>
      </c>
      <c r="E203" s="12">
        <v>8180</v>
      </c>
      <c r="F203" s="15">
        <v>8350</v>
      </c>
      <c r="G203" s="15">
        <v>6.87</v>
      </c>
      <c r="H203" s="15">
        <v>8.83</v>
      </c>
      <c r="J203" s="14">
        <v>0.63090277777777781</v>
      </c>
      <c r="K203" s="2">
        <f t="shared" si="13"/>
        <v>14.666666666666668</v>
      </c>
      <c r="L203" s="15">
        <v>4650</v>
      </c>
      <c r="M203" s="3">
        <v>0.36530756540199999</v>
      </c>
      <c r="N203" s="2">
        <v>18.79</v>
      </c>
      <c r="O203" s="2">
        <f t="shared" si="14"/>
        <v>51.436109677396587</v>
      </c>
      <c r="P203" s="2">
        <f t="shared" si="15"/>
        <v>6.8641291539035798</v>
      </c>
      <c r="Q203" s="2">
        <f t="shared" si="17"/>
        <v>2.3981643894953457</v>
      </c>
      <c r="R203" s="12">
        <f t="shared" si="18"/>
        <v>418.0768324298466</v>
      </c>
      <c r="T203" s="5"/>
      <c r="U203" s="5"/>
      <c r="V203" s="5"/>
      <c r="W203" s="5"/>
      <c r="Y203" s="2"/>
      <c r="Z203" s="12"/>
      <c r="AA203" s="12"/>
      <c r="AB203" s="12"/>
      <c r="AC203" s="5"/>
      <c r="AD203" s="5"/>
      <c r="AE203" s="12"/>
      <c r="AF203" s="12"/>
    </row>
    <row r="204" spans="2:32" ht="19.899999999999999" customHeight="1" x14ac:dyDescent="0.2">
      <c r="B204" s="14">
        <v>0.63225694444444447</v>
      </c>
      <c r="C204" s="2">
        <f t="shared" si="16"/>
        <v>14.16666666666675</v>
      </c>
      <c r="D204" s="15">
        <v>26.3</v>
      </c>
      <c r="E204" s="12">
        <v>8180</v>
      </c>
      <c r="F204" s="15">
        <v>8360</v>
      </c>
      <c r="G204" s="15">
        <v>6.87</v>
      </c>
      <c r="H204" s="15">
        <v>8.83</v>
      </c>
      <c r="J204" s="14">
        <v>0.63096064814814812</v>
      </c>
      <c r="K204" s="2">
        <f t="shared" si="13"/>
        <v>14.749999999999908</v>
      </c>
      <c r="L204" s="15">
        <v>4630</v>
      </c>
      <c r="M204" s="3">
        <v>0.363736350067</v>
      </c>
      <c r="N204" s="2">
        <v>18.72</v>
      </c>
      <c r="O204" s="2">
        <f t="shared" si="14"/>
        <v>51.465848812063427</v>
      </c>
      <c r="P204" s="2">
        <f t="shared" si="15"/>
        <v>6.8091444732542392</v>
      </c>
      <c r="Q204" s="2">
        <f t="shared" si="17"/>
        <v>2.4076597184030835</v>
      </c>
      <c r="R204" s="12">
        <f t="shared" si="18"/>
        <v>419.89944221851704</v>
      </c>
      <c r="T204" s="5"/>
      <c r="U204" s="5"/>
      <c r="V204" s="5"/>
      <c r="W204" s="5"/>
      <c r="Y204" s="2"/>
      <c r="Z204" s="12"/>
      <c r="AA204" s="12"/>
      <c r="AB204" s="12"/>
      <c r="AC204" s="5"/>
      <c r="AD204" s="5"/>
      <c r="AE204" s="12"/>
      <c r="AF204" s="12"/>
    </row>
    <row r="205" spans="2:32" ht="19.899999999999999" customHeight="1" x14ac:dyDescent="0.2">
      <c r="B205" s="14">
        <v>0.63231481481481489</v>
      </c>
      <c r="C205" s="2">
        <f t="shared" si="16"/>
        <v>14.250000000000149</v>
      </c>
      <c r="D205" s="15">
        <v>26.3</v>
      </c>
      <c r="E205" s="12">
        <v>8180</v>
      </c>
      <c r="F205" s="15">
        <v>8360</v>
      </c>
      <c r="G205" s="15">
        <v>6.86</v>
      </c>
      <c r="H205" s="15">
        <v>8.83</v>
      </c>
      <c r="J205" s="14">
        <v>0.63101851851851853</v>
      </c>
      <c r="K205" s="2">
        <f t="shared" si="13"/>
        <v>14.833333333333307</v>
      </c>
      <c r="L205" s="15">
        <v>4620</v>
      </c>
      <c r="M205" s="3">
        <v>0.36295074239899999</v>
      </c>
      <c r="N205" s="2">
        <v>18.68</v>
      </c>
      <c r="O205" s="2">
        <f t="shared" si="14"/>
        <v>51.467038961073818</v>
      </c>
      <c r="P205" s="2">
        <f t="shared" si="15"/>
        <v>6.7799198680133195</v>
      </c>
      <c r="Q205" s="2">
        <f t="shared" si="17"/>
        <v>2.4170965686400825</v>
      </c>
      <c r="R205" s="12">
        <f t="shared" si="18"/>
        <v>421.71615994968346</v>
      </c>
      <c r="T205" s="5"/>
      <c r="U205" s="5"/>
      <c r="V205" s="5"/>
      <c r="W205" s="5"/>
      <c r="Y205" s="2"/>
      <c r="Z205" s="12"/>
      <c r="AA205" s="12"/>
      <c r="AB205" s="12"/>
      <c r="AC205" s="5"/>
      <c r="AD205" s="5"/>
      <c r="AE205" s="12"/>
      <c r="AF205" s="12"/>
    </row>
    <row r="206" spans="2:32" ht="19.899999999999999" customHeight="1" x14ac:dyDescent="0.2">
      <c r="B206" s="14">
        <v>0.63237268518518519</v>
      </c>
      <c r="C206" s="2">
        <f t="shared" si="16"/>
        <v>14.333333333333389</v>
      </c>
      <c r="D206" s="15">
        <v>26.3</v>
      </c>
      <c r="E206" s="12">
        <v>8190</v>
      </c>
      <c r="F206" s="15">
        <v>8360</v>
      </c>
      <c r="G206" s="15">
        <v>6.86</v>
      </c>
      <c r="H206" s="15">
        <v>8.83</v>
      </c>
      <c r="J206" s="14">
        <v>0.63107638888888895</v>
      </c>
      <c r="K206" s="2">
        <f t="shared" si="13"/>
        <v>14.916666666666707</v>
      </c>
      <c r="L206" s="15">
        <v>4610</v>
      </c>
      <c r="M206" s="3">
        <v>0.36216513473200002</v>
      </c>
      <c r="N206" s="2">
        <v>18.64</v>
      </c>
      <c r="O206" s="2">
        <f t="shared" si="14"/>
        <v>51.46823427327837</v>
      </c>
      <c r="P206" s="2">
        <f t="shared" si="15"/>
        <v>6.7507581114044806</v>
      </c>
      <c r="Q206" s="2">
        <f t="shared" si="17"/>
        <v>2.4264928727924633</v>
      </c>
      <c r="R206" s="12">
        <f t="shared" si="18"/>
        <v>423.52894964251237</v>
      </c>
      <c r="T206" s="5"/>
      <c r="U206" s="5"/>
      <c r="V206" s="5"/>
      <c r="W206" s="5"/>
      <c r="Y206" s="2"/>
      <c r="Z206" s="12"/>
      <c r="AA206" s="12"/>
      <c r="AB206" s="12"/>
      <c r="AC206" s="5"/>
      <c r="AD206" s="5"/>
      <c r="AE206" s="12"/>
      <c r="AF206" s="12"/>
    </row>
    <row r="207" spans="2:32" ht="19.899999999999999" customHeight="1" x14ac:dyDescent="0.2">
      <c r="B207" s="14">
        <v>0.6324305555555555</v>
      </c>
      <c r="C207" s="2">
        <f t="shared" si="16"/>
        <v>14.416666666666629</v>
      </c>
      <c r="D207" s="15">
        <v>26.3</v>
      </c>
      <c r="E207" s="12">
        <v>8190</v>
      </c>
      <c r="F207" s="15">
        <v>8360</v>
      </c>
      <c r="G207" s="15">
        <v>6.86</v>
      </c>
      <c r="H207" s="15">
        <v>8.83</v>
      </c>
      <c r="J207" s="14">
        <v>0.63113425925925926</v>
      </c>
      <c r="K207" s="2">
        <f t="shared" si="13"/>
        <v>14.999999999999947</v>
      </c>
      <c r="L207" s="15">
        <v>4590</v>
      </c>
      <c r="M207" s="3">
        <v>0.36059391939699997</v>
      </c>
      <c r="N207" s="2">
        <v>18.600000000000001</v>
      </c>
      <c r="O207" s="2">
        <f t="shared" si="14"/>
        <v>51.581568627401396</v>
      </c>
      <c r="P207" s="2">
        <f t="shared" si="15"/>
        <v>6.7070469007842002</v>
      </c>
      <c r="Q207" s="2">
        <f t="shared" si="17"/>
        <v>2.4358385707175838</v>
      </c>
      <c r="R207" s="12">
        <f t="shared" si="18"/>
        <v>425.33584727783284</v>
      </c>
      <c r="T207" s="5"/>
      <c r="U207" s="5"/>
      <c r="V207" s="5"/>
      <c r="W207" s="5"/>
      <c r="Y207" s="2"/>
      <c r="Z207" s="12"/>
      <c r="AA207" s="12"/>
      <c r="AB207" s="12"/>
      <c r="AC207" s="5"/>
      <c r="AD207" s="5"/>
      <c r="AE207" s="12"/>
      <c r="AF207" s="12"/>
    </row>
    <row r="208" spans="2:32" ht="19.899999999999999" customHeight="1" x14ac:dyDescent="0.2">
      <c r="B208" s="14">
        <v>0.63248842592592591</v>
      </c>
      <c r="C208" s="2">
        <f t="shared" si="16"/>
        <v>14.500000000000028</v>
      </c>
      <c r="D208" s="15">
        <v>26.3</v>
      </c>
      <c r="E208" s="12">
        <v>8190</v>
      </c>
      <c r="F208" s="15">
        <v>8360</v>
      </c>
      <c r="G208" s="15">
        <v>6.86</v>
      </c>
      <c r="H208" s="15">
        <v>8.83</v>
      </c>
      <c r="J208" s="14">
        <v>0.63119212962962956</v>
      </c>
      <c r="K208" s="2">
        <f t="shared" si="13"/>
        <v>15.083333333333186</v>
      </c>
      <c r="L208" s="15">
        <v>4580</v>
      </c>
      <c r="M208" s="3">
        <v>0.35980831172900002</v>
      </c>
      <c r="N208" s="2">
        <v>18.64</v>
      </c>
      <c r="O208" s="2">
        <f t="shared" si="14"/>
        <v>51.805362445432479</v>
      </c>
      <c r="P208" s="2">
        <f t="shared" si="15"/>
        <v>6.7068269306285604</v>
      </c>
      <c r="Q208" s="2">
        <f t="shared" si="17"/>
        <v>2.4451537608782767</v>
      </c>
      <c r="R208" s="12">
        <f t="shared" si="18"/>
        <v>427.13685285564583</v>
      </c>
      <c r="T208" s="5"/>
      <c r="U208" s="5"/>
      <c r="V208" s="5"/>
      <c r="W208" s="5"/>
      <c r="Y208" s="2"/>
      <c r="Z208" s="12"/>
      <c r="AA208" s="12"/>
      <c r="AB208" s="12"/>
      <c r="AC208" s="5"/>
      <c r="AD208" s="5"/>
      <c r="AE208" s="12"/>
      <c r="AF208" s="12"/>
    </row>
    <row r="209" spans="2:32" ht="19.899999999999999" customHeight="1" x14ac:dyDescent="0.2">
      <c r="B209" s="14">
        <v>0.63254629629629633</v>
      </c>
      <c r="C209" s="2">
        <f t="shared" si="16"/>
        <v>14.583333333333428</v>
      </c>
      <c r="D209" s="15">
        <v>26.3</v>
      </c>
      <c r="E209" s="12">
        <v>8180</v>
      </c>
      <c r="F209" s="15">
        <v>8370</v>
      </c>
      <c r="G209" s="15">
        <v>6.86</v>
      </c>
      <c r="H209" s="15">
        <v>8.84</v>
      </c>
      <c r="J209" s="14">
        <v>0.63124999999999998</v>
      </c>
      <c r="K209" s="2">
        <f t="shared" si="13"/>
        <v>15.166666666666586</v>
      </c>
      <c r="L209" s="15">
        <v>4570</v>
      </c>
      <c r="M209" s="3">
        <v>0.35902270406199999</v>
      </c>
      <c r="N209" s="2">
        <v>18.579999999999998</v>
      </c>
      <c r="O209" s="2">
        <f t="shared" si="14"/>
        <v>51.751601750488177</v>
      </c>
      <c r="P209" s="2">
        <f t="shared" si="15"/>
        <v>6.6706418414719595</v>
      </c>
      <c r="Q209" s="2">
        <f t="shared" si="17"/>
        <v>2.4544436697477985</v>
      </c>
      <c r="R209" s="12">
        <f t="shared" si="18"/>
        <v>428.93393039512478</v>
      </c>
      <c r="T209" s="5"/>
      <c r="U209" s="5"/>
      <c r="V209" s="5"/>
      <c r="W209" s="5"/>
      <c r="Y209" s="2"/>
      <c r="Z209" s="12"/>
      <c r="AA209" s="12"/>
      <c r="AB209" s="12"/>
      <c r="AC209" s="5"/>
      <c r="AD209" s="5"/>
      <c r="AE209" s="12"/>
      <c r="AF209" s="12"/>
    </row>
    <row r="210" spans="2:32" ht="19.899999999999999" customHeight="1" x14ac:dyDescent="0.2">
      <c r="B210" s="14">
        <v>0.63260416666666663</v>
      </c>
      <c r="C210" s="2">
        <f t="shared" si="16"/>
        <v>14.666666666666668</v>
      </c>
      <c r="D210" s="15">
        <v>26.3</v>
      </c>
      <c r="E210" s="12">
        <v>8180</v>
      </c>
      <c r="F210" s="15">
        <v>8370</v>
      </c>
      <c r="G210" s="15">
        <v>6.85</v>
      </c>
      <c r="H210" s="15">
        <v>8.84</v>
      </c>
      <c r="J210" s="14">
        <v>0.63130787037037039</v>
      </c>
      <c r="K210" s="2">
        <f t="shared" si="13"/>
        <v>15.249999999999986</v>
      </c>
      <c r="L210" s="15">
        <v>4550</v>
      </c>
      <c r="M210" s="3">
        <v>0.357451488727</v>
      </c>
      <c r="N210" s="2">
        <v>18.62</v>
      </c>
      <c r="O210" s="2">
        <f t="shared" si="14"/>
        <v>52.090984615316124</v>
      </c>
      <c r="P210" s="2">
        <f t="shared" si="15"/>
        <v>6.6557467200967402</v>
      </c>
      <c r="Q210" s="2">
        <f t="shared" si="17"/>
        <v>2.4636981062488954</v>
      </c>
      <c r="R210" s="12">
        <f t="shared" si="18"/>
        <v>430.72511587709869</v>
      </c>
      <c r="T210" s="5"/>
      <c r="U210" s="5"/>
      <c r="V210" s="5"/>
      <c r="W210" s="5"/>
      <c r="Y210" s="2"/>
      <c r="Z210" s="12"/>
      <c r="AA210" s="12"/>
      <c r="AB210" s="12"/>
      <c r="AC210" s="5"/>
      <c r="AD210" s="5"/>
      <c r="AE210" s="12"/>
      <c r="AF210" s="12"/>
    </row>
    <row r="211" spans="2:32" ht="19.899999999999999" customHeight="1" x14ac:dyDescent="0.2">
      <c r="B211" s="14">
        <v>0.63266203703703705</v>
      </c>
      <c r="C211" s="2">
        <f t="shared" si="16"/>
        <v>14.750000000000068</v>
      </c>
      <c r="D211" s="15">
        <v>26.3</v>
      </c>
      <c r="E211" s="12">
        <v>8180</v>
      </c>
      <c r="F211" s="15">
        <v>8370</v>
      </c>
      <c r="G211" s="15">
        <v>6.85</v>
      </c>
      <c r="H211" s="15">
        <v>8.84</v>
      </c>
      <c r="J211" s="14">
        <v>0.63136574074074081</v>
      </c>
      <c r="K211" s="2">
        <f t="shared" si="13"/>
        <v>15.333333333333385</v>
      </c>
      <c r="L211" s="15">
        <v>4540</v>
      </c>
      <c r="M211" s="3">
        <v>0.35666588105899999</v>
      </c>
      <c r="N211" s="2">
        <v>18.649999999999999</v>
      </c>
      <c r="O211" s="2">
        <f t="shared" si="14"/>
        <v>52.289834801761984</v>
      </c>
      <c r="P211" s="2">
        <f t="shared" si="15"/>
        <v>6.6518186817503491</v>
      </c>
      <c r="Q211" s="2">
        <f t="shared" si="17"/>
        <v>2.4729394711112964</v>
      </c>
      <c r="R211" s="12">
        <f t="shared" si="18"/>
        <v>432.51040930156512</v>
      </c>
      <c r="T211" s="5"/>
      <c r="U211" s="5"/>
      <c r="V211" s="5"/>
      <c r="W211" s="5"/>
      <c r="Y211" s="2"/>
      <c r="Z211" s="12"/>
      <c r="AA211" s="12"/>
      <c r="AB211" s="12"/>
      <c r="AC211" s="5"/>
      <c r="AD211" s="5"/>
      <c r="AE211" s="12"/>
      <c r="AF211" s="12"/>
    </row>
    <row r="212" spans="2:32" ht="19.899999999999999" customHeight="1" x14ac:dyDescent="0.2">
      <c r="B212" s="14">
        <v>0.63271990740740736</v>
      </c>
      <c r="C212" s="2">
        <f t="shared" si="16"/>
        <v>14.833333333333307</v>
      </c>
      <c r="D212" s="15">
        <v>26.3</v>
      </c>
      <c r="E212" s="12">
        <v>8180</v>
      </c>
      <c r="F212" s="15">
        <v>8370</v>
      </c>
      <c r="G212" s="15">
        <v>6.85</v>
      </c>
      <c r="H212" s="15">
        <v>8.84</v>
      </c>
      <c r="J212" s="14">
        <v>0.63142361111111112</v>
      </c>
      <c r="K212" s="2">
        <f t="shared" si="13"/>
        <v>15.416666666666625</v>
      </c>
      <c r="L212" s="15">
        <v>4530</v>
      </c>
      <c r="M212" s="3">
        <v>0.35588027339099998</v>
      </c>
      <c r="N212" s="2">
        <v>18.559999999999999</v>
      </c>
      <c r="O212" s="2">
        <f t="shared" si="14"/>
        <v>52.152370860995781</v>
      </c>
      <c r="P212" s="2">
        <f t="shared" si="15"/>
        <v>6.6051378741369593</v>
      </c>
      <c r="Q212" s="2">
        <f t="shared" si="17"/>
        <v>2.4821456909417634</v>
      </c>
      <c r="R212" s="12">
        <f t="shared" si="18"/>
        <v>434.29177468768813</v>
      </c>
      <c r="T212" s="5"/>
      <c r="U212" s="5"/>
      <c r="V212" s="5"/>
      <c r="W212" s="5"/>
      <c r="Y212" s="2"/>
      <c r="Z212" s="12"/>
      <c r="AA212" s="12"/>
      <c r="AB212" s="12"/>
      <c r="AC212" s="5"/>
      <c r="AD212" s="5"/>
      <c r="AE212" s="12"/>
      <c r="AF212" s="12"/>
    </row>
    <row r="213" spans="2:32" ht="19.899999999999999" customHeight="1" x14ac:dyDescent="0.2">
      <c r="B213" s="14">
        <v>0.63277777777777777</v>
      </c>
      <c r="C213" s="2">
        <f t="shared" si="16"/>
        <v>14.916666666666707</v>
      </c>
      <c r="D213" s="15">
        <v>26.3</v>
      </c>
      <c r="E213" s="12">
        <v>8190</v>
      </c>
      <c r="F213" s="15">
        <v>8390</v>
      </c>
      <c r="G213" s="15">
        <v>6.85</v>
      </c>
      <c r="H213" s="15">
        <v>8.84</v>
      </c>
      <c r="J213" s="14">
        <v>0.63148148148148142</v>
      </c>
      <c r="K213" s="2">
        <f t="shared" si="13"/>
        <v>15.499999999999865</v>
      </c>
      <c r="L213" s="15">
        <v>4520</v>
      </c>
      <c r="M213" s="3">
        <v>0.355094665724</v>
      </c>
      <c r="N213" s="2">
        <v>18.54</v>
      </c>
      <c r="O213" s="2">
        <f t="shared" si="14"/>
        <v>52.211429203530628</v>
      </c>
      <c r="P213" s="2">
        <f t="shared" si="15"/>
        <v>6.5834551025229597</v>
      </c>
      <c r="Q213" s="2">
        <f t="shared" si="17"/>
        <v>2.4913044360644334</v>
      </c>
      <c r="R213" s="12">
        <f t="shared" si="18"/>
        <v>436.06921203547364</v>
      </c>
      <c r="T213" s="5"/>
      <c r="U213" s="5"/>
      <c r="V213" s="5"/>
      <c r="W213" s="5"/>
      <c r="Y213" s="2"/>
      <c r="Z213" s="12"/>
      <c r="AA213" s="12"/>
      <c r="AB213" s="12"/>
      <c r="AC213" s="5"/>
      <c r="AD213" s="5"/>
      <c r="AE213" s="12"/>
      <c r="AF213" s="12"/>
    </row>
    <row r="214" spans="2:32" ht="19.899999999999999" customHeight="1" x14ac:dyDescent="0.2">
      <c r="B214" s="14">
        <v>0.63283564814814819</v>
      </c>
      <c r="C214" s="2">
        <f t="shared" si="16"/>
        <v>15.000000000000107</v>
      </c>
      <c r="D214" s="15">
        <v>26.3</v>
      </c>
      <c r="E214" s="12">
        <v>8180</v>
      </c>
      <c r="F214" s="15">
        <v>8370</v>
      </c>
      <c r="G214" s="15">
        <v>6.85</v>
      </c>
      <c r="H214" s="15">
        <v>8.85</v>
      </c>
      <c r="J214" s="14">
        <v>0.63153935185185184</v>
      </c>
      <c r="K214" s="2">
        <f t="shared" si="13"/>
        <v>15.583333333333265</v>
      </c>
      <c r="L214" s="15">
        <v>4500</v>
      </c>
      <c r="M214" s="3">
        <v>0.35352345038900002</v>
      </c>
      <c r="N214" s="2">
        <v>18.52</v>
      </c>
      <c r="O214" s="2">
        <f t="shared" si="14"/>
        <v>52.386906666648258</v>
      </c>
      <c r="P214" s="2">
        <f t="shared" si="15"/>
        <v>6.5472543012042799</v>
      </c>
      <c r="Q214" s="2">
        <f t="shared" si="17"/>
        <v>2.5004229842614736</v>
      </c>
      <c r="R214" s="12">
        <f t="shared" si="18"/>
        <v>437.84075732575752</v>
      </c>
      <c r="T214" s="5"/>
      <c r="U214" s="5"/>
      <c r="V214" s="5"/>
      <c r="W214" s="5"/>
      <c r="Y214" s="2"/>
      <c r="Z214" s="12"/>
      <c r="AA214" s="12"/>
      <c r="AB214" s="12"/>
      <c r="AC214" s="5"/>
      <c r="AD214" s="5"/>
      <c r="AE214" s="12"/>
      <c r="AF214" s="12"/>
    </row>
    <row r="215" spans="2:32" ht="19.899999999999999" customHeight="1" x14ac:dyDescent="0.2">
      <c r="B215" s="14">
        <v>0.63289351851851849</v>
      </c>
      <c r="C215" s="2">
        <f t="shared" si="16"/>
        <v>15.083333333333346</v>
      </c>
      <c r="D215" s="15">
        <v>26.3</v>
      </c>
      <c r="E215" s="12">
        <v>8180</v>
      </c>
      <c r="F215" s="15">
        <v>8380</v>
      </c>
      <c r="G215" s="15">
        <v>6.85</v>
      </c>
      <c r="H215" s="15">
        <v>8.85</v>
      </c>
      <c r="J215" s="14">
        <v>0.63159722222222225</v>
      </c>
      <c r="K215" s="2">
        <f t="shared" si="13"/>
        <v>15.666666666666664</v>
      </c>
      <c r="L215" s="15">
        <v>4490</v>
      </c>
      <c r="M215" s="3">
        <v>0.35273784272100001</v>
      </c>
      <c r="N215" s="2">
        <v>18.5</v>
      </c>
      <c r="O215" s="2">
        <f t="shared" si="14"/>
        <v>52.446881959962205</v>
      </c>
      <c r="P215" s="2">
        <f t="shared" si="15"/>
        <v>6.5256500903385</v>
      </c>
      <c r="Q215" s="2">
        <f t="shared" si="17"/>
        <v>2.5095013900889409</v>
      </c>
      <c r="R215" s="12">
        <f t="shared" si="18"/>
        <v>439.60641055853392</v>
      </c>
      <c r="T215" s="5"/>
      <c r="U215" s="5"/>
      <c r="V215" s="5"/>
      <c r="W215" s="5"/>
      <c r="Y215" s="2"/>
      <c r="Z215" s="12"/>
      <c r="AA215" s="12"/>
      <c r="AB215" s="12"/>
      <c r="AC215" s="5"/>
      <c r="AD215" s="5"/>
      <c r="AE215" s="12"/>
      <c r="AF215" s="12"/>
    </row>
    <row r="216" spans="2:32" ht="19.899999999999999" customHeight="1" x14ac:dyDescent="0.2">
      <c r="B216" s="14">
        <v>0.63295138888888891</v>
      </c>
      <c r="C216" s="2">
        <f t="shared" si="16"/>
        <v>15.166666666666746</v>
      </c>
      <c r="D216" s="15">
        <v>26.3</v>
      </c>
      <c r="E216" s="12">
        <v>8190</v>
      </c>
      <c r="F216" s="15">
        <v>8390</v>
      </c>
      <c r="G216" s="15">
        <v>6.84</v>
      </c>
      <c r="H216" s="15">
        <v>8.85</v>
      </c>
      <c r="J216" s="14">
        <v>0.63165509259259256</v>
      </c>
      <c r="K216" s="2">
        <f t="shared" si="13"/>
        <v>15.749999999999904</v>
      </c>
      <c r="L216" s="15">
        <v>4480</v>
      </c>
      <c r="M216" s="3">
        <v>0.35195223505399997</v>
      </c>
      <c r="N216" s="2">
        <v>18.440000000000001</v>
      </c>
      <c r="O216" s="2">
        <f t="shared" si="14"/>
        <v>52.393473214258051</v>
      </c>
      <c r="P216" s="2">
        <f t="shared" si="15"/>
        <v>6.4899992143957599</v>
      </c>
      <c r="Q216" s="2">
        <f t="shared" si="17"/>
        <v>2.5185400354394405</v>
      </c>
      <c r="R216" s="12">
        <f t="shared" si="18"/>
        <v>441.36813575296947</v>
      </c>
      <c r="T216" s="5"/>
      <c r="U216" s="5"/>
      <c r="V216" s="5"/>
      <c r="W216" s="5"/>
      <c r="Y216" s="2"/>
      <c r="Z216" s="12"/>
      <c r="AA216" s="12"/>
      <c r="AB216" s="12"/>
      <c r="AC216" s="5"/>
      <c r="AD216" s="5"/>
      <c r="AE216" s="12"/>
      <c r="AF216" s="12"/>
    </row>
    <row r="217" spans="2:32" ht="19.899999999999999" customHeight="1" x14ac:dyDescent="0.2">
      <c r="B217" s="14">
        <v>0.63300925925925922</v>
      </c>
      <c r="C217" s="2">
        <f t="shared" si="16"/>
        <v>15.249999999999986</v>
      </c>
      <c r="D217" s="15">
        <v>26.3</v>
      </c>
      <c r="E217" s="12">
        <v>8200</v>
      </c>
      <c r="F217" s="15">
        <v>8380</v>
      </c>
      <c r="G217" s="15">
        <v>6.84</v>
      </c>
      <c r="H217" s="15">
        <v>8.85</v>
      </c>
      <c r="J217" s="14">
        <v>0.63171296296296298</v>
      </c>
      <c r="K217" s="2">
        <f t="shared" si="13"/>
        <v>15.833333333333304</v>
      </c>
      <c r="L217" s="15">
        <v>4460</v>
      </c>
      <c r="M217" s="3">
        <v>0.35038101971899999</v>
      </c>
      <c r="N217" s="2">
        <v>18.41</v>
      </c>
      <c r="O217" s="2">
        <f t="shared" si="14"/>
        <v>52.542800448393372</v>
      </c>
      <c r="P217" s="2">
        <f t="shared" si="15"/>
        <v>6.4505145730267897</v>
      </c>
      <c r="Q217" s="2">
        <f t="shared" si="17"/>
        <v>2.5275265033473802</v>
      </c>
      <c r="R217" s="12">
        <f t="shared" si="18"/>
        <v>443.12396888990338</v>
      </c>
      <c r="T217" s="5"/>
      <c r="U217" s="5"/>
      <c r="V217" s="5"/>
      <c r="W217" s="5"/>
      <c r="Y217" s="2"/>
      <c r="Z217" s="12"/>
      <c r="AA217" s="12"/>
      <c r="AB217" s="12"/>
      <c r="AC217" s="5"/>
      <c r="AD217" s="5"/>
      <c r="AE217" s="12"/>
      <c r="AF217" s="12"/>
    </row>
    <row r="218" spans="2:32" ht="19.899999999999999" customHeight="1" x14ac:dyDescent="0.2">
      <c r="B218" s="14">
        <v>0.63306712962962963</v>
      </c>
      <c r="C218" s="2">
        <f t="shared" si="16"/>
        <v>15.333333333333385</v>
      </c>
      <c r="D218" s="15">
        <v>26.3</v>
      </c>
      <c r="E218" s="12">
        <v>8190</v>
      </c>
      <c r="F218" s="15">
        <v>8370</v>
      </c>
      <c r="G218" s="15">
        <v>6.84</v>
      </c>
      <c r="H218" s="15">
        <v>8.85</v>
      </c>
      <c r="J218" s="14">
        <v>0.6318287037037037</v>
      </c>
      <c r="K218" s="2">
        <f t="shared" si="13"/>
        <v>15.999999999999943</v>
      </c>
      <c r="L218" s="15">
        <v>4440</v>
      </c>
      <c r="M218" s="3">
        <v>0.348809804384</v>
      </c>
      <c r="N218" s="2">
        <v>18.45</v>
      </c>
      <c r="O218" s="2">
        <f t="shared" si="14"/>
        <v>52.894155405358511</v>
      </c>
      <c r="P218" s="2">
        <f t="shared" si="15"/>
        <v>6.4355408908847993</v>
      </c>
      <c r="Q218" s="2">
        <f t="shared" si="17"/>
        <v>2.54542380260281</v>
      </c>
      <c r="R218" s="12">
        <f t="shared" si="18"/>
        <v>446.61992301041784</v>
      </c>
      <c r="T218" s="5"/>
      <c r="U218" s="5"/>
      <c r="V218" s="5"/>
      <c r="W218" s="5"/>
      <c r="Y218" s="2"/>
      <c r="Z218" s="12"/>
      <c r="AA218" s="12"/>
      <c r="AB218" s="12"/>
      <c r="AC218" s="5"/>
      <c r="AD218" s="5"/>
      <c r="AE218" s="12"/>
      <c r="AF218" s="12"/>
    </row>
    <row r="219" spans="2:32" ht="19.899999999999999" customHeight="1" x14ac:dyDescent="0.2">
      <c r="B219" s="14">
        <v>0.63312500000000005</v>
      </c>
      <c r="C219" s="2">
        <f t="shared" si="16"/>
        <v>15.416666666666785</v>
      </c>
      <c r="D219" s="15">
        <v>26.4</v>
      </c>
      <c r="E219" s="12">
        <v>8190</v>
      </c>
      <c r="F219" s="15">
        <v>8380</v>
      </c>
      <c r="G219" s="15">
        <v>6.84</v>
      </c>
      <c r="H219" s="15">
        <v>8.85</v>
      </c>
      <c r="J219" s="14">
        <v>0.63188657407407411</v>
      </c>
      <c r="K219" s="2">
        <f t="shared" si="13"/>
        <v>16.083333333333343</v>
      </c>
      <c r="L219" s="15">
        <v>4420</v>
      </c>
      <c r="M219" s="3">
        <v>0.34723858904900001</v>
      </c>
      <c r="N219" s="2">
        <v>18.39</v>
      </c>
      <c r="O219" s="2">
        <f t="shared" si="14"/>
        <v>52.960703619852936</v>
      </c>
      <c r="P219" s="2">
        <f t="shared" si="15"/>
        <v>6.3857176526111106</v>
      </c>
      <c r="Q219" s="2">
        <f t="shared" si="17"/>
        <v>2.5543274543691337</v>
      </c>
      <c r="R219" s="12">
        <f t="shared" si="18"/>
        <v>448.36004399400173</v>
      </c>
      <c r="T219" s="5"/>
      <c r="U219" s="5"/>
      <c r="V219" s="5"/>
      <c r="W219" s="5"/>
      <c r="Y219" s="2"/>
      <c r="Z219" s="12"/>
      <c r="AA219" s="12"/>
      <c r="AB219" s="12"/>
      <c r="AC219" s="5"/>
      <c r="AD219" s="5"/>
      <c r="AE219" s="12"/>
      <c r="AF219" s="12"/>
    </row>
    <row r="220" spans="2:32" ht="19.899999999999999" customHeight="1" x14ac:dyDescent="0.2">
      <c r="B220" s="14">
        <v>0.63318287037037035</v>
      </c>
      <c r="C220" s="2">
        <f t="shared" si="16"/>
        <v>15.500000000000025</v>
      </c>
      <c r="D220" s="15">
        <v>26.4</v>
      </c>
      <c r="E220" s="12">
        <v>8200</v>
      </c>
      <c r="F220" s="15">
        <v>8390</v>
      </c>
      <c r="G220" s="15">
        <v>6.84</v>
      </c>
      <c r="H220" s="15">
        <v>8.86</v>
      </c>
      <c r="J220" s="14">
        <v>0.63194444444444442</v>
      </c>
      <c r="K220" s="2">
        <f t="shared" si="13"/>
        <v>16.166666666666583</v>
      </c>
      <c r="L220" s="15">
        <v>4410</v>
      </c>
      <c r="M220" s="3">
        <v>0.346452981381</v>
      </c>
      <c r="N220" s="2">
        <v>18.46</v>
      </c>
      <c r="O220" s="2">
        <f t="shared" si="14"/>
        <v>53.282843537430082</v>
      </c>
      <c r="P220" s="2">
        <f t="shared" si="15"/>
        <v>6.3955220362932605</v>
      </c>
      <c r="Q220" s="2">
        <f t="shared" si="17"/>
        <v>2.5632033152641962</v>
      </c>
      <c r="R220" s="12">
        <f t="shared" si="18"/>
        <v>450.09427292007479</v>
      </c>
      <c r="T220" s="5"/>
      <c r="U220" s="5"/>
      <c r="V220" s="5"/>
      <c r="W220" s="5"/>
      <c r="Y220" s="2"/>
      <c r="Z220" s="12"/>
      <c r="AA220" s="12"/>
      <c r="AB220" s="12"/>
      <c r="AC220" s="5"/>
      <c r="AD220" s="5"/>
      <c r="AE220" s="12"/>
      <c r="AF220" s="12"/>
    </row>
    <row r="221" spans="2:32" ht="19.899999999999999" customHeight="1" x14ac:dyDescent="0.2">
      <c r="B221" s="14">
        <v>0.63324074074074077</v>
      </c>
      <c r="C221" s="2">
        <f t="shared" si="16"/>
        <v>15.583333333333425</v>
      </c>
      <c r="D221" s="15">
        <v>26.4</v>
      </c>
      <c r="E221" s="12">
        <v>8190</v>
      </c>
      <c r="F221" s="15">
        <v>8390</v>
      </c>
      <c r="G221" s="15">
        <v>6.84</v>
      </c>
      <c r="H221" s="15">
        <v>8.86</v>
      </c>
      <c r="J221" s="14">
        <v>0.63200231481481484</v>
      </c>
      <c r="K221" s="2">
        <f t="shared" si="13"/>
        <v>16.249999999999982</v>
      </c>
      <c r="L221" s="15">
        <v>4400</v>
      </c>
      <c r="M221" s="3">
        <v>0.34566737371400003</v>
      </c>
      <c r="N221" s="2">
        <v>18.41</v>
      </c>
      <c r="O221" s="2">
        <f t="shared" si="14"/>
        <v>53.259293181751531</v>
      </c>
      <c r="P221" s="2">
        <f t="shared" si="15"/>
        <v>6.3637363500747401</v>
      </c>
      <c r="Q221" s="2">
        <f t="shared" si="17"/>
        <v>2.5720639113658477</v>
      </c>
      <c r="R221" s="12">
        <f t="shared" si="18"/>
        <v>451.82457380781364</v>
      </c>
      <c r="T221" s="5"/>
      <c r="U221" s="5"/>
      <c r="V221" s="5"/>
      <c r="W221" s="5"/>
      <c r="Y221" s="2"/>
      <c r="Z221" s="12"/>
      <c r="AA221" s="12"/>
      <c r="AB221" s="12"/>
      <c r="AC221" s="5"/>
      <c r="AD221" s="5"/>
      <c r="AE221" s="12"/>
      <c r="AF221" s="12"/>
    </row>
    <row r="222" spans="2:32" ht="19.899999999999999" customHeight="1" x14ac:dyDescent="0.2">
      <c r="B222" s="14">
        <v>0.63329861111111108</v>
      </c>
      <c r="C222" s="2">
        <f t="shared" si="16"/>
        <v>15.666666666666664</v>
      </c>
      <c r="D222" s="15">
        <v>26.4</v>
      </c>
      <c r="E222" s="12">
        <v>8190</v>
      </c>
      <c r="F222" s="15">
        <v>8390</v>
      </c>
      <c r="G222" s="15">
        <v>6.83</v>
      </c>
      <c r="H222" s="15">
        <v>8.86</v>
      </c>
      <c r="J222" s="14">
        <v>0.63206018518518514</v>
      </c>
      <c r="K222" s="2">
        <f t="shared" si="13"/>
        <v>16.333333333333222</v>
      </c>
      <c r="L222" s="15">
        <v>4390</v>
      </c>
      <c r="M222" s="3">
        <v>0.34488176604600002</v>
      </c>
      <c r="N222" s="2">
        <v>18.29</v>
      </c>
      <c r="O222" s="2">
        <f t="shared" si="14"/>
        <v>53.032667425973735</v>
      </c>
      <c r="P222" s="2">
        <f t="shared" si="15"/>
        <v>6.30788750098134</v>
      </c>
      <c r="Q222" s="2">
        <f t="shared" si="17"/>
        <v>2.5808636501512936</v>
      </c>
      <c r="R222" s="12">
        <f t="shared" si="18"/>
        <v>453.55094665721168</v>
      </c>
      <c r="T222" s="5"/>
      <c r="U222" s="5"/>
      <c r="V222" s="5"/>
      <c r="W222" s="5"/>
      <c r="Y222" s="2"/>
      <c r="Z222" s="12"/>
      <c r="AA222" s="12"/>
      <c r="AB222" s="12"/>
      <c r="AC222" s="5"/>
      <c r="AD222" s="5"/>
      <c r="AE222" s="12"/>
      <c r="AF222" s="12"/>
    </row>
    <row r="223" spans="2:32" ht="19.899999999999999" customHeight="1" x14ac:dyDescent="0.2">
      <c r="B223" s="14">
        <v>0.63335648148148149</v>
      </c>
      <c r="C223" s="2">
        <f t="shared" si="16"/>
        <v>15.750000000000064</v>
      </c>
      <c r="D223" s="15">
        <v>26.4</v>
      </c>
      <c r="E223" s="12">
        <v>8190</v>
      </c>
      <c r="F223" s="15">
        <v>8390</v>
      </c>
      <c r="G223" s="15">
        <v>6.83</v>
      </c>
      <c r="H223" s="15">
        <v>8.86</v>
      </c>
      <c r="J223" s="14">
        <v>0.63211805555555556</v>
      </c>
      <c r="K223" s="2">
        <f t="shared" si="13"/>
        <v>16.416666666666622</v>
      </c>
      <c r="L223" s="15">
        <v>4370</v>
      </c>
      <c r="M223" s="3">
        <v>0.34331055071099997</v>
      </c>
      <c r="N223" s="2">
        <v>18.239999999999998</v>
      </c>
      <c r="O223" s="2">
        <f t="shared" si="14"/>
        <v>53.129739130430906</v>
      </c>
      <c r="P223" s="2">
        <f t="shared" si="15"/>
        <v>6.2619844449686388</v>
      </c>
      <c r="Q223" s="2">
        <f t="shared" si="17"/>
        <v>2.5895927278915436</v>
      </c>
      <c r="R223" s="12">
        <f t="shared" si="18"/>
        <v>455.27142744910554</v>
      </c>
      <c r="T223" s="5"/>
      <c r="U223" s="5"/>
      <c r="V223" s="5"/>
      <c r="W223" s="5"/>
      <c r="Y223" s="2"/>
      <c r="Z223" s="12"/>
      <c r="AA223" s="12"/>
      <c r="AB223" s="12"/>
      <c r="AC223" s="5"/>
      <c r="AD223" s="5"/>
      <c r="AE223" s="12"/>
      <c r="AF223" s="12"/>
    </row>
    <row r="224" spans="2:32" ht="19.899999999999999" customHeight="1" x14ac:dyDescent="0.2">
      <c r="B224" s="14">
        <v>0.63341435185185191</v>
      </c>
      <c r="C224" s="2">
        <f t="shared" si="16"/>
        <v>15.833333333333464</v>
      </c>
      <c r="D224" s="15">
        <v>26.4</v>
      </c>
      <c r="E224" s="12">
        <v>8190</v>
      </c>
      <c r="F224" s="15">
        <v>8390</v>
      </c>
      <c r="G224" s="15">
        <v>6.83</v>
      </c>
      <c r="H224" s="15">
        <v>8.86</v>
      </c>
      <c r="J224" s="14">
        <v>0.63217592592592597</v>
      </c>
      <c r="K224" s="2">
        <f t="shared" si="13"/>
        <v>16.500000000000021</v>
      </c>
      <c r="L224" s="15">
        <v>4370</v>
      </c>
      <c r="M224" s="3">
        <v>0.34331055071099997</v>
      </c>
      <c r="N224" s="2">
        <v>18.239999999999998</v>
      </c>
      <c r="O224" s="2">
        <f t="shared" si="14"/>
        <v>53.129739130430906</v>
      </c>
      <c r="P224" s="2">
        <f t="shared" si="15"/>
        <v>6.2619844449686388</v>
      </c>
      <c r="Q224" s="2">
        <f t="shared" si="17"/>
        <v>2.5982899285095624</v>
      </c>
      <c r="R224" s="12">
        <f t="shared" si="18"/>
        <v>456.9879802026619</v>
      </c>
      <c r="T224" s="5"/>
      <c r="U224" s="5"/>
      <c r="V224" s="5"/>
      <c r="W224" s="5"/>
      <c r="Y224" s="2"/>
      <c r="Z224" s="12"/>
      <c r="AA224" s="12"/>
      <c r="AB224" s="12"/>
      <c r="AC224" s="5"/>
      <c r="AD224" s="5"/>
      <c r="AE224" s="12"/>
      <c r="AF224" s="12"/>
    </row>
    <row r="225" spans="2:32" ht="19.899999999999999" customHeight="1" x14ac:dyDescent="0.2">
      <c r="B225" s="14">
        <v>0.63347222222222221</v>
      </c>
      <c r="C225" s="2">
        <f t="shared" si="16"/>
        <v>15.916666666666703</v>
      </c>
      <c r="D225" s="15">
        <v>26.4</v>
      </c>
      <c r="E225" s="12">
        <v>8190</v>
      </c>
      <c r="F225" s="15">
        <v>8400</v>
      </c>
      <c r="G225" s="15">
        <v>6.83</v>
      </c>
      <c r="H225" s="15">
        <v>8.86</v>
      </c>
      <c r="J225" s="14">
        <v>0.63223379629629628</v>
      </c>
      <c r="K225" s="2">
        <f t="shared" si="13"/>
        <v>16.583333333333261</v>
      </c>
      <c r="L225" s="15">
        <v>4350</v>
      </c>
      <c r="M225" s="3">
        <v>0.34173933537599999</v>
      </c>
      <c r="N225" s="2">
        <v>18.22</v>
      </c>
      <c r="O225" s="2">
        <f t="shared" si="14"/>
        <v>53.315489655158885</v>
      </c>
      <c r="P225" s="2">
        <f t="shared" si="15"/>
        <v>6.2264906905507198</v>
      </c>
      <c r="Q225" s="2">
        <f t="shared" si="17"/>
        <v>2.6069624806869967</v>
      </c>
      <c r="R225" s="12">
        <f t="shared" si="18"/>
        <v>458.70060491787746</v>
      </c>
      <c r="T225" s="5"/>
      <c r="U225" s="5"/>
      <c r="V225" s="5"/>
      <c r="W225" s="5"/>
      <c r="Y225" s="2"/>
      <c r="Z225" s="12"/>
      <c r="AA225" s="12"/>
      <c r="AB225" s="12"/>
      <c r="AC225" s="5"/>
      <c r="AD225" s="5"/>
      <c r="AE225" s="12"/>
      <c r="AF225" s="12"/>
    </row>
    <row r="226" spans="2:32" ht="19.899999999999999" customHeight="1" x14ac:dyDescent="0.2">
      <c r="B226" s="14">
        <v>0.63353009259259252</v>
      </c>
      <c r="C226" s="2">
        <f t="shared" si="16"/>
        <v>15.999999999999943</v>
      </c>
      <c r="D226" s="15">
        <v>26.4</v>
      </c>
      <c r="E226" s="12">
        <v>8190</v>
      </c>
      <c r="F226" s="15">
        <v>8400</v>
      </c>
      <c r="G226" s="15">
        <v>6.83</v>
      </c>
      <c r="H226" s="15">
        <v>8.8699999999999992</v>
      </c>
      <c r="J226" s="14">
        <v>0.6322916666666667</v>
      </c>
      <c r="K226" s="2">
        <f t="shared" ref="K226:K289" si="19">(J226-$J$34)*24*60</f>
        <v>16.666666666666661</v>
      </c>
      <c r="L226" s="15">
        <v>4340</v>
      </c>
      <c r="M226" s="3">
        <v>0.34095372770799998</v>
      </c>
      <c r="N226" s="2">
        <v>18.13</v>
      </c>
      <c r="O226" s="2">
        <f t="shared" ref="O226:O289" si="20">N226/M226</f>
        <v>53.174370967801579</v>
      </c>
      <c r="P226" s="2">
        <f t="shared" ref="P226:P289" si="21">M226*N226</f>
        <v>6.1814910833460388</v>
      </c>
      <c r="Q226" s="2">
        <f t="shared" si="17"/>
        <v>2.6155791346966542</v>
      </c>
      <c r="R226" s="12">
        <f t="shared" si="18"/>
        <v>460.40733757558883</v>
      </c>
      <c r="T226" s="5"/>
      <c r="U226" s="5"/>
      <c r="V226" s="5"/>
      <c r="W226" s="5"/>
      <c r="Y226" s="2"/>
      <c r="Z226" s="12"/>
      <c r="AA226" s="12"/>
      <c r="AB226" s="12"/>
      <c r="AC226" s="5"/>
      <c r="AD226" s="5"/>
      <c r="AE226" s="12"/>
      <c r="AF226" s="12"/>
    </row>
    <row r="227" spans="2:32" ht="19.899999999999999" customHeight="1" x14ac:dyDescent="0.2">
      <c r="B227" s="14">
        <v>0.63358796296296294</v>
      </c>
      <c r="C227" s="2">
        <f t="shared" ref="C227:C290" si="22">(B227-$B$34)*24*60</f>
        <v>16.083333333333343</v>
      </c>
      <c r="D227" s="15">
        <v>26.4</v>
      </c>
      <c r="E227" s="12">
        <v>8180</v>
      </c>
      <c r="F227" s="15">
        <v>8390</v>
      </c>
      <c r="G227" s="15">
        <v>6.83</v>
      </c>
      <c r="H227" s="15">
        <v>8.8699999999999992</v>
      </c>
      <c r="J227" s="14">
        <v>0.632349537037037</v>
      </c>
      <c r="K227" s="2">
        <f t="shared" si="19"/>
        <v>16.749999999999901</v>
      </c>
      <c r="L227" s="15">
        <v>4330</v>
      </c>
      <c r="M227" s="3">
        <v>0.340168120041</v>
      </c>
      <c r="N227" s="2">
        <v>18.18</v>
      </c>
      <c r="O227" s="2">
        <f t="shared" si="20"/>
        <v>53.444161662794237</v>
      </c>
      <c r="P227" s="2">
        <f t="shared" si="21"/>
        <v>6.1842564223453795</v>
      </c>
      <c r="Q227" s="2">
        <f t="shared" ref="Q227:Q290" si="23">AVERAGE(P227,P226)*(K227-K226)/60+Q226</f>
        <v>2.6241664593533747</v>
      </c>
      <c r="R227" s="12">
        <f t="shared" ref="R227:R290" si="24">AVERAGE(M227,M226)*((K227-K226)*60)+R226</f>
        <v>462.11014219495939</v>
      </c>
      <c r="T227" s="5"/>
      <c r="U227" s="5"/>
      <c r="V227" s="5"/>
      <c r="W227" s="5"/>
      <c r="Y227" s="2"/>
      <c r="Z227" s="12"/>
      <c r="AA227" s="12"/>
      <c r="AB227" s="12"/>
      <c r="AC227" s="5"/>
      <c r="AD227" s="5"/>
      <c r="AE227" s="12"/>
      <c r="AF227" s="12"/>
    </row>
    <row r="228" spans="2:32" ht="19.899999999999999" customHeight="1" x14ac:dyDescent="0.2">
      <c r="B228" s="14">
        <v>0.63364583333333335</v>
      </c>
      <c r="C228" s="2">
        <f t="shared" si="22"/>
        <v>16.166666666666742</v>
      </c>
      <c r="D228" s="15">
        <v>26.4</v>
      </c>
      <c r="E228" s="12">
        <v>8190</v>
      </c>
      <c r="F228" s="15">
        <v>8400</v>
      </c>
      <c r="G228" s="15">
        <v>6.82</v>
      </c>
      <c r="H228" s="15">
        <v>8.8699999999999992</v>
      </c>
      <c r="J228" s="14">
        <v>0.63240740740740742</v>
      </c>
      <c r="K228" s="2">
        <f t="shared" si="19"/>
        <v>16.8333333333333</v>
      </c>
      <c r="L228" s="15">
        <v>4310</v>
      </c>
      <c r="M228" s="3">
        <v>0.33859690470600001</v>
      </c>
      <c r="N228" s="2">
        <v>18.100000000000001</v>
      </c>
      <c r="O228" s="2">
        <f t="shared" si="20"/>
        <v>53.455893271428558</v>
      </c>
      <c r="P228" s="2">
        <f t="shared" si="21"/>
        <v>6.128603975178601</v>
      </c>
      <c r="Q228" s="2">
        <f t="shared" si="23"/>
        <v>2.632717056851662</v>
      </c>
      <c r="R228" s="12">
        <f t="shared" si="24"/>
        <v>463.80705475682822</v>
      </c>
      <c r="T228" s="5"/>
      <c r="U228" s="5"/>
      <c r="V228" s="5"/>
      <c r="W228" s="5"/>
      <c r="Y228" s="2"/>
      <c r="Z228" s="12"/>
      <c r="AA228" s="12"/>
      <c r="AB228" s="12"/>
      <c r="AC228" s="5"/>
      <c r="AD228" s="5"/>
      <c r="AE228" s="12"/>
      <c r="AF228" s="12"/>
    </row>
    <row r="229" spans="2:32" ht="19.899999999999999" customHeight="1" x14ac:dyDescent="0.2">
      <c r="B229" s="14">
        <v>0.63370370370370377</v>
      </c>
      <c r="C229" s="2">
        <f t="shared" si="22"/>
        <v>16.250000000000142</v>
      </c>
      <c r="D229" s="15">
        <v>26.4</v>
      </c>
      <c r="E229" s="12">
        <v>8200</v>
      </c>
      <c r="F229" s="15">
        <v>8410</v>
      </c>
      <c r="G229" s="15">
        <v>6.82</v>
      </c>
      <c r="H229" s="15">
        <v>8.8699999999999992</v>
      </c>
      <c r="J229" s="14">
        <v>0.63246527777777783</v>
      </c>
      <c r="K229" s="2">
        <f t="shared" si="19"/>
        <v>16.9166666666667</v>
      </c>
      <c r="L229" s="15">
        <v>4300</v>
      </c>
      <c r="M229" s="3">
        <v>0.337811297038</v>
      </c>
      <c r="N229" s="2">
        <v>18.149999999999999</v>
      </c>
      <c r="O229" s="2">
        <f t="shared" si="20"/>
        <v>53.728220930273764</v>
      </c>
      <c r="P229" s="2">
        <f t="shared" si="21"/>
        <v>6.1312750412396992</v>
      </c>
      <c r="Q229" s="2">
        <f t="shared" si="23"/>
        <v>2.6412308617241815</v>
      </c>
      <c r="R229" s="12">
        <f t="shared" si="24"/>
        <v>465.49807526118957</v>
      </c>
      <c r="T229" s="5"/>
      <c r="U229" s="5"/>
      <c r="V229" s="5"/>
      <c r="W229" s="5"/>
      <c r="Y229" s="2"/>
      <c r="Z229" s="12"/>
      <c r="AA229" s="12"/>
      <c r="AB229" s="12"/>
      <c r="AC229" s="5"/>
      <c r="AD229" s="5"/>
      <c r="AE229" s="12"/>
      <c r="AF229" s="12"/>
    </row>
    <row r="230" spans="2:32" ht="19.899999999999999" customHeight="1" x14ac:dyDescent="0.2">
      <c r="B230" s="14">
        <v>0.63376157407407407</v>
      </c>
      <c r="C230" s="2">
        <f t="shared" si="22"/>
        <v>16.333333333333382</v>
      </c>
      <c r="D230" s="15">
        <v>26.4</v>
      </c>
      <c r="E230" s="12">
        <v>8200</v>
      </c>
      <c r="F230" s="15">
        <v>8400</v>
      </c>
      <c r="G230" s="15">
        <v>6.82</v>
      </c>
      <c r="H230" s="15">
        <v>8.8699999999999992</v>
      </c>
      <c r="J230" s="14">
        <v>0.63252314814814814</v>
      </c>
      <c r="K230" s="2">
        <f t="shared" si="19"/>
        <v>16.99999999999994</v>
      </c>
      <c r="L230" s="15">
        <v>4290</v>
      </c>
      <c r="M230" s="3">
        <v>0.33702568937100003</v>
      </c>
      <c r="N230" s="2">
        <v>18.079999999999998</v>
      </c>
      <c r="O230" s="2">
        <f t="shared" si="20"/>
        <v>53.645762237718976</v>
      </c>
      <c r="P230" s="2">
        <f t="shared" si="21"/>
        <v>6.09342446382768</v>
      </c>
      <c r="Q230" s="2">
        <f t="shared" si="23"/>
        <v>2.6497202363804688</v>
      </c>
      <c r="R230" s="12">
        <f t="shared" si="24"/>
        <v>467.18516772721017</v>
      </c>
      <c r="T230" s="5"/>
      <c r="U230" s="5"/>
      <c r="V230" s="5"/>
      <c r="W230" s="5"/>
      <c r="Y230" s="2"/>
      <c r="Z230" s="12"/>
      <c r="AA230" s="12"/>
      <c r="AB230" s="12"/>
      <c r="AC230" s="5"/>
      <c r="AD230" s="5"/>
      <c r="AE230" s="12"/>
      <c r="AF230" s="12"/>
    </row>
    <row r="231" spans="2:32" ht="19.899999999999999" customHeight="1" x14ac:dyDescent="0.2">
      <c r="B231" s="14">
        <v>0.63381944444444438</v>
      </c>
      <c r="C231" s="2">
        <f t="shared" si="22"/>
        <v>16.416666666666622</v>
      </c>
      <c r="D231" s="15">
        <v>26.4</v>
      </c>
      <c r="E231" s="12">
        <v>8190</v>
      </c>
      <c r="F231" s="15">
        <v>8410</v>
      </c>
      <c r="G231" s="15">
        <v>6.82</v>
      </c>
      <c r="H231" s="15">
        <v>8.8699999999999992</v>
      </c>
      <c r="J231" s="14">
        <v>0.63258101851851845</v>
      </c>
      <c r="K231" s="2">
        <f t="shared" si="19"/>
        <v>17.083333333333179</v>
      </c>
      <c r="L231" s="15">
        <v>4280</v>
      </c>
      <c r="M231" s="3">
        <v>0.33624008170300002</v>
      </c>
      <c r="N231" s="2">
        <v>18.079999999999998</v>
      </c>
      <c r="O231" s="2">
        <f t="shared" si="20"/>
        <v>53.771102803769885</v>
      </c>
      <c r="P231" s="2">
        <f t="shared" si="21"/>
        <v>6.0792206771902393</v>
      </c>
      <c r="Q231" s="2">
        <f t="shared" si="23"/>
        <v>2.658173462172833</v>
      </c>
      <c r="R231" s="12">
        <f t="shared" si="24"/>
        <v>468.86833215489327</v>
      </c>
      <c r="T231" s="5"/>
      <c r="U231" s="5"/>
      <c r="V231" s="5"/>
      <c r="W231" s="5"/>
      <c r="Y231" s="2"/>
      <c r="Z231" s="12"/>
      <c r="AA231" s="12"/>
      <c r="AB231" s="12"/>
      <c r="AC231" s="5"/>
      <c r="AD231" s="5"/>
      <c r="AE231" s="12"/>
      <c r="AF231" s="12"/>
    </row>
    <row r="232" spans="2:32" ht="19.899999999999999" customHeight="1" x14ac:dyDescent="0.2">
      <c r="B232" s="14">
        <v>0.6338773148148148</v>
      </c>
      <c r="C232" s="2">
        <f t="shared" si="22"/>
        <v>16.500000000000021</v>
      </c>
      <c r="D232" s="15">
        <v>26.4</v>
      </c>
      <c r="E232" s="12">
        <v>8200</v>
      </c>
      <c r="F232" s="15">
        <v>8420</v>
      </c>
      <c r="G232" s="15">
        <v>6.82</v>
      </c>
      <c r="H232" s="15">
        <v>8.8800000000000008</v>
      </c>
      <c r="J232" s="14">
        <v>0.63263888888888886</v>
      </c>
      <c r="K232" s="2">
        <f t="shared" si="19"/>
        <v>17.166666666666579</v>
      </c>
      <c r="L232" s="15">
        <v>4270</v>
      </c>
      <c r="M232" s="3">
        <v>0.33545447403599998</v>
      </c>
      <c r="N232" s="2">
        <v>18.11</v>
      </c>
      <c r="O232" s="2">
        <f t="shared" si="20"/>
        <v>53.986461358260158</v>
      </c>
      <c r="P232" s="2">
        <f t="shared" si="21"/>
        <v>6.0750805247919599</v>
      </c>
      <c r="Q232" s="2">
        <f t="shared" si="23"/>
        <v>2.6666139491186609</v>
      </c>
      <c r="R232" s="12">
        <f t="shared" si="24"/>
        <v>470.5475685442421</v>
      </c>
      <c r="T232" s="5"/>
      <c r="U232" s="5"/>
      <c r="V232" s="5"/>
      <c r="W232" s="5"/>
      <c r="Y232" s="2"/>
      <c r="Z232" s="12"/>
      <c r="AA232" s="12"/>
      <c r="AB232" s="12"/>
      <c r="AC232" s="5"/>
      <c r="AD232" s="5"/>
      <c r="AE232" s="12"/>
      <c r="AF232" s="12"/>
    </row>
    <row r="233" spans="2:32" ht="19.899999999999999" customHeight="1" x14ac:dyDescent="0.2">
      <c r="B233" s="14">
        <v>0.63393518518518521</v>
      </c>
      <c r="C233" s="2">
        <f t="shared" si="22"/>
        <v>16.583333333333421</v>
      </c>
      <c r="D233" s="15">
        <v>26.4</v>
      </c>
      <c r="E233" s="12">
        <v>8190</v>
      </c>
      <c r="F233" s="15">
        <v>8410</v>
      </c>
      <c r="G233" s="15">
        <v>6.82</v>
      </c>
      <c r="H233" s="15">
        <v>8.8800000000000008</v>
      </c>
      <c r="J233" s="14">
        <v>0.63269675925925928</v>
      </c>
      <c r="K233" s="2">
        <f t="shared" si="19"/>
        <v>17.249999999999979</v>
      </c>
      <c r="L233" s="15">
        <v>4250</v>
      </c>
      <c r="M233" s="3">
        <v>0.333883258701</v>
      </c>
      <c r="N233" s="2">
        <v>18.079999999999998</v>
      </c>
      <c r="O233" s="2">
        <f t="shared" si="20"/>
        <v>54.150663529347682</v>
      </c>
      <c r="P233" s="2">
        <f t="shared" si="21"/>
        <v>6.0366093173140793</v>
      </c>
      <c r="Q233" s="2">
        <f t="shared" si="23"/>
        <v>2.6750248448423521</v>
      </c>
      <c r="R233" s="12">
        <f t="shared" si="24"/>
        <v>472.22091287608595</v>
      </c>
      <c r="T233" s="5"/>
      <c r="U233" s="5"/>
      <c r="V233" s="5"/>
      <c r="W233" s="5"/>
      <c r="Y233" s="2"/>
      <c r="Z233" s="12"/>
      <c r="AA233" s="12"/>
      <c r="AB233" s="12"/>
      <c r="AC233" s="5"/>
      <c r="AD233" s="5"/>
      <c r="AE233" s="12"/>
      <c r="AF233" s="12"/>
    </row>
    <row r="234" spans="2:32" ht="19.899999999999999" customHeight="1" x14ac:dyDescent="0.2">
      <c r="B234" s="14">
        <v>0.63399305555555552</v>
      </c>
      <c r="C234" s="2">
        <f t="shared" si="22"/>
        <v>16.666666666666661</v>
      </c>
      <c r="D234" s="15">
        <v>26.4</v>
      </c>
      <c r="E234" s="12">
        <v>8190</v>
      </c>
      <c r="F234" s="15">
        <v>8410</v>
      </c>
      <c r="G234" s="15">
        <v>6.82</v>
      </c>
      <c r="H234" s="15">
        <v>8.8800000000000008</v>
      </c>
      <c r="J234" s="14">
        <v>0.63275462962962969</v>
      </c>
      <c r="K234" s="2">
        <f t="shared" si="19"/>
        <v>17.333333333333378</v>
      </c>
      <c r="L234" s="15">
        <v>4240</v>
      </c>
      <c r="M234" s="3">
        <v>0.33309765103299999</v>
      </c>
      <c r="N234" s="2">
        <v>18.05</v>
      </c>
      <c r="O234" s="2">
        <f t="shared" si="20"/>
        <v>54.188313679257341</v>
      </c>
      <c r="P234" s="2">
        <f t="shared" si="21"/>
        <v>6.01241260114565</v>
      </c>
      <c r="Q234" s="2">
        <f t="shared" si="23"/>
        <v>2.6833922211746226</v>
      </c>
      <c r="R234" s="12">
        <f t="shared" si="24"/>
        <v>473.88836515042226</v>
      </c>
      <c r="T234" s="5"/>
      <c r="U234" s="5"/>
      <c r="V234" s="5"/>
      <c r="W234" s="5"/>
      <c r="Y234" s="2"/>
      <c r="Z234" s="12"/>
      <c r="AA234" s="12"/>
      <c r="AB234" s="12"/>
      <c r="AC234" s="5"/>
      <c r="AD234" s="5"/>
      <c r="AE234" s="12"/>
      <c r="AF234" s="12"/>
    </row>
    <row r="235" spans="2:32" ht="19.899999999999999" customHeight="1" x14ac:dyDescent="0.2">
      <c r="B235" s="14">
        <v>0.63405092592592593</v>
      </c>
      <c r="C235" s="2">
        <f t="shared" si="22"/>
        <v>16.75000000000006</v>
      </c>
      <c r="D235" s="15">
        <v>26.4</v>
      </c>
      <c r="E235" s="12">
        <v>8190</v>
      </c>
      <c r="F235" s="15">
        <v>8410</v>
      </c>
      <c r="G235" s="15">
        <v>6.81</v>
      </c>
      <c r="H235" s="15">
        <v>8.8800000000000008</v>
      </c>
      <c r="J235" s="14">
        <v>0.6328125</v>
      </c>
      <c r="K235" s="2">
        <f t="shared" si="19"/>
        <v>17.416666666666618</v>
      </c>
      <c r="L235" s="15">
        <v>4230</v>
      </c>
      <c r="M235" s="3">
        <v>0.33231204336600001</v>
      </c>
      <c r="N235" s="2">
        <v>18.02</v>
      </c>
      <c r="O235" s="2">
        <f t="shared" si="20"/>
        <v>54.226141843897096</v>
      </c>
      <c r="P235" s="2">
        <f t="shared" si="21"/>
        <v>5.9882630214553201</v>
      </c>
      <c r="Q235" s="2">
        <f t="shared" si="23"/>
        <v>2.6917260236903084</v>
      </c>
      <c r="R235" s="12">
        <f t="shared" si="24"/>
        <v>475.55188938641788</v>
      </c>
      <c r="T235" s="5"/>
      <c r="U235" s="5"/>
      <c r="V235" s="5"/>
      <c r="W235" s="5"/>
      <c r="Y235" s="2"/>
      <c r="Z235" s="12"/>
      <c r="AA235" s="12"/>
      <c r="AB235" s="12"/>
      <c r="AC235" s="5"/>
      <c r="AD235" s="5"/>
      <c r="AE235" s="12"/>
      <c r="AF235" s="12"/>
    </row>
    <row r="236" spans="2:32" ht="19.899999999999999" customHeight="1" x14ac:dyDescent="0.2">
      <c r="B236" s="14">
        <v>0.63410879629629624</v>
      </c>
      <c r="C236" s="2">
        <f t="shared" si="22"/>
        <v>16.8333333333333</v>
      </c>
      <c r="D236" s="15">
        <v>26.4</v>
      </c>
      <c r="E236" s="12">
        <v>8190</v>
      </c>
      <c r="F236" s="15">
        <v>8410</v>
      </c>
      <c r="G236" s="15">
        <v>6.81</v>
      </c>
      <c r="H236" s="15">
        <v>8.8800000000000008</v>
      </c>
      <c r="J236" s="14">
        <v>0.63287037037037031</v>
      </c>
      <c r="K236" s="2">
        <f t="shared" si="19"/>
        <v>17.499999999999858</v>
      </c>
      <c r="L236" s="15">
        <v>4220</v>
      </c>
      <c r="M236" s="3">
        <v>0.331526435698</v>
      </c>
      <c r="N236" s="2">
        <v>18.059999999999999</v>
      </c>
      <c r="O236" s="2">
        <f t="shared" si="20"/>
        <v>54.475293838864594</v>
      </c>
      <c r="P236" s="2">
        <f t="shared" si="21"/>
        <v>5.9873674287058796</v>
      </c>
      <c r="Q236" s="2">
        <f t="shared" si="23"/>
        <v>2.7000424337251334</v>
      </c>
      <c r="R236" s="12">
        <f t="shared" si="24"/>
        <v>477.211485584076</v>
      </c>
      <c r="T236" s="5"/>
      <c r="U236" s="5"/>
      <c r="V236" s="5"/>
      <c r="W236" s="5"/>
      <c r="Y236" s="2"/>
      <c r="Z236" s="12"/>
      <c r="AA236" s="12"/>
      <c r="AB236" s="12"/>
      <c r="AC236" s="5"/>
      <c r="AD236" s="5"/>
      <c r="AE236" s="12"/>
      <c r="AF236" s="12"/>
    </row>
    <row r="237" spans="2:32" ht="19.899999999999999" customHeight="1" x14ac:dyDescent="0.2">
      <c r="B237" s="14">
        <v>0.63416666666666666</v>
      </c>
      <c r="C237" s="2">
        <f t="shared" si="22"/>
        <v>16.9166666666667</v>
      </c>
      <c r="D237" s="15">
        <v>26.4</v>
      </c>
      <c r="E237" s="12">
        <v>8190</v>
      </c>
      <c r="F237" s="15">
        <v>8420</v>
      </c>
      <c r="G237" s="15">
        <v>6.81</v>
      </c>
      <c r="H237" s="15">
        <v>8.8800000000000008</v>
      </c>
      <c r="J237" s="14">
        <v>0.63292824074074072</v>
      </c>
      <c r="K237" s="2">
        <f t="shared" si="19"/>
        <v>17.583333333333258</v>
      </c>
      <c r="L237" s="15">
        <v>4200</v>
      </c>
      <c r="M237" s="3">
        <v>0.32995522036300001</v>
      </c>
      <c r="N237" s="2">
        <v>17.98</v>
      </c>
      <c r="O237" s="2">
        <f t="shared" si="20"/>
        <v>54.49224285713472</v>
      </c>
      <c r="P237" s="2">
        <f t="shared" si="21"/>
        <v>5.9325948621267406</v>
      </c>
      <c r="Q237" s="2">
        <f t="shared" si="23"/>
        <v>2.7083201853159959</v>
      </c>
      <c r="R237" s="12">
        <f t="shared" si="24"/>
        <v>478.86518972422982</v>
      </c>
      <c r="T237" s="5"/>
      <c r="U237" s="5"/>
      <c r="V237" s="5"/>
      <c r="W237" s="5"/>
      <c r="Y237" s="2"/>
      <c r="Z237" s="12"/>
      <c r="AA237" s="12"/>
      <c r="AB237" s="12"/>
      <c r="AC237" s="5"/>
      <c r="AD237" s="5"/>
      <c r="AE237" s="12"/>
      <c r="AF237" s="12"/>
    </row>
    <row r="238" spans="2:32" ht="19.899999999999999" customHeight="1" x14ac:dyDescent="0.2">
      <c r="B238" s="14">
        <v>0.63422453703703707</v>
      </c>
      <c r="C238" s="2">
        <f t="shared" si="22"/>
        <v>17.000000000000099</v>
      </c>
      <c r="D238" s="15">
        <v>26.4</v>
      </c>
      <c r="E238" s="12">
        <v>8190</v>
      </c>
      <c r="F238" s="15">
        <v>8420</v>
      </c>
      <c r="G238" s="15">
        <v>6.81</v>
      </c>
      <c r="H238" s="15">
        <v>8.8800000000000008</v>
      </c>
      <c r="J238" s="14">
        <v>0.63298611111111114</v>
      </c>
      <c r="K238" s="2">
        <f t="shared" si="19"/>
        <v>17.666666666666657</v>
      </c>
      <c r="L238" s="15">
        <v>4190</v>
      </c>
      <c r="M238" s="3">
        <v>0.329169612695</v>
      </c>
      <c r="N238" s="2">
        <v>17.97</v>
      </c>
      <c r="O238" s="2">
        <f t="shared" si="20"/>
        <v>54.591916467850069</v>
      </c>
      <c r="P238" s="2">
        <f t="shared" si="21"/>
        <v>5.9151779401291495</v>
      </c>
      <c r="Q238" s="2">
        <f t="shared" si="23"/>
        <v>2.7165478053175689</v>
      </c>
      <c r="R238" s="12">
        <f t="shared" si="24"/>
        <v>480.5130018068761</v>
      </c>
      <c r="T238" s="5"/>
      <c r="U238" s="5"/>
      <c r="V238" s="5"/>
      <c r="W238" s="5"/>
      <c r="Y238" s="2"/>
      <c r="Z238" s="12"/>
      <c r="AA238" s="12"/>
      <c r="AB238" s="12"/>
      <c r="AC238" s="5"/>
      <c r="AD238" s="5"/>
      <c r="AE238" s="12"/>
      <c r="AF238" s="12"/>
    </row>
    <row r="239" spans="2:32" ht="19.899999999999999" customHeight="1" x14ac:dyDescent="0.2">
      <c r="B239" s="14">
        <v>0.63428240740740738</v>
      </c>
      <c r="C239" s="2">
        <f t="shared" si="22"/>
        <v>17.083333333333339</v>
      </c>
      <c r="D239" s="15">
        <v>26.4</v>
      </c>
      <c r="E239" s="12">
        <v>8190</v>
      </c>
      <c r="F239" s="15">
        <v>8420</v>
      </c>
      <c r="G239" s="15">
        <v>6.81</v>
      </c>
      <c r="H239" s="15">
        <v>8.89</v>
      </c>
      <c r="J239" s="14">
        <v>0.63304398148148155</v>
      </c>
      <c r="K239" s="2">
        <f t="shared" si="19"/>
        <v>17.750000000000057</v>
      </c>
      <c r="L239" s="15">
        <v>4180</v>
      </c>
      <c r="M239" s="3">
        <v>0.32838400502800003</v>
      </c>
      <c r="N239" s="2">
        <v>17.86</v>
      </c>
      <c r="O239" s="2">
        <f t="shared" si="20"/>
        <v>54.387545454527078</v>
      </c>
      <c r="P239" s="2">
        <f t="shared" si="21"/>
        <v>5.8649383298000801</v>
      </c>
      <c r="Q239" s="2">
        <f t="shared" si="23"/>
        <v>2.7247284416161373</v>
      </c>
      <c r="R239" s="12">
        <f t="shared" si="24"/>
        <v>482.15688585118494</v>
      </c>
      <c r="T239" s="5"/>
      <c r="U239" s="5"/>
      <c r="V239" s="5"/>
      <c r="W239" s="5"/>
      <c r="Y239" s="2"/>
      <c r="Z239" s="12"/>
      <c r="AA239" s="12"/>
      <c r="AB239" s="12"/>
      <c r="AC239" s="5"/>
      <c r="AD239" s="5"/>
      <c r="AE239" s="12"/>
      <c r="AF239" s="12"/>
    </row>
    <row r="240" spans="2:32" ht="19.899999999999999" customHeight="1" x14ac:dyDescent="0.2">
      <c r="B240" s="14">
        <v>0.63434027777777779</v>
      </c>
      <c r="C240" s="2">
        <f t="shared" si="22"/>
        <v>17.166666666666739</v>
      </c>
      <c r="D240" s="15">
        <v>26.4</v>
      </c>
      <c r="E240" s="12">
        <v>8200</v>
      </c>
      <c r="F240" s="15">
        <v>8420</v>
      </c>
      <c r="G240" s="15">
        <v>6.81</v>
      </c>
      <c r="H240" s="15">
        <v>8.89</v>
      </c>
      <c r="J240" s="14">
        <v>0.63310185185185186</v>
      </c>
      <c r="K240" s="2">
        <f t="shared" si="19"/>
        <v>17.833333333333297</v>
      </c>
      <c r="L240" s="15">
        <v>4170</v>
      </c>
      <c r="M240" s="3">
        <v>0.32759839736000002</v>
      </c>
      <c r="N240" s="2">
        <v>17.84</v>
      </c>
      <c r="O240" s="2">
        <f t="shared" si="20"/>
        <v>54.4569208633689</v>
      </c>
      <c r="P240" s="2">
        <f t="shared" si="21"/>
        <v>5.8443554089024001</v>
      </c>
      <c r="Q240" s="2">
        <f t="shared" si="23"/>
        <v>2.7328598956013384</v>
      </c>
      <c r="R240" s="12">
        <f t="shared" si="24"/>
        <v>483.79684185715308</v>
      </c>
      <c r="T240" s="5"/>
      <c r="U240" s="5"/>
      <c r="V240" s="5"/>
      <c r="W240" s="5"/>
      <c r="Y240" s="2"/>
      <c r="Z240" s="12"/>
      <c r="AA240" s="12"/>
      <c r="AB240" s="12"/>
      <c r="AC240" s="5"/>
      <c r="AD240" s="5"/>
      <c r="AE240" s="12"/>
      <c r="AF240" s="12"/>
    </row>
    <row r="241" spans="2:32" ht="19.899999999999999" customHeight="1" x14ac:dyDescent="0.2">
      <c r="B241" s="14">
        <v>0.6343981481481481</v>
      </c>
      <c r="C241" s="2">
        <f t="shared" si="22"/>
        <v>17.249999999999979</v>
      </c>
      <c r="D241" s="15">
        <v>26.4</v>
      </c>
      <c r="E241" s="12">
        <v>8190</v>
      </c>
      <c r="F241" s="15">
        <v>8430</v>
      </c>
      <c r="G241" s="15">
        <v>6.81</v>
      </c>
      <c r="H241" s="15">
        <v>8.89</v>
      </c>
      <c r="J241" s="14">
        <v>0.63315972222222217</v>
      </c>
      <c r="K241" s="2">
        <f t="shared" si="19"/>
        <v>17.916666666666536</v>
      </c>
      <c r="L241" s="15">
        <v>4160</v>
      </c>
      <c r="M241" s="3">
        <v>0.32681278969299998</v>
      </c>
      <c r="N241" s="2">
        <v>17.84</v>
      </c>
      <c r="O241" s="2">
        <f t="shared" si="20"/>
        <v>54.587826923048098</v>
      </c>
      <c r="P241" s="2">
        <f t="shared" si="21"/>
        <v>5.8303401681231195</v>
      </c>
      <c r="Q241" s="2">
        <f t="shared" si="23"/>
        <v>2.7409673230853748</v>
      </c>
      <c r="R241" s="12">
        <f t="shared" si="24"/>
        <v>485.43286982478372</v>
      </c>
      <c r="T241" s="5"/>
      <c r="U241" s="5"/>
      <c r="V241" s="5"/>
      <c r="W241" s="5"/>
      <c r="Y241" s="2"/>
      <c r="Z241" s="12"/>
      <c r="AA241" s="12"/>
      <c r="AB241" s="12"/>
      <c r="AC241" s="5"/>
      <c r="AD241" s="5"/>
      <c r="AE241" s="12"/>
      <c r="AF241" s="12"/>
    </row>
    <row r="242" spans="2:32" ht="19.899999999999999" customHeight="1" x14ac:dyDescent="0.2">
      <c r="B242" s="14">
        <v>0.63445601851851852</v>
      </c>
      <c r="C242" s="2">
        <f t="shared" si="22"/>
        <v>17.333333333333378</v>
      </c>
      <c r="D242" s="15">
        <v>26.4</v>
      </c>
      <c r="E242" s="12">
        <v>8200</v>
      </c>
      <c r="F242" s="15">
        <v>8430</v>
      </c>
      <c r="G242" s="15">
        <v>6.8</v>
      </c>
      <c r="H242" s="15">
        <v>8.89</v>
      </c>
      <c r="J242" s="14">
        <v>0.63321759259259258</v>
      </c>
      <c r="K242" s="2">
        <f t="shared" si="19"/>
        <v>17.999999999999936</v>
      </c>
      <c r="L242" s="15">
        <v>4150</v>
      </c>
      <c r="M242" s="3">
        <v>0.32602718202499997</v>
      </c>
      <c r="N242" s="2">
        <v>17.829999999999998</v>
      </c>
      <c r="O242" s="2">
        <f t="shared" si="20"/>
        <v>54.688691566314809</v>
      </c>
      <c r="P242" s="2">
        <f t="shared" si="21"/>
        <v>5.813064655505749</v>
      </c>
      <c r="Q242" s="2">
        <f t="shared" si="23"/>
        <v>2.7490530208795678</v>
      </c>
      <c r="R242" s="12">
        <f t="shared" si="24"/>
        <v>487.06496975408004</v>
      </c>
      <c r="T242" s="5"/>
      <c r="U242" s="5"/>
      <c r="V242" s="5"/>
      <c r="W242" s="5"/>
      <c r="Y242" s="2"/>
      <c r="Z242" s="12"/>
      <c r="AA242" s="12"/>
      <c r="AB242" s="12"/>
      <c r="AC242" s="5"/>
      <c r="AD242" s="5"/>
      <c r="AE242" s="12"/>
      <c r="AF242" s="12"/>
    </row>
    <row r="243" spans="2:32" ht="19.899999999999999" customHeight="1" x14ac:dyDescent="0.2">
      <c r="B243" s="14">
        <v>0.63451388888888893</v>
      </c>
      <c r="C243" s="2">
        <f t="shared" si="22"/>
        <v>17.416666666666778</v>
      </c>
      <c r="D243" s="15">
        <v>26.4</v>
      </c>
      <c r="E243" s="12">
        <v>8200</v>
      </c>
      <c r="F243" s="15">
        <v>8430</v>
      </c>
      <c r="G243" s="15">
        <v>6.8</v>
      </c>
      <c r="H243" s="15">
        <v>8.89</v>
      </c>
      <c r="J243" s="14">
        <v>0.633275462962963</v>
      </c>
      <c r="K243" s="2">
        <f t="shared" si="19"/>
        <v>18.083333333333336</v>
      </c>
      <c r="L243" s="15">
        <v>4140</v>
      </c>
      <c r="M243" s="3">
        <v>0.325241574358</v>
      </c>
      <c r="N243" s="2">
        <v>17.8</v>
      </c>
      <c r="O243" s="2">
        <f t="shared" si="20"/>
        <v>54.728550724598264</v>
      </c>
      <c r="P243" s="2">
        <f t="shared" si="21"/>
        <v>5.7893000235723999</v>
      </c>
      <c r="Q243" s="2">
        <f t="shared" si="23"/>
        <v>2.7571102185733785</v>
      </c>
      <c r="R243" s="12">
        <f t="shared" si="24"/>
        <v>488.69314164503885</v>
      </c>
      <c r="T243" s="5"/>
      <c r="U243" s="5"/>
      <c r="V243" s="5"/>
      <c r="W243" s="5"/>
      <c r="Y243" s="2"/>
      <c r="Z243" s="12"/>
      <c r="AA243" s="12"/>
      <c r="AB243" s="12"/>
      <c r="AC243" s="5"/>
      <c r="AD243" s="5"/>
      <c r="AE243" s="12"/>
      <c r="AF243" s="12"/>
    </row>
    <row r="244" spans="2:32" ht="19.899999999999999" customHeight="1" x14ac:dyDescent="0.2">
      <c r="B244" s="14">
        <v>0.63457175925925924</v>
      </c>
      <c r="C244" s="2">
        <f t="shared" si="22"/>
        <v>17.500000000000018</v>
      </c>
      <c r="D244" s="15">
        <v>26.4</v>
      </c>
      <c r="E244" s="12">
        <v>8190</v>
      </c>
      <c r="F244" s="15">
        <v>8420</v>
      </c>
      <c r="G244" s="15">
        <v>6.8</v>
      </c>
      <c r="H244" s="15">
        <v>8.89</v>
      </c>
      <c r="J244" s="14">
        <v>0.6333333333333333</v>
      </c>
      <c r="K244" s="2">
        <f t="shared" si="19"/>
        <v>18.166666666666575</v>
      </c>
      <c r="L244" s="15">
        <v>4120</v>
      </c>
      <c r="M244" s="3">
        <v>0.32367035902300001</v>
      </c>
      <c r="N244" s="2">
        <v>17.79</v>
      </c>
      <c r="O244" s="2">
        <f t="shared" si="20"/>
        <v>54.963327669852653</v>
      </c>
      <c r="P244" s="2">
        <f t="shared" si="21"/>
        <v>5.7580956870191695</v>
      </c>
      <c r="Q244" s="2">
        <f t="shared" si="23"/>
        <v>2.7651292433723915</v>
      </c>
      <c r="R244" s="12">
        <f t="shared" si="24"/>
        <v>490.31542147848955</v>
      </c>
      <c r="T244" s="5"/>
      <c r="U244" s="5"/>
      <c r="V244" s="5"/>
      <c r="W244" s="5"/>
      <c r="Y244" s="2"/>
      <c r="Z244" s="12"/>
      <c r="AA244" s="12"/>
      <c r="AB244" s="12"/>
      <c r="AC244" s="5"/>
      <c r="AD244" s="5"/>
      <c r="AE244" s="12"/>
      <c r="AF244" s="12"/>
    </row>
    <row r="245" spans="2:32" ht="19.899999999999999" customHeight="1" x14ac:dyDescent="0.2">
      <c r="B245" s="14">
        <v>0.63462962962962965</v>
      </c>
      <c r="C245" s="2">
        <f t="shared" si="22"/>
        <v>17.583333333333417</v>
      </c>
      <c r="D245" s="15">
        <v>26.4</v>
      </c>
      <c r="E245" s="12">
        <v>8200</v>
      </c>
      <c r="F245" s="15">
        <v>8440</v>
      </c>
      <c r="G245" s="15">
        <v>6.8</v>
      </c>
      <c r="H245" s="15">
        <v>8.89</v>
      </c>
      <c r="J245" s="14">
        <v>0.63339120370370372</v>
      </c>
      <c r="K245" s="2">
        <f t="shared" si="19"/>
        <v>18.249999999999975</v>
      </c>
      <c r="L245" s="15">
        <v>4110</v>
      </c>
      <c r="M245" s="3">
        <v>0.322884751355</v>
      </c>
      <c r="N245" s="2">
        <v>17.77</v>
      </c>
      <c r="O245" s="2">
        <f t="shared" si="20"/>
        <v>55.035116788350692</v>
      </c>
      <c r="P245" s="2">
        <f t="shared" si="21"/>
        <v>5.73766203157835</v>
      </c>
      <c r="Q245" s="2">
        <f t="shared" si="23"/>
        <v>2.7731124084547574</v>
      </c>
      <c r="R245" s="12">
        <f t="shared" si="24"/>
        <v>491.93180925443585</v>
      </c>
      <c r="T245" s="5"/>
      <c r="U245" s="5"/>
      <c r="V245" s="5"/>
      <c r="W245" s="5"/>
      <c r="Y245" s="2"/>
      <c r="Z245" s="12"/>
      <c r="AA245" s="12"/>
      <c r="AB245" s="12"/>
      <c r="AC245" s="5"/>
      <c r="AD245" s="5"/>
      <c r="AE245" s="12"/>
      <c r="AF245" s="12"/>
    </row>
    <row r="246" spans="2:32" ht="19.899999999999999" customHeight="1" x14ac:dyDescent="0.2">
      <c r="B246" s="14">
        <v>0.63468749999999996</v>
      </c>
      <c r="C246" s="2">
        <f t="shared" si="22"/>
        <v>17.666666666666657</v>
      </c>
      <c r="D246" s="15">
        <v>26.4</v>
      </c>
      <c r="E246" s="12">
        <v>8200</v>
      </c>
      <c r="F246" s="15">
        <v>8440</v>
      </c>
      <c r="G246" s="15">
        <v>6.8</v>
      </c>
      <c r="H246" s="15">
        <v>8.9</v>
      </c>
      <c r="J246" s="14">
        <v>0.63344907407407403</v>
      </c>
      <c r="K246" s="2">
        <f t="shared" si="19"/>
        <v>18.333333333333215</v>
      </c>
      <c r="L246" s="15">
        <v>4100</v>
      </c>
      <c r="M246" s="3">
        <v>0.32209914368800002</v>
      </c>
      <c r="N246" s="2">
        <v>17.75</v>
      </c>
      <c r="O246" s="2">
        <f t="shared" si="20"/>
        <v>55.107256097499793</v>
      </c>
      <c r="P246" s="2">
        <f t="shared" si="21"/>
        <v>5.7172598004620001</v>
      </c>
      <c r="Q246" s="2">
        <f t="shared" si="23"/>
        <v>2.7810672152825542</v>
      </c>
      <c r="R246" s="12">
        <f t="shared" si="24"/>
        <v>493.54426899204157</v>
      </c>
      <c r="T246" s="5"/>
      <c r="U246" s="5"/>
      <c r="V246" s="5"/>
      <c r="W246" s="5"/>
      <c r="Y246" s="2"/>
      <c r="Z246" s="12"/>
      <c r="AA246" s="12"/>
      <c r="AB246" s="12"/>
      <c r="AC246" s="5"/>
      <c r="AD246" s="5"/>
      <c r="AE246" s="12"/>
      <c r="AF246" s="12"/>
    </row>
    <row r="247" spans="2:32" ht="19.899999999999999" customHeight="1" x14ac:dyDescent="0.2">
      <c r="B247" s="14">
        <v>0.63474537037037038</v>
      </c>
      <c r="C247" s="2">
        <f t="shared" si="22"/>
        <v>17.750000000000057</v>
      </c>
      <c r="D247" s="15">
        <v>26.4</v>
      </c>
      <c r="E247" s="12">
        <v>8200</v>
      </c>
      <c r="F247" s="15">
        <v>8430</v>
      </c>
      <c r="G247" s="15">
        <v>6.8</v>
      </c>
      <c r="H247" s="15">
        <v>8.9</v>
      </c>
      <c r="J247" s="14">
        <v>0.63350694444444444</v>
      </c>
      <c r="K247" s="2">
        <f t="shared" si="19"/>
        <v>18.416666666666615</v>
      </c>
      <c r="L247" s="15">
        <v>4090</v>
      </c>
      <c r="M247" s="3">
        <v>0.32131353602000001</v>
      </c>
      <c r="N247" s="2">
        <v>17.739999999999998</v>
      </c>
      <c r="O247" s="2">
        <f t="shared" si="20"/>
        <v>55.210870415667081</v>
      </c>
      <c r="P247" s="2">
        <f t="shared" si="21"/>
        <v>5.7001021289948</v>
      </c>
      <c r="Q247" s="2">
        <f t="shared" si="23"/>
        <v>2.7889959388446832</v>
      </c>
      <c r="R247" s="12">
        <f t="shared" si="24"/>
        <v>495.15280069131285</v>
      </c>
      <c r="T247" s="5"/>
      <c r="U247" s="5"/>
      <c r="V247" s="5"/>
      <c r="W247" s="5"/>
      <c r="Y247" s="2"/>
      <c r="Z247" s="12"/>
      <c r="AA247" s="12"/>
      <c r="AB247" s="12"/>
      <c r="AC247" s="5"/>
      <c r="AD247" s="5"/>
      <c r="AE247" s="12"/>
      <c r="AF247" s="12"/>
    </row>
    <row r="248" spans="2:32" ht="19.899999999999999" customHeight="1" x14ac:dyDescent="0.2">
      <c r="B248" s="14">
        <v>0.63480324074074079</v>
      </c>
      <c r="C248" s="2">
        <f t="shared" si="22"/>
        <v>17.833333333333456</v>
      </c>
      <c r="D248" s="15">
        <v>26.4</v>
      </c>
      <c r="E248" s="12">
        <v>8190</v>
      </c>
      <c r="F248" s="15">
        <v>8440</v>
      </c>
      <c r="G248" s="15">
        <v>6.8</v>
      </c>
      <c r="H248" s="15">
        <v>8.9</v>
      </c>
      <c r="J248" s="14">
        <v>0.63356481481481486</v>
      </c>
      <c r="K248" s="2">
        <f t="shared" si="19"/>
        <v>18.500000000000014</v>
      </c>
      <c r="L248" s="15">
        <v>4080</v>
      </c>
      <c r="M248" s="3">
        <v>0.32052792835299998</v>
      </c>
      <c r="N248" s="2">
        <v>17.75</v>
      </c>
      <c r="O248" s="2">
        <f t="shared" si="20"/>
        <v>55.377389705809918</v>
      </c>
      <c r="P248" s="2">
        <f t="shared" si="21"/>
        <v>5.6893707282657493</v>
      </c>
      <c r="Q248" s="2">
        <f t="shared" si="23"/>
        <v>2.7969052949955651</v>
      </c>
      <c r="R248" s="12">
        <f t="shared" si="24"/>
        <v>496.75740435224662</v>
      </c>
      <c r="T248" s="5"/>
      <c r="U248" s="5"/>
      <c r="V248" s="5"/>
      <c r="W248" s="5"/>
      <c r="Y248" s="2"/>
      <c r="Z248" s="12"/>
      <c r="AA248" s="12"/>
      <c r="AB248" s="12"/>
      <c r="AC248" s="5"/>
      <c r="AD248" s="5"/>
      <c r="AE248" s="12"/>
      <c r="AF248" s="12"/>
    </row>
    <row r="249" spans="2:32" ht="19.899999999999999" customHeight="1" x14ac:dyDescent="0.2">
      <c r="B249" s="14">
        <v>0.6348611111111111</v>
      </c>
      <c r="C249" s="2">
        <f t="shared" si="22"/>
        <v>17.916666666666696</v>
      </c>
      <c r="D249" s="15">
        <v>26.4</v>
      </c>
      <c r="E249" s="12">
        <v>8200</v>
      </c>
      <c r="F249" s="15">
        <v>8450</v>
      </c>
      <c r="G249" s="15">
        <v>6.8</v>
      </c>
      <c r="H249" s="15">
        <v>8.9</v>
      </c>
      <c r="J249" s="14">
        <v>0.63362268518518516</v>
      </c>
      <c r="K249" s="2">
        <f t="shared" si="19"/>
        <v>18.583333333333254</v>
      </c>
      <c r="L249" s="15">
        <v>4070</v>
      </c>
      <c r="M249" s="3">
        <v>0.31974232068500003</v>
      </c>
      <c r="N249" s="2">
        <v>17.79</v>
      </c>
      <c r="O249" s="2">
        <f t="shared" si="20"/>
        <v>55.638552825561497</v>
      </c>
      <c r="P249" s="2">
        <f t="shared" si="21"/>
        <v>5.6882158849861506</v>
      </c>
      <c r="Q249" s="2">
        <f t="shared" si="23"/>
        <v>2.8048063968103145</v>
      </c>
      <c r="R249" s="12">
        <f t="shared" si="24"/>
        <v>498.35807997483982</v>
      </c>
      <c r="T249" s="5"/>
      <c r="U249" s="5"/>
      <c r="V249" s="5"/>
      <c r="W249" s="5"/>
      <c r="Y249" s="2"/>
      <c r="Z249" s="12"/>
      <c r="AA249" s="12"/>
      <c r="AB249" s="12"/>
      <c r="AC249" s="5"/>
      <c r="AD249" s="5"/>
      <c r="AE249" s="12"/>
      <c r="AF249" s="12"/>
    </row>
    <row r="250" spans="2:32" ht="19.899999999999999" customHeight="1" x14ac:dyDescent="0.2">
      <c r="B250" s="14">
        <v>0.63491898148148151</v>
      </c>
      <c r="C250" s="2">
        <f t="shared" si="22"/>
        <v>18.000000000000096</v>
      </c>
      <c r="D250" s="15">
        <v>26.4</v>
      </c>
      <c r="E250" s="12">
        <v>8210</v>
      </c>
      <c r="F250" s="15">
        <v>8440</v>
      </c>
      <c r="G250" s="15">
        <v>6.79</v>
      </c>
      <c r="H250" s="15">
        <v>8.9</v>
      </c>
      <c r="J250" s="14">
        <v>0.63368055555555558</v>
      </c>
      <c r="K250" s="2">
        <f t="shared" si="19"/>
        <v>18.666666666666654</v>
      </c>
      <c r="L250" s="15">
        <v>4050</v>
      </c>
      <c r="M250" s="3">
        <v>0.31817110534999998</v>
      </c>
      <c r="N250" s="2">
        <v>17.68</v>
      </c>
      <c r="O250" s="2">
        <f t="shared" si="20"/>
        <v>55.567585185183127</v>
      </c>
      <c r="P250" s="2">
        <f t="shared" si="21"/>
        <v>5.6252651425879998</v>
      </c>
      <c r="Q250" s="2">
        <f t="shared" si="23"/>
        <v>2.8126629808572474</v>
      </c>
      <c r="R250" s="12">
        <f t="shared" si="24"/>
        <v>499.95286353992861</v>
      </c>
      <c r="T250" s="5"/>
      <c r="U250" s="5"/>
      <c r="V250" s="5"/>
      <c r="W250" s="5"/>
      <c r="Y250" s="2"/>
      <c r="Z250" s="12"/>
      <c r="AA250" s="12"/>
      <c r="AB250" s="12"/>
      <c r="AC250" s="5"/>
      <c r="AD250" s="5"/>
      <c r="AE250" s="12"/>
      <c r="AF250" s="12"/>
    </row>
    <row r="251" spans="2:32" ht="19.899999999999999" customHeight="1" x14ac:dyDescent="0.2">
      <c r="B251" s="14">
        <v>0.63497685185185182</v>
      </c>
      <c r="C251" s="2">
        <f t="shared" si="22"/>
        <v>18.083333333333336</v>
      </c>
      <c r="D251" s="15">
        <v>26.4</v>
      </c>
      <c r="E251" s="12">
        <v>8200</v>
      </c>
      <c r="F251" s="15">
        <v>8440</v>
      </c>
      <c r="G251" s="15">
        <v>6.79</v>
      </c>
      <c r="H251" s="15">
        <v>8.9</v>
      </c>
      <c r="J251" s="14">
        <v>0.63373842592592589</v>
      </c>
      <c r="K251" s="2">
        <f t="shared" si="19"/>
        <v>18.749999999999893</v>
      </c>
      <c r="L251" s="15">
        <v>4040</v>
      </c>
      <c r="M251" s="3">
        <v>0.31738549768199997</v>
      </c>
      <c r="N251" s="2">
        <v>17.64</v>
      </c>
      <c r="O251" s="2">
        <f t="shared" si="20"/>
        <v>55.579099009981093</v>
      </c>
      <c r="P251" s="2">
        <f t="shared" si="21"/>
        <v>5.5986801791104801</v>
      </c>
      <c r="Q251" s="2">
        <f t="shared" si="23"/>
        <v>2.8204573873306402</v>
      </c>
      <c r="R251" s="12">
        <f t="shared" si="24"/>
        <v>501.54175504750685</v>
      </c>
      <c r="T251" s="5"/>
      <c r="U251" s="5"/>
      <c r="V251" s="5"/>
      <c r="W251" s="5"/>
      <c r="Y251" s="2"/>
      <c r="Z251" s="12"/>
      <c r="AA251" s="12"/>
      <c r="AB251" s="12"/>
      <c r="AC251" s="5"/>
      <c r="AD251" s="5"/>
      <c r="AE251" s="12"/>
      <c r="AF251" s="12"/>
    </row>
    <row r="252" spans="2:32" ht="19.899999999999999" customHeight="1" x14ac:dyDescent="0.2">
      <c r="B252" s="14">
        <v>0.63503472222222224</v>
      </c>
      <c r="C252" s="2">
        <f t="shared" si="22"/>
        <v>18.166666666666735</v>
      </c>
      <c r="D252" s="15">
        <v>26.4</v>
      </c>
      <c r="E252" s="12">
        <v>8200</v>
      </c>
      <c r="F252" s="15">
        <v>8440</v>
      </c>
      <c r="G252" s="15">
        <v>6.79</v>
      </c>
      <c r="H252" s="15">
        <v>8.9</v>
      </c>
      <c r="J252" s="14">
        <v>0.6337962962962963</v>
      </c>
      <c r="K252" s="2">
        <f t="shared" si="19"/>
        <v>18.833333333333293</v>
      </c>
      <c r="L252" s="15">
        <v>4030</v>
      </c>
      <c r="M252" s="3">
        <v>0.316599890015</v>
      </c>
      <c r="N252" s="2">
        <v>17.66</v>
      </c>
      <c r="O252" s="2">
        <f t="shared" si="20"/>
        <v>55.780183622815841</v>
      </c>
      <c r="P252" s="2">
        <f t="shared" si="21"/>
        <v>5.5911540576648999</v>
      </c>
      <c r="Q252" s="2">
        <f t="shared" si="23"/>
        <v>2.8282281055506293</v>
      </c>
      <c r="R252" s="12">
        <f t="shared" si="24"/>
        <v>503.1267185167506</v>
      </c>
      <c r="T252" s="5"/>
      <c r="U252" s="5"/>
      <c r="V252" s="5"/>
      <c r="W252" s="5"/>
      <c r="Y252" s="2"/>
      <c r="Z252" s="12"/>
      <c r="AA252" s="12"/>
      <c r="AB252" s="12"/>
      <c r="AC252" s="5"/>
      <c r="AD252" s="5"/>
      <c r="AE252" s="12"/>
      <c r="AF252" s="12"/>
    </row>
    <row r="253" spans="2:32" ht="19.899999999999999" customHeight="1" x14ac:dyDescent="0.2">
      <c r="B253" s="14">
        <v>0.63509259259259265</v>
      </c>
      <c r="C253" s="2">
        <f t="shared" si="22"/>
        <v>18.250000000000135</v>
      </c>
      <c r="D253" s="15">
        <v>26.4</v>
      </c>
      <c r="E253" s="12">
        <v>8200</v>
      </c>
      <c r="F253" s="15">
        <v>8440</v>
      </c>
      <c r="G253" s="15">
        <v>6.79</v>
      </c>
      <c r="H253" s="15">
        <v>8.91</v>
      </c>
      <c r="J253" s="14">
        <v>0.63385416666666672</v>
      </c>
      <c r="K253" s="2">
        <f t="shared" si="19"/>
        <v>18.916666666666693</v>
      </c>
      <c r="L253" s="15">
        <v>4020</v>
      </c>
      <c r="M253" s="3">
        <v>0.31581428234699999</v>
      </c>
      <c r="N253" s="2">
        <v>17.690000000000001</v>
      </c>
      <c r="O253" s="2">
        <f t="shared" si="20"/>
        <v>56.01393283589109</v>
      </c>
      <c r="P253" s="2">
        <f t="shared" si="21"/>
        <v>5.5867546547184306</v>
      </c>
      <c r="Q253" s="2">
        <f t="shared" si="23"/>
        <v>2.8359905421564573</v>
      </c>
      <c r="R253" s="12">
        <f t="shared" si="24"/>
        <v>504.70775394765684</v>
      </c>
      <c r="T253" s="5"/>
      <c r="U253" s="5"/>
      <c r="V253" s="5"/>
      <c r="W253" s="5"/>
      <c r="Y253" s="2"/>
      <c r="Z253" s="12"/>
      <c r="AA253" s="12"/>
      <c r="AB253" s="12"/>
      <c r="AC253" s="5"/>
      <c r="AD253" s="5"/>
      <c r="AE253" s="12"/>
      <c r="AF253" s="12"/>
    </row>
    <row r="254" spans="2:32" ht="19.899999999999999" customHeight="1" x14ac:dyDescent="0.2">
      <c r="B254" s="14">
        <v>0.63515046296296296</v>
      </c>
      <c r="C254" s="2">
        <f t="shared" si="22"/>
        <v>18.333333333333375</v>
      </c>
      <c r="D254" s="15">
        <v>26.4</v>
      </c>
      <c r="E254" s="12">
        <v>8200</v>
      </c>
      <c r="F254" s="15">
        <v>8450</v>
      </c>
      <c r="G254" s="15">
        <v>6.79</v>
      </c>
      <c r="H254" s="15">
        <v>8.91</v>
      </c>
      <c r="J254" s="14">
        <v>0.63391203703703702</v>
      </c>
      <c r="K254" s="2">
        <f t="shared" si="19"/>
        <v>18.999999999999932</v>
      </c>
      <c r="L254" s="15">
        <v>4010</v>
      </c>
      <c r="M254" s="3">
        <v>0.31502867468000001</v>
      </c>
      <c r="N254" s="2">
        <v>17.64</v>
      </c>
      <c r="O254" s="2">
        <f t="shared" si="20"/>
        <v>55.994902743118125</v>
      </c>
      <c r="P254" s="2">
        <f t="shared" si="21"/>
        <v>5.5571058213552007</v>
      </c>
      <c r="Q254" s="2">
        <f t="shared" si="23"/>
        <v>2.8437293341537218</v>
      </c>
      <c r="R254" s="12">
        <f t="shared" si="24"/>
        <v>506.28486134022256</v>
      </c>
      <c r="T254" s="5"/>
      <c r="U254" s="5"/>
      <c r="V254" s="5"/>
      <c r="W254" s="5"/>
      <c r="Y254" s="2"/>
      <c r="Z254" s="12"/>
      <c r="AA254" s="12"/>
      <c r="AB254" s="12"/>
      <c r="AC254" s="5"/>
      <c r="AD254" s="5"/>
      <c r="AE254" s="12"/>
      <c r="AF254" s="12"/>
    </row>
    <row r="255" spans="2:32" ht="19.899999999999999" customHeight="1" x14ac:dyDescent="0.2">
      <c r="B255" s="14">
        <v>0.63520833333333326</v>
      </c>
      <c r="C255" s="2">
        <f t="shared" si="22"/>
        <v>18.416666666666615</v>
      </c>
      <c r="D255" s="15">
        <v>26.4</v>
      </c>
      <c r="E255" s="12">
        <v>8200</v>
      </c>
      <c r="F255" s="15">
        <v>8450</v>
      </c>
      <c r="G255" s="15">
        <v>6.79</v>
      </c>
      <c r="H255" s="15">
        <v>8.91</v>
      </c>
      <c r="J255" s="14">
        <v>0.63402777777777775</v>
      </c>
      <c r="K255" s="2">
        <f t="shared" si="19"/>
        <v>19.166666666666572</v>
      </c>
      <c r="L255" s="15">
        <v>3980</v>
      </c>
      <c r="M255" s="3">
        <v>0.31267185167700001</v>
      </c>
      <c r="N255" s="2">
        <v>17.62</v>
      </c>
      <c r="O255" s="2">
        <f t="shared" si="20"/>
        <v>56.353010050300348</v>
      </c>
      <c r="P255" s="2">
        <f t="shared" si="21"/>
        <v>5.5092780265487402</v>
      </c>
      <c r="Q255" s="2">
        <f t="shared" si="23"/>
        <v>2.8590993117202523</v>
      </c>
      <c r="R255" s="12">
        <f t="shared" si="24"/>
        <v>509.42336397200705</v>
      </c>
      <c r="T255" s="5"/>
      <c r="U255" s="5"/>
      <c r="V255" s="5"/>
      <c r="W255" s="5"/>
      <c r="Y255" s="2"/>
      <c r="Z255" s="12"/>
      <c r="AA255" s="12"/>
      <c r="AB255" s="12"/>
      <c r="AC255" s="5"/>
      <c r="AD255" s="5"/>
      <c r="AE255" s="12"/>
      <c r="AF255" s="12"/>
    </row>
    <row r="256" spans="2:32" ht="19.899999999999999" customHeight="1" x14ac:dyDescent="0.2">
      <c r="B256" s="14">
        <v>0.63526620370370368</v>
      </c>
      <c r="C256" s="2">
        <f t="shared" si="22"/>
        <v>18.500000000000014</v>
      </c>
      <c r="D256" s="15">
        <v>26.4</v>
      </c>
      <c r="E256" s="12">
        <v>8190</v>
      </c>
      <c r="F256" s="15">
        <v>8450</v>
      </c>
      <c r="G256" s="15">
        <v>6.79</v>
      </c>
      <c r="H256" s="15">
        <v>8.91</v>
      </c>
      <c r="J256" s="14">
        <v>0.63408564814814816</v>
      </c>
      <c r="K256" s="2">
        <f t="shared" si="19"/>
        <v>19.249999999999972</v>
      </c>
      <c r="L256" s="15">
        <v>3970</v>
      </c>
      <c r="M256" s="3">
        <v>0.31188624400999998</v>
      </c>
      <c r="N256" s="2">
        <v>17.54</v>
      </c>
      <c r="O256" s="2">
        <f t="shared" si="20"/>
        <v>56.238453400457175</v>
      </c>
      <c r="P256" s="2">
        <f t="shared" si="21"/>
        <v>5.4704847199353992</v>
      </c>
      <c r="Q256" s="2">
        <f t="shared" si="23"/>
        <v>2.8667241469608724</v>
      </c>
      <c r="R256" s="12">
        <f t="shared" si="24"/>
        <v>510.98475921122582</v>
      </c>
      <c r="T256" s="5"/>
      <c r="U256" s="5"/>
      <c r="V256" s="5"/>
      <c r="W256" s="5"/>
      <c r="Y256" s="2"/>
      <c r="Z256" s="12"/>
      <c r="AA256" s="12"/>
      <c r="AB256" s="12"/>
      <c r="AC256" s="5"/>
      <c r="AD256" s="5"/>
      <c r="AE256" s="12"/>
      <c r="AF256" s="12"/>
    </row>
    <row r="257" spans="2:32" ht="19.899999999999999" customHeight="1" x14ac:dyDescent="0.2">
      <c r="B257" s="14">
        <v>0.6353240740740741</v>
      </c>
      <c r="C257" s="2">
        <f t="shared" si="22"/>
        <v>18.583333333333414</v>
      </c>
      <c r="D257" s="15">
        <v>26.4</v>
      </c>
      <c r="E257" s="12">
        <v>8200</v>
      </c>
      <c r="F257" s="15">
        <v>8450</v>
      </c>
      <c r="G257" s="15">
        <v>6.79</v>
      </c>
      <c r="H257" s="15">
        <v>8.91</v>
      </c>
      <c r="J257" s="14">
        <v>0.63414351851851858</v>
      </c>
      <c r="K257" s="2">
        <f t="shared" si="19"/>
        <v>19.333333333333371</v>
      </c>
      <c r="L257" s="15">
        <v>3960</v>
      </c>
      <c r="M257" s="3">
        <v>0.31110063634200003</v>
      </c>
      <c r="N257" s="2">
        <v>17.53</v>
      </c>
      <c r="O257" s="2">
        <f t="shared" si="20"/>
        <v>56.348325757613921</v>
      </c>
      <c r="P257" s="2">
        <f t="shared" si="21"/>
        <v>5.4535941550752609</v>
      </c>
      <c r="Q257" s="2">
        <f t="shared" si="23"/>
        <v>2.8743103128463026</v>
      </c>
      <c r="R257" s="12">
        <f t="shared" si="24"/>
        <v>512.54222641210708</v>
      </c>
      <c r="T257" s="5"/>
      <c r="U257" s="5"/>
      <c r="V257" s="5"/>
      <c r="W257" s="5"/>
      <c r="Y257" s="2"/>
      <c r="Z257" s="12"/>
      <c r="AA257" s="12"/>
      <c r="AB257" s="12"/>
      <c r="AC257" s="5"/>
      <c r="AD257" s="5"/>
      <c r="AE257" s="12"/>
      <c r="AF257" s="12"/>
    </row>
    <row r="258" spans="2:32" ht="19.899999999999999" customHeight="1" x14ac:dyDescent="0.2">
      <c r="B258" s="14">
        <v>0.63538194444444451</v>
      </c>
      <c r="C258" s="2">
        <f t="shared" si="22"/>
        <v>18.666666666666814</v>
      </c>
      <c r="D258" s="15">
        <v>26.4</v>
      </c>
      <c r="E258" s="12">
        <v>8200</v>
      </c>
      <c r="F258" s="15">
        <v>8460</v>
      </c>
      <c r="G258" s="15">
        <v>6.79</v>
      </c>
      <c r="H258" s="15">
        <v>8.91</v>
      </c>
      <c r="J258" s="14">
        <v>0.63420138888888888</v>
      </c>
      <c r="K258" s="2">
        <f t="shared" si="19"/>
        <v>19.416666666666611</v>
      </c>
      <c r="L258" s="15">
        <v>3950</v>
      </c>
      <c r="M258" s="3">
        <v>0.31031502867499999</v>
      </c>
      <c r="N258" s="2">
        <v>17.5</v>
      </c>
      <c r="O258" s="2">
        <f t="shared" si="20"/>
        <v>56.394303797410174</v>
      </c>
      <c r="P258" s="2">
        <f t="shared" si="21"/>
        <v>5.4305130018124999</v>
      </c>
      <c r="Q258" s="2">
        <f t="shared" si="23"/>
        <v>2.8818687205941327</v>
      </c>
      <c r="R258" s="12">
        <f t="shared" si="24"/>
        <v>514.09576557464788</v>
      </c>
      <c r="T258" s="5"/>
      <c r="U258" s="5"/>
      <c r="V258" s="5"/>
      <c r="W258" s="5"/>
      <c r="Y258" s="2"/>
      <c r="Z258" s="12"/>
      <c r="AA258" s="12"/>
      <c r="AB258" s="12"/>
      <c r="AC258" s="5"/>
      <c r="AD258" s="5"/>
      <c r="AE258" s="12"/>
      <c r="AF258" s="12"/>
    </row>
    <row r="259" spans="2:32" ht="19.899999999999999" customHeight="1" x14ac:dyDescent="0.2">
      <c r="B259" s="14">
        <v>0.63543981481481482</v>
      </c>
      <c r="C259" s="2">
        <f t="shared" si="22"/>
        <v>18.750000000000053</v>
      </c>
      <c r="D259" s="15">
        <v>26.4</v>
      </c>
      <c r="E259" s="12">
        <v>8200</v>
      </c>
      <c r="F259" s="15">
        <v>8460</v>
      </c>
      <c r="G259" s="15">
        <v>6.78</v>
      </c>
      <c r="H259" s="15">
        <v>8.91</v>
      </c>
      <c r="J259" s="14">
        <v>0.63425925925925919</v>
      </c>
      <c r="K259" s="2">
        <f t="shared" si="19"/>
        <v>19.499999999999851</v>
      </c>
      <c r="L259" s="15">
        <v>3940</v>
      </c>
      <c r="M259" s="3">
        <v>0.30952942100699998</v>
      </c>
      <c r="N259" s="2">
        <v>17.46</v>
      </c>
      <c r="O259" s="2">
        <f t="shared" si="20"/>
        <v>56.408208121854578</v>
      </c>
      <c r="P259" s="2">
        <f t="shared" si="21"/>
        <v>5.40438369078222</v>
      </c>
      <c r="Q259" s="2">
        <f t="shared" si="23"/>
        <v>2.889392954408426</v>
      </c>
      <c r="R259" s="12">
        <f t="shared" si="24"/>
        <v>515.64537669885112</v>
      </c>
      <c r="T259" s="5"/>
      <c r="U259" s="5"/>
      <c r="V259" s="5"/>
      <c r="W259" s="5"/>
      <c r="Y259" s="2"/>
      <c r="Z259" s="12"/>
      <c r="AA259" s="12"/>
      <c r="AB259" s="12"/>
      <c r="AC259" s="5"/>
      <c r="AD259" s="5"/>
      <c r="AE259" s="12"/>
      <c r="AF259" s="12"/>
    </row>
    <row r="260" spans="2:32" ht="19.899999999999999" customHeight="1" x14ac:dyDescent="0.2">
      <c r="B260" s="14">
        <v>0.63549768518518512</v>
      </c>
      <c r="C260" s="2">
        <f t="shared" si="22"/>
        <v>18.833333333333293</v>
      </c>
      <c r="D260" s="15">
        <v>26.4</v>
      </c>
      <c r="E260" s="12">
        <v>8210</v>
      </c>
      <c r="F260" s="15">
        <v>8460</v>
      </c>
      <c r="G260" s="15">
        <v>6.78</v>
      </c>
      <c r="H260" s="15">
        <v>8.91</v>
      </c>
      <c r="J260" s="14">
        <v>0.63431712962962961</v>
      </c>
      <c r="K260" s="2">
        <f t="shared" si="19"/>
        <v>19.58333333333325</v>
      </c>
      <c r="L260" s="15">
        <v>3930</v>
      </c>
      <c r="M260" s="3">
        <v>0.30874381334000001</v>
      </c>
      <c r="N260" s="2">
        <v>17.46</v>
      </c>
      <c r="O260" s="2">
        <f t="shared" si="20"/>
        <v>56.551740457945336</v>
      </c>
      <c r="P260" s="2">
        <f t="shared" si="21"/>
        <v>5.3906669809164001</v>
      </c>
      <c r="Q260" s="2">
        <f t="shared" si="23"/>
        <v>2.8968895173748894</v>
      </c>
      <c r="R260" s="12">
        <f t="shared" si="24"/>
        <v>517.19105978471987</v>
      </c>
      <c r="T260" s="5"/>
      <c r="U260" s="5"/>
      <c r="V260" s="5"/>
      <c r="W260" s="5"/>
      <c r="Y260" s="2"/>
      <c r="Z260" s="12"/>
      <c r="AA260" s="12"/>
      <c r="AB260" s="12"/>
      <c r="AC260" s="5"/>
      <c r="AD260" s="5"/>
      <c r="AE260" s="12"/>
      <c r="AF260" s="12"/>
    </row>
    <row r="261" spans="2:32" ht="19.899999999999999" customHeight="1" x14ac:dyDescent="0.2">
      <c r="B261" s="14">
        <v>0.63555555555555554</v>
      </c>
      <c r="C261" s="2">
        <f t="shared" si="22"/>
        <v>18.916666666666693</v>
      </c>
      <c r="D261" s="15">
        <v>26.4</v>
      </c>
      <c r="E261" s="12">
        <v>8200</v>
      </c>
      <c r="F261" s="15">
        <v>8460</v>
      </c>
      <c r="G261" s="15">
        <v>6.78</v>
      </c>
      <c r="H261" s="15">
        <v>8.92</v>
      </c>
      <c r="J261" s="14">
        <v>0.63437500000000002</v>
      </c>
      <c r="K261" s="2">
        <f t="shared" si="19"/>
        <v>19.66666666666665</v>
      </c>
      <c r="L261" s="15">
        <v>3920</v>
      </c>
      <c r="M261" s="3">
        <v>0.307958205672</v>
      </c>
      <c r="N261" s="2">
        <v>17.43</v>
      </c>
      <c r="O261" s="2">
        <f t="shared" si="20"/>
        <v>56.598589285730341</v>
      </c>
      <c r="P261" s="2">
        <f t="shared" si="21"/>
        <v>5.3677115248629601</v>
      </c>
      <c r="Q261" s="2">
        <f t="shared" si="23"/>
        <v>2.9043606135594642</v>
      </c>
      <c r="R261" s="12">
        <f t="shared" si="24"/>
        <v>518.73281483225105</v>
      </c>
      <c r="T261" s="5"/>
      <c r="U261" s="5"/>
      <c r="V261" s="5"/>
      <c r="W261" s="5"/>
      <c r="Y261" s="2"/>
      <c r="Z261" s="12"/>
      <c r="AA261" s="12"/>
      <c r="AB261" s="12"/>
      <c r="AC261" s="5"/>
      <c r="AD261" s="5"/>
      <c r="AE261" s="12"/>
      <c r="AF261" s="12"/>
    </row>
    <row r="262" spans="2:32" ht="19.899999999999999" customHeight="1" x14ac:dyDescent="0.2">
      <c r="B262" s="14">
        <v>0.63561342592592596</v>
      </c>
      <c r="C262" s="2">
        <f t="shared" si="22"/>
        <v>19.000000000000092</v>
      </c>
      <c r="D262" s="15">
        <v>26.4</v>
      </c>
      <c r="E262" s="12">
        <v>8200</v>
      </c>
      <c r="F262" s="15">
        <v>8460</v>
      </c>
      <c r="G262" s="15">
        <v>6.78</v>
      </c>
      <c r="H262" s="15">
        <v>8.92</v>
      </c>
      <c r="J262" s="14">
        <v>0.63443287037037044</v>
      </c>
      <c r="K262" s="2">
        <f t="shared" si="19"/>
        <v>19.75000000000005</v>
      </c>
      <c r="L262" s="15">
        <v>3910</v>
      </c>
      <c r="M262" s="3">
        <v>0.30717259800500002</v>
      </c>
      <c r="N262" s="2">
        <v>17.38</v>
      </c>
      <c r="O262" s="2">
        <f t="shared" si="20"/>
        <v>56.580567774854366</v>
      </c>
      <c r="P262" s="2">
        <f t="shared" si="21"/>
        <v>5.3386597533269002</v>
      </c>
      <c r="Q262" s="2">
        <f t="shared" si="23"/>
        <v>2.9117955936137685</v>
      </c>
      <c r="R262" s="12">
        <f t="shared" si="24"/>
        <v>520.27064184144479</v>
      </c>
      <c r="T262" s="5"/>
      <c r="U262" s="5"/>
      <c r="V262" s="5"/>
      <c r="W262" s="5"/>
      <c r="Y262" s="2"/>
      <c r="Z262" s="12"/>
      <c r="AA262" s="12"/>
      <c r="AB262" s="12"/>
      <c r="AC262" s="5"/>
      <c r="AD262" s="5"/>
      <c r="AE262" s="12"/>
      <c r="AF262" s="12"/>
    </row>
    <row r="263" spans="2:32" ht="19.899999999999999" customHeight="1" x14ac:dyDescent="0.2">
      <c r="B263" s="14">
        <v>0.63567129629629626</v>
      </c>
      <c r="C263" s="2">
        <f t="shared" si="22"/>
        <v>19.083333333333332</v>
      </c>
      <c r="D263" s="15">
        <v>26.4</v>
      </c>
      <c r="E263" s="12">
        <v>8210</v>
      </c>
      <c r="F263" s="15">
        <v>8460</v>
      </c>
      <c r="G263" s="15">
        <v>6.78</v>
      </c>
      <c r="H263" s="15">
        <v>8.92</v>
      </c>
      <c r="J263" s="14">
        <v>0.63449074074074074</v>
      </c>
      <c r="K263" s="2">
        <f t="shared" si="19"/>
        <v>19.83333333333329</v>
      </c>
      <c r="L263" s="15">
        <v>3900</v>
      </c>
      <c r="M263" s="3">
        <v>0.30638699033700001</v>
      </c>
      <c r="N263" s="2">
        <v>17.36</v>
      </c>
      <c r="O263" s="2">
        <f t="shared" si="20"/>
        <v>56.660369230773981</v>
      </c>
      <c r="P263" s="2">
        <f t="shared" si="21"/>
        <v>5.3188781522503197</v>
      </c>
      <c r="Q263" s="2">
        <f t="shared" si="23"/>
        <v>2.9191966616037446</v>
      </c>
      <c r="R263" s="12">
        <f t="shared" si="24"/>
        <v>521.80454081229811</v>
      </c>
      <c r="T263" s="5"/>
      <c r="U263" s="5"/>
      <c r="V263" s="5"/>
      <c r="W263" s="5"/>
      <c r="Y263" s="2"/>
      <c r="Z263" s="12"/>
      <c r="AA263" s="12"/>
      <c r="AB263" s="12"/>
      <c r="AC263" s="5"/>
      <c r="AD263" s="5"/>
      <c r="AE263" s="12"/>
      <c r="AF263" s="12"/>
    </row>
    <row r="264" spans="2:32" ht="19.899999999999999" customHeight="1" x14ac:dyDescent="0.2">
      <c r="B264" s="14">
        <v>0.63572916666666668</v>
      </c>
      <c r="C264" s="2">
        <f t="shared" si="22"/>
        <v>19.166666666666732</v>
      </c>
      <c r="D264" s="15">
        <v>26.4</v>
      </c>
      <c r="E264" s="12">
        <v>8210</v>
      </c>
      <c r="F264" s="15">
        <v>8460</v>
      </c>
      <c r="G264" s="15">
        <v>6.78</v>
      </c>
      <c r="H264" s="15">
        <v>8.92</v>
      </c>
      <c r="J264" s="14">
        <v>0.63454861111111105</v>
      </c>
      <c r="K264" s="2">
        <f t="shared" si="19"/>
        <v>19.916666666666529</v>
      </c>
      <c r="L264" s="15">
        <v>3890</v>
      </c>
      <c r="M264" s="3">
        <v>0.305601382669</v>
      </c>
      <c r="N264" s="2">
        <v>17.36</v>
      </c>
      <c r="O264" s="2">
        <f t="shared" si="20"/>
        <v>56.806025707032859</v>
      </c>
      <c r="P264" s="2">
        <f t="shared" si="21"/>
        <v>5.3052400031338394</v>
      </c>
      <c r="Q264" s="2">
        <f t="shared" si="23"/>
        <v>2.9265745214338641</v>
      </c>
      <c r="R264" s="12">
        <f t="shared" si="24"/>
        <v>523.33451174481138</v>
      </c>
      <c r="T264" s="5"/>
      <c r="U264" s="5"/>
      <c r="V264" s="5"/>
      <c r="W264" s="5"/>
      <c r="Y264" s="2"/>
      <c r="Z264" s="12"/>
      <c r="AA264" s="12"/>
      <c r="AB264" s="12"/>
      <c r="AC264" s="5"/>
      <c r="AD264" s="5"/>
      <c r="AE264" s="12"/>
      <c r="AF264" s="12"/>
    </row>
    <row r="265" spans="2:32" ht="19.899999999999999" customHeight="1" x14ac:dyDescent="0.2">
      <c r="B265" s="14">
        <v>0.63578703703703698</v>
      </c>
      <c r="C265" s="2">
        <f t="shared" si="22"/>
        <v>19.249999999999972</v>
      </c>
      <c r="D265" s="15">
        <v>26.4</v>
      </c>
      <c r="E265" s="12">
        <v>8200</v>
      </c>
      <c r="F265" s="15">
        <v>8450</v>
      </c>
      <c r="G265" s="15">
        <v>6.78</v>
      </c>
      <c r="H265" s="15">
        <v>8.92</v>
      </c>
      <c r="J265" s="14">
        <v>0.63460648148148147</v>
      </c>
      <c r="K265" s="2">
        <f t="shared" si="19"/>
        <v>19.999999999999929</v>
      </c>
      <c r="L265" s="15">
        <v>3870</v>
      </c>
      <c r="M265" s="3">
        <v>0.30403016733400001</v>
      </c>
      <c r="N265" s="2">
        <v>17.36</v>
      </c>
      <c r="O265" s="2">
        <f t="shared" si="20"/>
        <v>57.099596899306157</v>
      </c>
      <c r="P265" s="2">
        <f t="shared" si="21"/>
        <v>5.27796370491824</v>
      </c>
      <c r="Q265" s="2">
        <f t="shared" si="23"/>
        <v>2.9339239684533505</v>
      </c>
      <c r="R265" s="12">
        <f t="shared" si="24"/>
        <v>524.85859061982012</v>
      </c>
      <c r="T265" s="5"/>
      <c r="U265" s="5"/>
      <c r="V265" s="5"/>
      <c r="W265" s="5"/>
      <c r="Y265" s="2"/>
      <c r="Z265" s="12"/>
      <c r="AA265" s="12"/>
      <c r="AB265" s="12"/>
      <c r="AC265" s="5"/>
      <c r="AD265" s="5"/>
      <c r="AE265" s="12"/>
      <c r="AF265" s="12"/>
    </row>
    <row r="266" spans="2:32" ht="19.899999999999999" customHeight="1" x14ac:dyDescent="0.2">
      <c r="B266" s="14">
        <v>0.6358449074074074</v>
      </c>
      <c r="C266" s="2">
        <f t="shared" si="22"/>
        <v>19.333333333333371</v>
      </c>
      <c r="D266" s="15">
        <v>26.4</v>
      </c>
      <c r="E266" s="12">
        <v>8200</v>
      </c>
      <c r="F266" s="15">
        <v>8470</v>
      </c>
      <c r="G266" s="15">
        <v>6.78</v>
      </c>
      <c r="H266" s="15">
        <v>8.92</v>
      </c>
      <c r="J266" s="14">
        <v>0.63466435185185188</v>
      </c>
      <c r="K266" s="2">
        <f t="shared" si="19"/>
        <v>20.083333333333329</v>
      </c>
      <c r="L266" s="15">
        <v>3860</v>
      </c>
      <c r="M266" s="3">
        <v>0.30324455966699998</v>
      </c>
      <c r="N266" s="2">
        <v>17.329999999999998</v>
      </c>
      <c r="O266" s="2">
        <f t="shared" si="20"/>
        <v>57.1485932642303</v>
      </c>
      <c r="P266" s="2">
        <f t="shared" si="21"/>
        <v>5.2552282190291093</v>
      </c>
      <c r="Q266" s="2">
        <f t="shared" si="23"/>
        <v>2.9412386850672085</v>
      </c>
      <c r="R266" s="12">
        <f t="shared" si="24"/>
        <v>526.37677743732388</v>
      </c>
      <c r="T266" s="5"/>
      <c r="U266" s="5"/>
      <c r="V266" s="5"/>
      <c r="W266" s="5"/>
      <c r="Y266" s="2"/>
      <c r="Z266" s="12"/>
      <c r="AA266" s="12"/>
      <c r="AB266" s="12"/>
      <c r="AC266" s="5"/>
      <c r="AD266" s="5"/>
      <c r="AE266" s="12"/>
      <c r="AF266" s="12"/>
    </row>
    <row r="267" spans="2:32" ht="19.899999999999999" customHeight="1" x14ac:dyDescent="0.2">
      <c r="B267" s="14">
        <v>0.63590277777777782</v>
      </c>
      <c r="C267" s="2">
        <f t="shared" si="22"/>
        <v>19.416666666666771</v>
      </c>
      <c r="D267" s="15">
        <v>26.4</v>
      </c>
      <c r="E267" s="12">
        <v>8210</v>
      </c>
      <c r="F267" s="15">
        <v>8470</v>
      </c>
      <c r="G267" s="15">
        <v>6.78</v>
      </c>
      <c r="H267" s="15">
        <v>8.92</v>
      </c>
      <c r="J267" s="14">
        <v>0.63472222222222219</v>
      </c>
      <c r="K267" s="2">
        <f t="shared" si="19"/>
        <v>20.166666666666568</v>
      </c>
      <c r="L267" s="15">
        <v>3850</v>
      </c>
      <c r="M267" s="3">
        <v>0.30245895199900003</v>
      </c>
      <c r="N267" s="2">
        <v>17.309999999999999</v>
      </c>
      <c r="O267" s="2">
        <f t="shared" si="20"/>
        <v>57.230906493576782</v>
      </c>
      <c r="P267" s="2">
        <f t="shared" si="21"/>
        <v>5.2355644591026902</v>
      </c>
      <c r="Q267" s="2">
        <f t="shared" si="23"/>
        <v>2.9485239577603473</v>
      </c>
      <c r="R267" s="12">
        <f t="shared" si="24"/>
        <v>527.89103621648724</v>
      </c>
      <c r="T267" s="5"/>
      <c r="U267" s="5"/>
      <c r="V267" s="5"/>
      <c r="W267" s="5"/>
      <c r="Y267" s="2"/>
      <c r="Z267" s="12"/>
      <c r="AA267" s="12"/>
      <c r="AB267" s="12"/>
      <c r="AC267" s="5"/>
      <c r="AD267" s="5"/>
      <c r="AE267" s="12"/>
      <c r="AF267" s="12"/>
    </row>
    <row r="268" spans="2:32" ht="19.899999999999999" customHeight="1" x14ac:dyDescent="0.2">
      <c r="B268" s="14">
        <v>0.63596064814814812</v>
      </c>
      <c r="C268" s="2">
        <f t="shared" si="22"/>
        <v>19.500000000000011</v>
      </c>
      <c r="D268" s="15">
        <v>26.4</v>
      </c>
      <c r="E268" s="12">
        <v>8200</v>
      </c>
      <c r="F268" s="15">
        <v>8460</v>
      </c>
      <c r="G268" s="15">
        <v>6.77</v>
      </c>
      <c r="H268" s="15">
        <v>8.92</v>
      </c>
      <c r="J268" s="14">
        <v>0.6347800925925926</v>
      </c>
      <c r="K268" s="2">
        <f t="shared" si="19"/>
        <v>20.249999999999968</v>
      </c>
      <c r="L268" s="15">
        <v>3840</v>
      </c>
      <c r="M268" s="3">
        <v>0.30167334433199999</v>
      </c>
      <c r="N268" s="2">
        <v>17.36</v>
      </c>
      <c r="O268" s="2">
        <f t="shared" si="20"/>
        <v>57.54568749996961</v>
      </c>
      <c r="P268" s="2">
        <f t="shared" si="21"/>
        <v>5.2370492576035197</v>
      </c>
      <c r="Q268" s="2">
        <f t="shared" si="23"/>
        <v>2.9557966061747325</v>
      </c>
      <c r="R268" s="12">
        <f t="shared" si="24"/>
        <v>529.40136695731599</v>
      </c>
      <c r="T268" s="5"/>
      <c r="U268" s="5"/>
      <c r="V268" s="5"/>
      <c r="W268" s="5"/>
      <c r="Y268" s="2"/>
      <c r="Z268" s="12"/>
      <c r="AA268" s="12"/>
      <c r="AB268" s="12"/>
      <c r="AC268" s="5"/>
      <c r="AD268" s="5"/>
      <c r="AE268" s="12"/>
      <c r="AF268" s="12"/>
    </row>
    <row r="269" spans="2:32" ht="19.899999999999999" customHeight="1" x14ac:dyDescent="0.2">
      <c r="B269" s="14">
        <v>0.63601851851851854</v>
      </c>
      <c r="C269" s="2">
        <f t="shared" si="22"/>
        <v>19.58333333333341</v>
      </c>
      <c r="D269" s="15">
        <v>26.4</v>
      </c>
      <c r="E269" s="12">
        <v>8200</v>
      </c>
      <c r="F269" s="15">
        <v>8470</v>
      </c>
      <c r="G269" s="15">
        <v>6.77</v>
      </c>
      <c r="H269" s="15">
        <v>8.93</v>
      </c>
      <c r="J269" s="14">
        <v>0.63483796296296291</v>
      </c>
      <c r="K269" s="2">
        <f t="shared" si="19"/>
        <v>20.333333333333208</v>
      </c>
      <c r="L269" s="15">
        <v>3830</v>
      </c>
      <c r="M269" s="3">
        <v>0.30088773666399998</v>
      </c>
      <c r="N269" s="2">
        <v>17.34</v>
      </c>
      <c r="O269" s="2">
        <f t="shared" si="20"/>
        <v>57.629467362983632</v>
      </c>
      <c r="P269" s="2">
        <f t="shared" si="21"/>
        <v>5.21739335375376</v>
      </c>
      <c r="Q269" s="2">
        <f t="shared" si="23"/>
        <v>2.9630566357659447</v>
      </c>
      <c r="R269" s="12">
        <f t="shared" si="24"/>
        <v>530.90776965980433</v>
      </c>
      <c r="T269" s="5"/>
      <c r="U269" s="5"/>
      <c r="V269" s="5"/>
      <c r="W269" s="5"/>
      <c r="Y269" s="2"/>
      <c r="Z269" s="12"/>
      <c r="AA269" s="12"/>
      <c r="AB269" s="12"/>
      <c r="AC269" s="5"/>
      <c r="AD269" s="5"/>
      <c r="AE269" s="12"/>
      <c r="AF269" s="12"/>
    </row>
    <row r="270" spans="2:32" ht="19.899999999999999" customHeight="1" x14ac:dyDescent="0.2">
      <c r="B270" s="14">
        <v>0.63607638888888884</v>
      </c>
      <c r="C270" s="2">
        <f t="shared" si="22"/>
        <v>19.66666666666665</v>
      </c>
      <c r="D270" s="15">
        <v>26.4</v>
      </c>
      <c r="E270" s="12">
        <v>8210</v>
      </c>
      <c r="F270" s="15">
        <v>8480</v>
      </c>
      <c r="G270" s="15">
        <v>6.77</v>
      </c>
      <c r="H270" s="15">
        <v>8.93</v>
      </c>
      <c r="J270" s="14">
        <v>0.63489583333333333</v>
      </c>
      <c r="K270" s="2">
        <f t="shared" si="19"/>
        <v>20.416666666666607</v>
      </c>
      <c r="L270" s="15">
        <v>3820</v>
      </c>
      <c r="M270" s="3">
        <v>0.30010212899700001</v>
      </c>
      <c r="N270" s="2">
        <v>17.25</v>
      </c>
      <c r="O270" s="2">
        <f t="shared" si="20"/>
        <v>57.480431937130447</v>
      </c>
      <c r="P270" s="2">
        <f t="shared" si="21"/>
        <v>5.1767617251982498</v>
      </c>
      <c r="Q270" s="2">
        <f t="shared" si="23"/>
        <v>2.9702747990152227</v>
      </c>
      <c r="R270" s="12">
        <f t="shared" si="24"/>
        <v>532.41024432395807</v>
      </c>
      <c r="T270" s="5"/>
      <c r="U270" s="5"/>
      <c r="V270" s="5"/>
      <c r="W270" s="5"/>
      <c r="Y270" s="2"/>
      <c r="Z270" s="12"/>
      <c r="AA270" s="12"/>
      <c r="AB270" s="12"/>
      <c r="AC270" s="5"/>
      <c r="AD270" s="5"/>
      <c r="AE270" s="12"/>
      <c r="AF270" s="12"/>
    </row>
    <row r="271" spans="2:32" ht="19.899999999999999" customHeight="1" x14ac:dyDescent="0.2">
      <c r="B271" s="14">
        <v>0.63613425925925926</v>
      </c>
      <c r="C271" s="2">
        <f t="shared" si="22"/>
        <v>19.75000000000005</v>
      </c>
      <c r="D271" s="15">
        <v>26.4</v>
      </c>
      <c r="E271" s="12">
        <v>8200</v>
      </c>
      <c r="F271" s="15">
        <v>8470</v>
      </c>
      <c r="G271" s="15">
        <v>6.77</v>
      </c>
      <c r="H271" s="15">
        <v>8.93</v>
      </c>
      <c r="J271" s="14">
        <v>0.63495370370370374</v>
      </c>
      <c r="K271" s="2">
        <f t="shared" si="19"/>
        <v>20.500000000000007</v>
      </c>
      <c r="L271" s="15">
        <v>3810</v>
      </c>
      <c r="M271" s="3">
        <v>0.299316521329</v>
      </c>
      <c r="N271" s="2">
        <v>17.16</v>
      </c>
      <c r="O271" s="2">
        <f t="shared" si="20"/>
        <v>57.330614173275883</v>
      </c>
      <c r="P271" s="2">
        <f t="shared" si="21"/>
        <v>5.1362715060056399</v>
      </c>
      <c r="Q271" s="2">
        <f t="shared" si="23"/>
        <v>2.9774366276480091</v>
      </c>
      <c r="R271" s="12">
        <f t="shared" si="24"/>
        <v>533.90879094977424</v>
      </c>
      <c r="T271" s="5"/>
      <c r="U271" s="5"/>
      <c r="V271" s="5"/>
      <c r="W271" s="5"/>
      <c r="Y271" s="2"/>
      <c r="Z271" s="12"/>
      <c r="AA271" s="12"/>
      <c r="AB271" s="12"/>
      <c r="AC271" s="5"/>
      <c r="AD271" s="5"/>
      <c r="AE271" s="12"/>
      <c r="AF271" s="12"/>
    </row>
    <row r="272" spans="2:32" ht="19.899999999999999" customHeight="1" x14ac:dyDescent="0.2">
      <c r="B272" s="14">
        <v>0.63619212962962968</v>
      </c>
      <c r="C272" s="2">
        <f t="shared" si="22"/>
        <v>19.833333333333449</v>
      </c>
      <c r="D272" s="15">
        <v>26.4</v>
      </c>
      <c r="E272" s="12">
        <v>8210</v>
      </c>
      <c r="F272" s="15">
        <v>8480</v>
      </c>
      <c r="G272" s="15">
        <v>6.77</v>
      </c>
      <c r="H272" s="15">
        <v>8.93</v>
      </c>
      <c r="J272" s="14">
        <v>0.63501157407407405</v>
      </c>
      <c r="K272" s="2">
        <f t="shared" si="19"/>
        <v>20.583333333333247</v>
      </c>
      <c r="L272" s="15">
        <v>3800</v>
      </c>
      <c r="M272" s="3">
        <v>0.29853091366200002</v>
      </c>
      <c r="N272" s="2">
        <v>17.2</v>
      </c>
      <c r="O272" s="2">
        <f t="shared" si="20"/>
        <v>57.615473684155965</v>
      </c>
      <c r="P272" s="2">
        <f t="shared" si="21"/>
        <v>5.1347317149864002</v>
      </c>
      <c r="Q272" s="2">
        <f t="shared" si="23"/>
        <v>2.98456926877369</v>
      </c>
      <c r="R272" s="12">
        <f t="shared" si="24"/>
        <v>535.40340953725001</v>
      </c>
      <c r="T272" s="5"/>
      <c r="U272" s="5"/>
      <c r="V272" s="5"/>
      <c r="W272" s="5"/>
      <c r="Y272" s="2"/>
      <c r="Z272" s="12"/>
      <c r="AA272" s="12"/>
      <c r="AB272" s="12"/>
      <c r="AC272" s="5"/>
      <c r="AD272" s="5"/>
      <c r="AE272" s="12"/>
      <c r="AF272" s="12"/>
    </row>
    <row r="273" spans="2:32" ht="19.899999999999999" customHeight="1" x14ac:dyDescent="0.2">
      <c r="B273" s="14">
        <v>0.63624999999999998</v>
      </c>
      <c r="C273" s="2">
        <f t="shared" si="22"/>
        <v>19.916666666666689</v>
      </c>
      <c r="D273" s="15">
        <v>26.4</v>
      </c>
      <c r="E273" s="12">
        <v>8220</v>
      </c>
      <c r="F273" s="15">
        <v>8480</v>
      </c>
      <c r="G273" s="15">
        <v>6.77</v>
      </c>
      <c r="H273" s="15">
        <v>8.93</v>
      </c>
      <c r="J273" s="14">
        <v>0.63506944444444446</v>
      </c>
      <c r="K273" s="2">
        <f t="shared" si="19"/>
        <v>20.666666666666647</v>
      </c>
      <c r="L273" s="15">
        <v>3790</v>
      </c>
      <c r="M273" s="3">
        <v>0.29774530599400001</v>
      </c>
      <c r="N273" s="2">
        <v>17.149999999999999</v>
      </c>
      <c r="O273" s="2">
        <f t="shared" si="20"/>
        <v>57.599564643835542</v>
      </c>
      <c r="P273" s="2">
        <f t="shared" si="21"/>
        <v>5.1063319977971</v>
      </c>
      <c r="Q273" s="2">
        <f t="shared" si="23"/>
        <v>2.9916811185742396</v>
      </c>
      <c r="R273" s="12">
        <f t="shared" si="24"/>
        <v>536.89410008639118</v>
      </c>
      <c r="T273" s="5"/>
      <c r="U273" s="5"/>
      <c r="V273" s="5"/>
      <c r="W273" s="5"/>
      <c r="Y273" s="2"/>
      <c r="Z273" s="12"/>
      <c r="AA273" s="12"/>
      <c r="AB273" s="12"/>
      <c r="AC273" s="5"/>
      <c r="AD273" s="5"/>
      <c r="AE273" s="12"/>
      <c r="AF273" s="12"/>
    </row>
    <row r="274" spans="2:32" ht="19.899999999999999" customHeight="1" x14ac:dyDescent="0.2">
      <c r="B274" s="14">
        <v>0.6363078703703704</v>
      </c>
      <c r="C274" s="2">
        <f t="shared" si="22"/>
        <v>20.000000000000089</v>
      </c>
      <c r="D274" s="15">
        <v>26.4</v>
      </c>
      <c r="E274" s="12">
        <v>8210</v>
      </c>
      <c r="F274" s="15">
        <v>8480</v>
      </c>
      <c r="G274" s="15">
        <v>6.77</v>
      </c>
      <c r="H274" s="15">
        <v>8.93</v>
      </c>
      <c r="J274" s="14">
        <v>0.63518518518518519</v>
      </c>
      <c r="K274" s="2">
        <f t="shared" si="19"/>
        <v>20.833333333333286</v>
      </c>
      <c r="L274" s="15">
        <v>3770</v>
      </c>
      <c r="M274" s="3">
        <v>0.29617409065900002</v>
      </c>
      <c r="N274" s="2">
        <v>17.100000000000001</v>
      </c>
      <c r="O274" s="2">
        <f t="shared" si="20"/>
        <v>57.736312997371819</v>
      </c>
      <c r="P274" s="2">
        <f t="shared" si="21"/>
        <v>5.0645769502689006</v>
      </c>
      <c r="Q274" s="2">
        <f t="shared" si="23"/>
        <v>3.0058073810021066</v>
      </c>
      <c r="R274" s="12">
        <f t="shared" si="24"/>
        <v>539.8636970696557</v>
      </c>
      <c r="T274" s="5"/>
      <c r="U274" s="5"/>
      <c r="V274" s="5"/>
      <c r="W274" s="5"/>
      <c r="Y274" s="2"/>
      <c r="Z274" s="12"/>
      <c r="AA274" s="12"/>
      <c r="AB274" s="12"/>
      <c r="AC274" s="5"/>
      <c r="AD274" s="5"/>
      <c r="AE274" s="12"/>
      <c r="AF274" s="12"/>
    </row>
    <row r="275" spans="2:32" ht="19.899999999999999" customHeight="1" x14ac:dyDescent="0.2">
      <c r="B275" s="14">
        <v>0.6363657407407407</v>
      </c>
      <c r="C275" s="2">
        <f t="shared" si="22"/>
        <v>20.083333333333329</v>
      </c>
      <c r="D275" s="15">
        <v>26.4</v>
      </c>
      <c r="E275" s="12">
        <v>8200</v>
      </c>
      <c r="F275" s="15">
        <v>8480</v>
      </c>
      <c r="G275" s="15">
        <v>6.77</v>
      </c>
      <c r="H275" s="15">
        <v>8.93</v>
      </c>
      <c r="J275" s="14">
        <v>0.6352430555555556</v>
      </c>
      <c r="K275" s="2">
        <f t="shared" si="19"/>
        <v>20.916666666666686</v>
      </c>
      <c r="L275" s="15">
        <v>3750</v>
      </c>
      <c r="M275" s="3">
        <v>0.29460287532399998</v>
      </c>
      <c r="N275" s="2">
        <v>17.079999999999998</v>
      </c>
      <c r="O275" s="2">
        <f t="shared" si="20"/>
        <v>57.976352000012426</v>
      </c>
      <c r="P275" s="2">
        <f t="shared" si="21"/>
        <v>5.0318171105339191</v>
      </c>
      <c r="Q275" s="2">
        <f t="shared" si="23"/>
        <v>3.0128187657665588</v>
      </c>
      <c r="R275" s="12">
        <f t="shared" si="24"/>
        <v>541.34063948461437</v>
      </c>
      <c r="T275" s="5"/>
      <c r="U275" s="5"/>
      <c r="V275" s="5"/>
      <c r="W275" s="5"/>
      <c r="Y275" s="2"/>
      <c r="Z275" s="12"/>
      <c r="AA275" s="12"/>
      <c r="AB275" s="12"/>
      <c r="AC275" s="5"/>
      <c r="AD275" s="5"/>
      <c r="AE275" s="12"/>
      <c r="AF275" s="12"/>
    </row>
    <row r="276" spans="2:32" ht="19.899999999999999" customHeight="1" x14ac:dyDescent="0.2">
      <c r="B276" s="14">
        <v>0.63642361111111112</v>
      </c>
      <c r="C276" s="2">
        <f t="shared" si="22"/>
        <v>20.166666666666728</v>
      </c>
      <c r="D276" s="15">
        <v>26.4</v>
      </c>
      <c r="E276" s="12">
        <v>8200</v>
      </c>
      <c r="F276" s="15">
        <v>8490</v>
      </c>
      <c r="G276" s="15">
        <v>6.77</v>
      </c>
      <c r="H276" s="15">
        <v>8.93</v>
      </c>
      <c r="J276" s="14">
        <v>0.63535879629629632</v>
      </c>
      <c r="K276" s="2">
        <f t="shared" si="19"/>
        <v>21.083333333333325</v>
      </c>
      <c r="L276" s="15">
        <v>3730</v>
      </c>
      <c r="M276" s="3">
        <v>0.29303165998899999</v>
      </c>
      <c r="N276" s="2">
        <v>17.03</v>
      </c>
      <c r="O276" s="2">
        <f t="shared" si="20"/>
        <v>58.116587131367595</v>
      </c>
      <c r="P276" s="2">
        <f t="shared" si="21"/>
        <v>4.9903291696126706</v>
      </c>
      <c r="Q276" s="2">
        <f t="shared" si="23"/>
        <v>3.0267384133778714</v>
      </c>
      <c r="R276" s="12">
        <f t="shared" si="24"/>
        <v>544.27881216117885</v>
      </c>
      <c r="T276" s="5"/>
      <c r="U276" s="5"/>
      <c r="V276" s="5"/>
      <c r="W276" s="5"/>
      <c r="Y276" s="2"/>
      <c r="Z276" s="12"/>
      <c r="AA276" s="12"/>
      <c r="AB276" s="12"/>
      <c r="AC276" s="5"/>
      <c r="AD276" s="5"/>
      <c r="AE276" s="12"/>
      <c r="AF276" s="12"/>
    </row>
    <row r="277" spans="2:32" ht="19.899999999999999" customHeight="1" x14ac:dyDescent="0.2">
      <c r="B277" s="14">
        <v>0.63648148148148154</v>
      </c>
      <c r="C277" s="2">
        <f t="shared" si="22"/>
        <v>20.250000000000128</v>
      </c>
      <c r="D277" s="15">
        <v>26.4</v>
      </c>
      <c r="E277" s="12">
        <v>8200</v>
      </c>
      <c r="F277" s="15">
        <v>8490</v>
      </c>
      <c r="G277" s="15">
        <v>6.77</v>
      </c>
      <c r="H277" s="15">
        <v>8.94</v>
      </c>
      <c r="J277" s="14">
        <v>0.63541666666666663</v>
      </c>
      <c r="K277" s="2">
        <f t="shared" si="19"/>
        <v>21.166666666666565</v>
      </c>
      <c r="L277" s="15">
        <v>3720</v>
      </c>
      <c r="M277" s="3">
        <v>0.29224605232099998</v>
      </c>
      <c r="N277" s="2">
        <v>17.05</v>
      </c>
      <c r="O277" s="2">
        <f t="shared" si="20"/>
        <v>58.341250000093964</v>
      </c>
      <c r="P277" s="2">
        <f t="shared" si="21"/>
        <v>4.9827951920730502</v>
      </c>
      <c r="Q277" s="2">
        <f t="shared" si="23"/>
        <v>3.0336641941845897</v>
      </c>
      <c r="R277" s="12">
        <f t="shared" si="24"/>
        <v>545.74200644195219</v>
      </c>
      <c r="T277" s="5"/>
      <c r="U277" s="5"/>
      <c r="V277" s="5"/>
      <c r="W277" s="5"/>
      <c r="Y277" s="2"/>
      <c r="Z277" s="12"/>
      <c r="AA277" s="12"/>
      <c r="AB277" s="12"/>
      <c r="AC277" s="5"/>
      <c r="AD277" s="5"/>
      <c r="AE277" s="12"/>
      <c r="AF277" s="12"/>
    </row>
    <row r="278" spans="2:32" ht="19.899999999999999" customHeight="1" x14ac:dyDescent="0.2">
      <c r="B278" s="14">
        <v>0.63653935185185184</v>
      </c>
      <c r="C278" s="2">
        <f t="shared" si="22"/>
        <v>20.333333333333368</v>
      </c>
      <c r="D278" s="15">
        <v>26.4</v>
      </c>
      <c r="E278" s="12">
        <v>8200</v>
      </c>
      <c r="F278" s="15">
        <v>8480</v>
      </c>
      <c r="G278" s="15">
        <v>6.76</v>
      </c>
      <c r="H278" s="15">
        <v>8.94</v>
      </c>
      <c r="J278" s="14">
        <v>0.63547453703703705</v>
      </c>
      <c r="K278" s="2">
        <f t="shared" si="19"/>
        <v>21.249999999999964</v>
      </c>
      <c r="L278" s="15">
        <v>3710</v>
      </c>
      <c r="M278" s="3">
        <v>0.29146044465400001</v>
      </c>
      <c r="N278" s="2">
        <v>16.97</v>
      </c>
      <c r="O278" s="2">
        <f t="shared" si="20"/>
        <v>58.224024258748081</v>
      </c>
      <c r="P278" s="2">
        <f t="shared" si="21"/>
        <v>4.9460837457783802</v>
      </c>
      <c r="Q278" s="2">
        <f t="shared" si="23"/>
        <v>3.0405592490025475</v>
      </c>
      <c r="R278" s="12">
        <f t="shared" si="24"/>
        <v>547.2012726843908</v>
      </c>
      <c r="T278" s="5"/>
      <c r="U278" s="5"/>
      <c r="V278" s="5"/>
      <c r="W278" s="5"/>
      <c r="Y278" s="2"/>
      <c r="Z278" s="12"/>
      <c r="AA278" s="12"/>
      <c r="AB278" s="12"/>
      <c r="AC278" s="5"/>
      <c r="AD278" s="5"/>
      <c r="AE278" s="12"/>
      <c r="AF278" s="12"/>
    </row>
    <row r="279" spans="2:32" ht="19.899999999999999" customHeight="1" x14ac:dyDescent="0.2">
      <c r="B279" s="14">
        <v>0.63659722222222215</v>
      </c>
      <c r="C279" s="2">
        <f t="shared" si="22"/>
        <v>20.416666666666607</v>
      </c>
      <c r="D279" s="15">
        <v>26.4</v>
      </c>
      <c r="E279" s="12">
        <v>8200</v>
      </c>
      <c r="F279" s="15">
        <v>8480</v>
      </c>
      <c r="G279" s="15">
        <v>6.76</v>
      </c>
      <c r="H279" s="15">
        <v>8.94</v>
      </c>
      <c r="J279" s="14">
        <v>0.63553240740740746</v>
      </c>
      <c r="K279" s="2">
        <f t="shared" si="19"/>
        <v>21.333333333333364</v>
      </c>
      <c r="L279" s="15">
        <v>3700</v>
      </c>
      <c r="M279" s="3">
        <v>0.290674836986</v>
      </c>
      <c r="N279" s="2">
        <v>17</v>
      </c>
      <c r="O279" s="2">
        <f t="shared" si="20"/>
        <v>58.484594594676885</v>
      </c>
      <c r="P279" s="2">
        <f t="shared" si="21"/>
        <v>4.9414722287619997</v>
      </c>
      <c r="Q279" s="2">
        <f t="shared" si="23"/>
        <v>3.047425607318206</v>
      </c>
      <c r="R279" s="12">
        <f t="shared" si="24"/>
        <v>548.65661088849197</v>
      </c>
      <c r="T279" s="5"/>
      <c r="U279" s="5"/>
      <c r="V279" s="5"/>
      <c r="W279" s="5"/>
      <c r="Y279" s="2"/>
      <c r="Z279" s="12"/>
      <c r="AA279" s="12"/>
      <c r="AB279" s="12"/>
      <c r="AC279" s="5"/>
      <c r="AD279" s="5"/>
      <c r="AE279" s="12"/>
      <c r="AF279" s="12"/>
    </row>
    <row r="280" spans="2:32" ht="19.899999999999999" customHeight="1" x14ac:dyDescent="0.2">
      <c r="B280" s="14">
        <v>0.63665509259259256</v>
      </c>
      <c r="C280" s="2">
        <f t="shared" si="22"/>
        <v>20.500000000000007</v>
      </c>
      <c r="D280" s="15">
        <v>26.4</v>
      </c>
      <c r="E280" s="12">
        <v>8210</v>
      </c>
      <c r="F280" s="15">
        <v>8490</v>
      </c>
      <c r="G280" s="15">
        <v>6.76</v>
      </c>
      <c r="H280" s="15">
        <v>8.94</v>
      </c>
      <c r="J280" s="14">
        <v>0.63559027777777777</v>
      </c>
      <c r="K280" s="2">
        <f t="shared" si="19"/>
        <v>21.416666666666604</v>
      </c>
      <c r="L280" s="15">
        <v>3690</v>
      </c>
      <c r="M280" s="3">
        <v>0.28988922931900002</v>
      </c>
      <c r="N280" s="2">
        <v>17.010000000000002</v>
      </c>
      <c r="O280" s="2">
        <f t="shared" si="20"/>
        <v>58.677585365828996</v>
      </c>
      <c r="P280" s="2">
        <f t="shared" si="21"/>
        <v>4.9310157907161907</v>
      </c>
      <c r="Q280" s="2">
        <f t="shared" si="23"/>
        <v>3.0542815017761691</v>
      </c>
      <c r="R280" s="12">
        <f t="shared" si="24"/>
        <v>550.10802105425284</v>
      </c>
      <c r="T280" s="5"/>
      <c r="U280" s="5"/>
      <c r="V280" s="5"/>
      <c r="W280" s="5"/>
      <c r="Y280" s="2"/>
      <c r="Z280" s="12"/>
      <c r="AA280" s="12"/>
      <c r="AB280" s="12"/>
      <c r="AC280" s="5"/>
      <c r="AD280" s="5"/>
      <c r="AE280" s="12"/>
      <c r="AF280" s="12"/>
    </row>
    <row r="281" spans="2:32" ht="19.899999999999999" customHeight="1" x14ac:dyDescent="0.2">
      <c r="B281" s="14">
        <v>0.63671296296296298</v>
      </c>
      <c r="C281" s="2">
        <f t="shared" si="22"/>
        <v>20.583333333333407</v>
      </c>
      <c r="D281" s="15">
        <v>26.4</v>
      </c>
      <c r="E281" s="12">
        <v>8210</v>
      </c>
      <c r="F281" s="15">
        <v>8490</v>
      </c>
      <c r="G281" s="15">
        <v>6.76</v>
      </c>
      <c r="H281" s="15">
        <v>8.94</v>
      </c>
      <c r="J281" s="14">
        <v>0.63564814814814818</v>
      </c>
      <c r="K281" s="2">
        <f t="shared" si="19"/>
        <v>21.500000000000004</v>
      </c>
      <c r="L281" s="15">
        <v>3680</v>
      </c>
      <c r="M281" s="3">
        <v>0.28910362165100001</v>
      </c>
      <c r="N281" s="2">
        <v>16.940000000000001</v>
      </c>
      <c r="O281" s="2">
        <f t="shared" si="20"/>
        <v>58.59490760876605</v>
      </c>
      <c r="P281" s="2">
        <f t="shared" si="21"/>
        <v>4.8974153507679405</v>
      </c>
      <c r="Q281" s="2">
        <f t="shared" si="23"/>
        <v>3.0611068011799829</v>
      </c>
      <c r="R281" s="12">
        <f t="shared" si="24"/>
        <v>551.555503181679</v>
      </c>
      <c r="T281" s="5"/>
      <c r="U281" s="5"/>
      <c r="V281" s="5"/>
      <c r="W281" s="5"/>
      <c r="Y281" s="2"/>
      <c r="Z281" s="12"/>
      <c r="AA281" s="12"/>
      <c r="AB281" s="12"/>
      <c r="AC281" s="5"/>
      <c r="AD281" s="5"/>
      <c r="AE281" s="12"/>
      <c r="AF281" s="12"/>
    </row>
    <row r="282" spans="2:32" ht="19.899999999999999" customHeight="1" x14ac:dyDescent="0.2">
      <c r="B282" s="14">
        <v>0.6367708333333334</v>
      </c>
      <c r="C282" s="2">
        <f t="shared" si="22"/>
        <v>20.666666666666806</v>
      </c>
      <c r="D282" s="15">
        <v>26.4</v>
      </c>
      <c r="E282" s="12">
        <v>8210</v>
      </c>
      <c r="F282" s="15">
        <v>8490</v>
      </c>
      <c r="G282" s="15">
        <v>6.76</v>
      </c>
      <c r="H282" s="15">
        <v>8.94</v>
      </c>
      <c r="J282" s="14">
        <v>0.63570601851851849</v>
      </c>
      <c r="K282" s="2">
        <f t="shared" si="19"/>
        <v>21.583333333333243</v>
      </c>
      <c r="L282" s="15">
        <v>3670</v>
      </c>
      <c r="M282" s="3">
        <v>0.28831801398399998</v>
      </c>
      <c r="N282" s="2">
        <v>16.93</v>
      </c>
      <c r="O282" s="2">
        <f t="shared" si="20"/>
        <v>58.719882833750091</v>
      </c>
      <c r="P282" s="2">
        <f t="shared" si="21"/>
        <v>4.8812239767491192</v>
      </c>
      <c r="Q282" s="2">
        <f t="shared" si="23"/>
        <v>3.0678975229351955</v>
      </c>
      <c r="R282" s="12">
        <f t="shared" si="24"/>
        <v>552.99905727076487</v>
      </c>
      <c r="T282" s="5"/>
      <c r="U282" s="5"/>
      <c r="V282" s="5"/>
      <c r="W282" s="5"/>
      <c r="Y282" s="2"/>
      <c r="Z282" s="12"/>
      <c r="AA282" s="12"/>
      <c r="AB282" s="12"/>
      <c r="AC282" s="5"/>
      <c r="AD282" s="5"/>
      <c r="AE282" s="12"/>
      <c r="AF282" s="12"/>
    </row>
    <row r="283" spans="2:32" ht="19.899999999999999" customHeight="1" x14ac:dyDescent="0.2">
      <c r="B283" s="14">
        <v>0.6368287037037037</v>
      </c>
      <c r="C283" s="2">
        <f t="shared" si="22"/>
        <v>20.750000000000046</v>
      </c>
      <c r="D283" s="15">
        <v>26.4</v>
      </c>
      <c r="E283" s="12">
        <v>8200</v>
      </c>
      <c r="F283" s="15">
        <v>8500</v>
      </c>
      <c r="G283" s="15">
        <v>6.76</v>
      </c>
      <c r="H283" s="15">
        <v>8.94</v>
      </c>
      <c r="J283" s="14">
        <v>0.63576388888888891</v>
      </c>
      <c r="K283" s="2">
        <f t="shared" si="19"/>
        <v>21.666666666666643</v>
      </c>
      <c r="L283" s="15">
        <v>3660</v>
      </c>
      <c r="M283" s="3">
        <v>0.28753240631600002</v>
      </c>
      <c r="N283" s="2">
        <v>16.89</v>
      </c>
      <c r="O283" s="2">
        <f t="shared" si="20"/>
        <v>58.741204918091142</v>
      </c>
      <c r="P283" s="2">
        <f t="shared" si="21"/>
        <v>4.8564223426772406</v>
      </c>
      <c r="Q283" s="2">
        <f t="shared" si="23"/>
        <v>3.0746597773236912</v>
      </c>
      <c r="R283" s="12">
        <f t="shared" si="24"/>
        <v>554.43868332151601</v>
      </c>
      <c r="T283" s="5"/>
      <c r="U283" s="5"/>
      <c r="V283" s="5"/>
      <c r="W283" s="5"/>
      <c r="Y283" s="2"/>
      <c r="Z283" s="12"/>
      <c r="AA283" s="12"/>
      <c r="AB283" s="12"/>
      <c r="AC283" s="5"/>
      <c r="AD283" s="5"/>
      <c r="AE283" s="12"/>
      <c r="AF283" s="12"/>
    </row>
    <row r="284" spans="2:32" ht="19.899999999999999" customHeight="1" x14ac:dyDescent="0.2">
      <c r="B284" s="14">
        <v>0.63688657407407401</v>
      </c>
      <c r="C284" s="2">
        <f t="shared" si="22"/>
        <v>20.833333333333286</v>
      </c>
      <c r="D284" s="15">
        <v>26.4</v>
      </c>
      <c r="E284" s="12">
        <v>8210</v>
      </c>
      <c r="F284" s="15">
        <v>8500</v>
      </c>
      <c r="G284" s="15">
        <v>6.76</v>
      </c>
      <c r="H284" s="15">
        <v>8.94</v>
      </c>
      <c r="J284" s="14">
        <v>0.63582175925925932</v>
      </c>
      <c r="K284" s="2">
        <f t="shared" si="19"/>
        <v>21.750000000000043</v>
      </c>
      <c r="L284" s="15">
        <v>3650</v>
      </c>
      <c r="M284" s="3">
        <v>0.28674679864899999</v>
      </c>
      <c r="N284" s="2">
        <v>16.88</v>
      </c>
      <c r="O284" s="2">
        <f t="shared" si="20"/>
        <v>58.867265753374319</v>
      </c>
      <c r="P284" s="2">
        <f t="shared" si="21"/>
        <v>4.8402859611951197</v>
      </c>
      <c r="Q284" s="2">
        <f t="shared" si="23"/>
        <v>3.0813936025347188</v>
      </c>
      <c r="R284" s="12">
        <f t="shared" si="24"/>
        <v>555.8743813339297</v>
      </c>
      <c r="T284" s="5"/>
      <c r="U284" s="5"/>
      <c r="V284" s="5"/>
      <c r="W284" s="5"/>
      <c r="Y284" s="2"/>
      <c r="Z284" s="12"/>
      <c r="AA284" s="12"/>
      <c r="AB284" s="12"/>
      <c r="AC284" s="5"/>
      <c r="AD284" s="5"/>
      <c r="AE284" s="12"/>
      <c r="AF284" s="12"/>
    </row>
    <row r="285" spans="2:32" ht="19.899999999999999" customHeight="1" x14ac:dyDescent="0.2">
      <c r="B285" s="14">
        <v>0.63694444444444442</v>
      </c>
      <c r="C285" s="2">
        <f t="shared" si="22"/>
        <v>20.916666666666686</v>
      </c>
      <c r="D285" s="15">
        <v>26.4</v>
      </c>
      <c r="E285" s="12">
        <v>8210</v>
      </c>
      <c r="F285" s="15">
        <v>8500</v>
      </c>
      <c r="G285" s="15">
        <v>6.76</v>
      </c>
      <c r="H285" s="15">
        <v>8.94</v>
      </c>
      <c r="J285" s="14">
        <v>0.63587962962962963</v>
      </c>
      <c r="K285" s="2">
        <f t="shared" si="19"/>
        <v>21.833333333333282</v>
      </c>
      <c r="L285" s="15">
        <v>3640</v>
      </c>
      <c r="M285" s="3">
        <v>0.28596119098099998</v>
      </c>
      <c r="N285" s="2">
        <v>16.87</v>
      </c>
      <c r="O285" s="2">
        <f t="shared" si="20"/>
        <v>58.994019230815447</v>
      </c>
      <c r="P285" s="2">
        <f t="shared" si="21"/>
        <v>4.8241652918494697</v>
      </c>
      <c r="Q285" s="2">
        <f t="shared" si="23"/>
        <v>3.0881050270159922</v>
      </c>
      <c r="R285" s="12">
        <f t="shared" si="24"/>
        <v>557.30615130800311</v>
      </c>
      <c r="T285" s="5"/>
      <c r="U285" s="5"/>
      <c r="V285" s="5"/>
      <c r="W285" s="5"/>
      <c r="Y285" s="2"/>
      <c r="Z285" s="12"/>
      <c r="AA285" s="12"/>
      <c r="AB285" s="12"/>
      <c r="AC285" s="5"/>
      <c r="AD285" s="5"/>
      <c r="AE285" s="12"/>
      <c r="AF285" s="12"/>
    </row>
    <row r="286" spans="2:32" ht="19.899999999999999" customHeight="1" x14ac:dyDescent="0.2">
      <c r="B286" s="14">
        <v>0.63700231481481484</v>
      </c>
      <c r="C286" s="2">
        <f t="shared" si="22"/>
        <v>21.000000000000085</v>
      </c>
      <c r="D286" s="15">
        <v>26.4</v>
      </c>
      <c r="E286" s="12">
        <v>8210</v>
      </c>
      <c r="F286" s="15">
        <v>8500</v>
      </c>
      <c r="G286" s="15">
        <v>6.76</v>
      </c>
      <c r="H286" s="15">
        <v>8.9499999999999993</v>
      </c>
      <c r="J286" s="14">
        <v>0.63593749999999993</v>
      </c>
      <c r="K286" s="2">
        <f t="shared" si="19"/>
        <v>21.916666666666522</v>
      </c>
      <c r="L286" s="15">
        <v>3630</v>
      </c>
      <c r="M286" s="3">
        <v>0.285175583314</v>
      </c>
      <c r="N286" s="2">
        <v>16.89</v>
      </c>
      <c r="O286" s="2">
        <f t="shared" si="20"/>
        <v>59.226669421423878</v>
      </c>
      <c r="P286" s="2">
        <f t="shared" si="21"/>
        <v>4.8166156021734601</v>
      </c>
      <c r="Q286" s="2">
        <f t="shared" si="23"/>
        <v>3.0948000137479452</v>
      </c>
      <c r="R286" s="12">
        <f t="shared" si="24"/>
        <v>558.73399324373895</v>
      </c>
      <c r="T286" s="5"/>
      <c r="U286" s="5"/>
      <c r="V286" s="5"/>
      <c r="W286" s="5"/>
      <c r="Y286" s="2"/>
      <c r="Z286" s="12"/>
      <c r="AA286" s="12"/>
      <c r="AB286" s="12"/>
      <c r="AC286" s="5"/>
      <c r="AD286" s="5"/>
      <c r="AE286" s="12"/>
      <c r="AF286" s="12"/>
    </row>
    <row r="287" spans="2:32" ht="19.899999999999999" customHeight="1" x14ac:dyDescent="0.2">
      <c r="B287" s="14">
        <v>0.63706018518518526</v>
      </c>
      <c r="C287" s="2">
        <f t="shared" si="22"/>
        <v>21.083333333333485</v>
      </c>
      <c r="D287" s="15">
        <v>26.4</v>
      </c>
      <c r="E287" s="12">
        <v>8210</v>
      </c>
      <c r="F287" s="15">
        <v>8500</v>
      </c>
      <c r="G287" s="15">
        <v>6.76</v>
      </c>
      <c r="H287" s="15">
        <v>8.9499999999999993</v>
      </c>
      <c r="J287" s="14">
        <v>0.63599537037037035</v>
      </c>
      <c r="K287" s="2">
        <f t="shared" si="19"/>
        <v>21.999999999999922</v>
      </c>
      <c r="L287" s="15">
        <v>3620</v>
      </c>
      <c r="M287" s="3">
        <v>0.28438997564599999</v>
      </c>
      <c r="N287" s="2">
        <v>16.809999999999999</v>
      </c>
      <c r="O287" s="2">
        <f t="shared" si="20"/>
        <v>59.10897513815528</v>
      </c>
      <c r="P287" s="2">
        <f t="shared" si="21"/>
        <v>4.7805954906092598</v>
      </c>
      <c r="Q287" s="2">
        <f t="shared" si="23"/>
        <v>3.1014647436734939</v>
      </c>
      <c r="R287" s="12">
        <f t="shared" si="24"/>
        <v>560.15790714114007</v>
      </c>
      <c r="T287" s="5"/>
      <c r="U287" s="5"/>
      <c r="V287" s="5"/>
      <c r="W287" s="5"/>
      <c r="Y287" s="2"/>
      <c r="Z287" s="12"/>
      <c r="AA287" s="12"/>
      <c r="AB287" s="12"/>
      <c r="AC287" s="5"/>
      <c r="AD287" s="5"/>
      <c r="AE287" s="12"/>
      <c r="AF287" s="12"/>
    </row>
    <row r="288" spans="2:32" ht="19.899999999999999" customHeight="1" x14ac:dyDescent="0.2">
      <c r="B288" s="14">
        <v>0.63711805555555556</v>
      </c>
      <c r="C288" s="2">
        <f t="shared" si="22"/>
        <v>21.166666666666725</v>
      </c>
      <c r="D288" s="15">
        <v>26.4</v>
      </c>
      <c r="E288" s="12">
        <v>8210</v>
      </c>
      <c r="F288" s="15">
        <v>8500</v>
      </c>
      <c r="G288" s="15">
        <v>6.76</v>
      </c>
      <c r="H288" s="15">
        <v>8.9499999999999993</v>
      </c>
      <c r="J288" s="14">
        <v>0.63605324074074077</v>
      </c>
      <c r="K288" s="2">
        <f t="shared" si="19"/>
        <v>22.083333333333321</v>
      </c>
      <c r="L288" s="15">
        <v>3610</v>
      </c>
      <c r="M288" s="3">
        <v>0.28360436797900002</v>
      </c>
      <c r="N288" s="2">
        <v>16.87</v>
      </c>
      <c r="O288" s="2">
        <f t="shared" si="20"/>
        <v>59.484274238149851</v>
      </c>
      <c r="P288" s="2">
        <f t="shared" si="21"/>
        <v>4.7844056878057302</v>
      </c>
      <c r="Q288" s="2">
        <f t="shared" si="23"/>
        <v>3.1081071056029539</v>
      </c>
      <c r="R288" s="12">
        <f t="shared" si="24"/>
        <v>561.57789300020374</v>
      </c>
      <c r="T288" s="5"/>
      <c r="U288" s="5"/>
      <c r="V288" s="5"/>
      <c r="W288" s="5"/>
      <c r="Y288" s="2"/>
      <c r="Z288" s="12"/>
      <c r="AA288" s="12"/>
      <c r="AB288" s="12"/>
      <c r="AC288" s="5"/>
      <c r="AD288" s="5"/>
      <c r="AE288" s="12"/>
      <c r="AF288" s="12"/>
    </row>
    <row r="289" spans="2:32" ht="19.899999999999999" customHeight="1" x14ac:dyDescent="0.2">
      <c r="B289" s="14">
        <v>0.63717592592592587</v>
      </c>
      <c r="C289" s="2">
        <f t="shared" si="22"/>
        <v>21.249999999999964</v>
      </c>
      <c r="D289" s="15">
        <v>26.4</v>
      </c>
      <c r="E289" s="12">
        <v>8200</v>
      </c>
      <c r="F289" s="15">
        <v>8500</v>
      </c>
      <c r="G289" s="15">
        <v>6.76</v>
      </c>
      <c r="H289" s="15">
        <v>8.9499999999999993</v>
      </c>
      <c r="J289" s="14">
        <v>0.63611111111111118</v>
      </c>
      <c r="K289" s="2">
        <f t="shared" si="19"/>
        <v>22.166666666666721</v>
      </c>
      <c r="L289" s="15">
        <v>3600</v>
      </c>
      <c r="M289" s="3">
        <v>0.28281876031100001</v>
      </c>
      <c r="N289" s="2">
        <v>16.91</v>
      </c>
      <c r="O289" s="2">
        <f t="shared" si="20"/>
        <v>59.790941666687942</v>
      </c>
      <c r="P289" s="2">
        <f t="shared" si="21"/>
        <v>4.7824652368590099</v>
      </c>
      <c r="Q289" s="2">
        <f t="shared" si="23"/>
        <v>3.1147507659673095</v>
      </c>
      <c r="R289" s="12">
        <f t="shared" si="24"/>
        <v>562.99395082092985</v>
      </c>
      <c r="T289" s="5"/>
      <c r="U289" s="5"/>
      <c r="V289" s="5"/>
      <c r="W289" s="5"/>
      <c r="Y289" s="2"/>
      <c r="Z289" s="12"/>
      <c r="AA289" s="12"/>
      <c r="AB289" s="12"/>
      <c r="AC289" s="5"/>
      <c r="AD289" s="5"/>
      <c r="AE289" s="12"/>
      <c r="AF289" s="12"/>
    </row>
    <row r="290" spans="2:32" ht="19.899999999999999" customHeight="1" x14ac:dyDescent="0.2">
      <c r="B290" s="14">
        <v>0.63723379629629628</v>
      </c>
      <c r="C290" s="2">
        <f t="shared" si="22"/>
        <v>21.333333333333364</v>
      </c>
      <c r="D290" s="15">
        <v>26.4</v>
      </c>
      <c r="E290" s="12">
        <v>8210</v>
      </c>
      <c r="F290" s="15">
        <v>8500</v>
      </c>
      <c r="G290" s="15">
        <v>6.76</v>
      </c>
      <c r="H290" s="15">
        <v>8.9499999999999993</v>
      </c>
      <c r="J290" s="14">
        <v>0.63616898148148149</v>
      </c>
      <c r="K290" s="2">
        <f t="shared" ref="K290:K353" si="25">(J290-$J$34)*24*60</f>
        <v>22.249999999999961</v>
      </c>
      <c r="L290" s="15">
        <v>3590</v>
      </c>
      <c r="M290" s="3">
        <v>0.28203315264399997</v>
      </c>
      <c r="N290" s="2">
        <v>16.829999999999998</v>
      </c>
      <c r="O290" s="2">
        <f t="shared" ref="O290:O353" si="26">N290/M290</f>
        <v>59.673835654505076</v>
      </c>
      <c r="P290" s="2">
        <f t="shared" ref="P290:P353" si="27">M290*N290</f>
        <v>4.7466179589985193</v>
      </c>
      <c r="Q290" s="2">
        <f t="shared" si="23"/>
        <v>3.1213681848533144</v>
      </c>
      <c r="R290" s="12">
        <f t="shared" si="24"/>
        <v>564.40608060331579</v>
      </c>
      <c r="T290" s="5"/>
      <c r="U290" s="5"/>
      <c r="V290" s="5"/>
      <c r="W290" s="5"/>
      <c r="Y290" s="2"/>
      <c r="Z290" s="12"/>
      <c r="AA290" s="12"/>
      <c r="AB290" s="12"/>
      <c r="AC290" s="5"/>
      <c r="AD290" s="5"/>
      <c r="AE290" s="12"/>
      <c r="AF290" s="12"/>
    </row>
    <row r="291" spans="2:32" ht="19.899999999999999" customHeight="1" x14ac:dyDescent="0.2">
      <c r="B291" s="14">
        <v>0.6372916666666667</v>
      </c>
      <c r="C291" s="2">
        <f t="shared" ref="C291:C354" si="28">(B291-$B$34)*24*60</f>
        <v>21.416666666666764</v>
      </c>
      <c r="D291" s="15">
        <v>26.4</v>
      </c>
      <c r="E291" s="12">
        <v>8210</v>
      </c>
      <c r="F291" s="15">
        <v>8510</v>
      </c>
      <c r="G291" s="15">
        <v>6.75</v>
      </c>
      <c r="H291" s="15">
        <v>8.9499999999999993</v>
      </c>
      <c r="J291" s="14">
        <v>0.63622685185185179</v>
      </c>
      <c r="K291" s="2">
        <f t="shared" si="25"/>
        <v>22.333333333333201</v>
      </c>
      <c r="L291" s="15">
        <v>3580</v>
      </c>
      <c r="M291" s="3">
        <v>0.28124754497600002</v>
      </c>
      <c r="N291" s="2">
        <v>16.86</v>
      </c>
      <c r="O291" s="2">
        <f t="shared" si="26"/>
        <v>59.94718994414238</v>
      </c>
      <c r="P291" s="2">
        <f t="shared" si="27"/>
        <v>4.7418336082953605</v>
      </c>
      <c r="Q291" s="2">
        <f t="shared" ref="Q291:Q354" si="29">AVERAGE(P291,P290)*(K291-K290)/60+Q290</f>
        <v>3.1279573873305946</v>
      </c>
      <c r="R291" s="12">
        <f t="shared" ref="R291:R354" si="30">AVERAGE(M291,M290)*((K291-K290)*60)+R290</f>
        <v>565.81428234736416</v>
      </c>
      <c r="T291" s="5"/>
      <c r="U291" s="5"/>
      <c r="V291" s="5"/>
      <c r="W291" s="5"/>
      <c r="Y291" s="2"/>
      <c r="Z291" s="12"/>
      <c r="AA291" s="12"/>
      <c r="AB291" s="12"/>
      <c r="AC291" s="5"/>
      <c r="AD291" s="5"/>
      <c r="AE291" s="12"/>
      <c r="AF291" s="12"/>
    </row>
    <row r="292" spans="2:32" ht="19.899999999999999" customHeight="1" x14ac:dyDescent="0.2">
      <c r="B292" s="14">
        <v>0.63734953703703701</v>
      </c>
      <c r="C292" s="2">
        <f t="shared" si="28"/>
        <v>21.500000000000004</v>
      </c>
      <c r="D292" s="15">
        <v>26.4</v>
      </c>
      <c r="E292" s="12">
        <v>8200</v>
      </c>
      <c r="F292" s="15">
        <v>8500</v>
      </c>
      <c r="G292" s="15">
        <v>6.75</v>
      </c>
      <c r="H292" s="15">
        <v>8.9499999999999993</v>
      </c>
      <c r="J292" s="14">
        <v>0.63628472222222221</v>
      </c>
      <c r="K292" s="2">
        <f t="shared" si="25"/>
        <v>22.4166666666666</v>
      </c>
      <c r="L292" s="15">
        <v>3570</v>
      </c>
      <c r="M292" s="3">
        <v>0.28046193730899999</v>
      </c>
      <c r="N292" s="2">
        <v>16.78</v>
      </c>
      <c r="O292" s="2">
        <f t="shared" si="26"/>
        <v>59.829865546113567</v>
      </c>
      <c r="P292" s="2">
        <f t="shared" si="27"/>
        <v>4.7061513080450199</v>
      </c>
      <c r="Q292" s="2">
        <f t="shared" si="29"/>
        <v>3.1345184879669472</v>
      </c>
      <c r="R292" s="12">
        <f t="shared" si="30"/>
        <v>567.2185560530778</v>
      </c>
      <c r="T292" s="5"/>
      <c r="U292" s="5"/>
      <c r="V292" s="5"/>
      <c r="W292" s="5"/>
      <c r="Y292" s="2"/>
      <c r="Z292" s="12"/>
      <c r="AA292" s="12"/>
      <c r="AB292" s="12"/>
      <c r="AC292" s="5"/>
      <c r="AD292" s="5"/>
      <c r="AE292" s="12"/>
      <c r="AF292" s="12"/>
    </row>
    <row r="293" spans="2:32" ht="19.899999999999999" customHeight="1" x14ac:dyDescent="0.2">
      <c r="B293" s="14">
        <v>0.63740740740740742</v>
      </c>
      <c r="C293" s="2">
        <f t="shared" si="28"/>
        <v>21.583333333333403</v>
      </c>
      <c r="D293" s="15">
        <v>26.4</v>
      </c>
      <c r="E293" s="12">
        <v>8210</v>
      </c>
      <c r="F293" s="15">
        <v>8510</v>
      </c>
      <c r="G293" s="15">
        <v>6.75</v>
      </c>
      <c r="H293" s="15">
        <v>8.9499999999999993</v>
      </c>
      <c r="J293" s="14">
        <v>0.63634259259259263</v>
      </c>
      <c r="K293" s="2">
        <f t="shared" si="25"/>
        <v>22.5</v>
      </c>
      <c r="L293" s="15">
        <v>3560</v>
      </c>
      <c r="M293" s="3">
        <v>0.27967632964099998</v>
      </c>
      <c r="N293" s="2">
        <v>16.77</v>
      </c>
      <c r="O293" s="2">
        <f t="shared" si="26"/>
        <v>59.962171348309745</v>
      </c>
      <c r="P293" s="2">
        <f t="shared" si="27"/>
        <v>4.6901720480795692</v>
      </c>
      <c r="Q293" s="2">
        <f t="shared" si="29"/>
        <v>3.1410437125198167</v>
      </c>
      <c r="R293" s="12">
        <f t="shared" si="30"/>
        <v>568.61890172045389</v>
      </c>
      <c r="T293" s="5"/>
      <c r="U293" s="5"/>
      <c r="V293" s="5"/>
      <c r="W293" s="5"/>
      <c r="Y293" s="2"/>
      <c r="Z293" s="12"/>
      <c r="AA293" s="12"/>
      <c r="AB293" s="12"/>
      <c r="AC293" s="5"/>
      <c r="AD293" s="5"/>
      <c r="AE293" s="12"/>
      <c r="AF293" s="12"/>
    </row>
    <row r="294" spans="2:32" ht="19.899999999999999" customHeight="1" x14ac:dyDescent="0.2">
      <c r="B294" s="14">
        <v>0.63746527777777773</v>
      </c>
      <c r="C294" s="2">
        <f t="shared" si="28"/>
        <v>21.666666666666643</v>
      </c>
      <c r="D294" s="15">
        <v>26.4</v>
      </c>
      <c r="E294" s="12">
        <v>8210</v>
      </c>
      <c r="F294" s="15">
        <v>8500</v>
      </c>
      <c r="G294" s="15">
        <v>6.75</v>
      </c>
      <c r="H294" s="15">
        <v>8.9499999999999993</v>
      </c>
      <c r="J294" s="14">
        <v>0.63640046296296293</v>
      </c>
      <c r="K294" s="2">
        <f t="shared" si="25"/>
        <v>22.58333333333324</v>
      </c>
      <c r="L294" s="15">
        <v>3550</v>
      </c>
      <c r="M294" s="3">
        <v>0.27889072197300002</v>
      </c>
      <c r="N294" s="2">
        <v>16.71</v>
      </c>
      <c r="O294" s="2">
        <f t="shared" si="26"/>
        <v>59.91594084516634</v>
      </c>
      <c r="P294" s="2">
        <f t="shared" si="27"/>
        <v>4.6602639641688306</v>
      </c>
      <c r="Q294" s="2">
        <f t="shared" si="29"/>
        <v>3.1475370708616488</v>
      </c>
      <c r="R294" s="12">
        <f t="shared" si="30"/>
        <v>570.0153193494873</v>
      </c>
      <c r="T294" s="5"/>
      <c r="U294" s="5"/>
      <c r="V294" s="5"/>
      <c r="W294" s="5"/>
      <c r="Y294" s="2"/>
      <c r="Z294" s="12"/>
      <c r="AA294" s="12"/>
      <c r="AB294" s="12"/>
      <c r="AC294" s="5"/>
      <c r="AD294" s="5"/>
      <c r="AE294" s="12"/>
      <c r="AF294" s="12"/>
    </row>
    <row r="295" spans="2:32" ht="19.899999999999999" customHeight="1" x14ac:dyDescent="0.2">
      <c r="B295" s="14">
        <v>0.63752314814814814</v>
      </c>
      <c r="C295" s="2">
        <f t="shared" si="28"/>
        <v>21.750000000000043</v>
      </c>
      <c r="D295" s="15">
        <v>26.4</v>
      </c>
      <c r="E295" s="12">
        <v>8210</v>
      </c>
      <c r="F295" s="15">
        <v>8520</v>
      </c>
      <c r="G295" s="15">
        <v>6.75</v>
      </c>
      <c r="H295" s="15">
        <v>8.9499999999999993</v>
      </c>
      <c r="J295" s="14">
        <v>0.63645833333333335</v>
      </c>
      <c r="K295" s="2">
        <f t="shared" si="25"/>
        <v>22.666666666666639</v>
      </c>
      <c r="L295" s="15">
        <v>3540</v>
      </c>
      <c r="M295" s="3">
        <v>0.27810511430599999</v>
      </c>
      <c r="N295" s="2">
        <v>16.7</v>
      </c>
      <c r="O295" s="2">
        <f t="shared" si="26"/>
        <v>60.049237288117375</v>
      </c>
      <c r="P295" s="2">
        <f t="shared" si="27"/>
        <v>4.6443554089101999</v>
      </c>
      <c r="Q295" s="2">
        <f t="shared" si="29"/>
        <v>3.1539986120929586</v>
      </c>
      <c r="R295" s="12">
        <f t="shared" si="30"/>
        <v>571.40780894018587</v>
      </c>
      <c r="T295" s="5"/>
      <c r="U295" s="5"/>
      <c r="V295" s="5"/>
      <c r="W295" s="5"/>
      <c r="Y295" s="2"/>
      <c r="Z295" s="12"/>
      <c r="AA295" s="12"/>
      <c r="AB295" s="12"/>
      <c r="AC295" s="5"/>
      <c r="AD295" s="5"/>
      <c r="AE295" s="12"/>
      <c r="AF295" s="12"/>
    </row>
    <row r="296" spans="2:32" ht="19.899999999999999" customHeight="1" x14ac:dyDescent="0.2">
      <c r="B296" s="14">
        <v>0.63758101851851856</v>
      </c>
      <c r="C296" s="2">
        <f t="shared" si="28"/>
        <v>21.833333333333442</v>
      </c>
      <c r="D296" s="15">
        <v>26.4</v>
      </c>
      <c r="E296" s="12">
        <v>8210</v>
      </c>
      <c r="F296" s="15">
        <v>8510</v>
      </c>
      <c r="G296" s="15">
        <v>6.75</v>
      </c>
      <c r="H296" s="15">
        <v>8.9600000000000009</v>
      </c>
      <c r="J296" s="14">
        <v>0.63651620370370365</v>
      </c>
      <c r="K296" s="2">
        <f t="shared" si="25"/>
        <v>22.749999999999879</v>
      </c>
      <c r="L296" s="15">
        <v>3530</v>
      </c>
      <c r="M296" s="3">
        <v>0.27731950663799998</v>
      </c>
      <c r="N296" s="2">
        <v>16.62</v>
      </c>
      <c r="O296" s="2">
        <f t="shared" si="26"/>
        <v>59.930872521329626</v>
      </c>
      <c r="P296" s="2">
        <f t="shared" si="27"/>
        <v>4.6090502003235603</v>
      </c>
      <c r="Q296" s="2">
        <f t="shared" si="29"/>
        <v>3.1604245882104749</v>
      </c>
      <c r="R296" s="12">
        <f t="shared" si="30"/>
        <v>572.79637049254427</v>
      </c>
      <c r="T296" s="5"/>
      <c r="U296" s="5"/>
      <c r="V296" s="5"/>
      <c r="W296" s="5"/>
      <c r="Y296" s="2"/>
      <c r="Z296" s="12"/>
      <c r="AA296" s="12"/>
      <c r="AB296" s="12"/>
      <c r="AC296" s="5"/>
      <c r="AD296" s="5"/>
      <c r="AE296" s="12"/>
      <c r="AF296" s="12"/>
    </row>
    <row r="297" spans="2:32" ht="19.899999999999999" customHeight="1" x14ac:dyDescent="0.2">
      <c r="B297" s="14">
        <v>0.63763888888888887</v>
      </c>
      <c r="C297" s="2">
        <f t="shared" si="28"/>
        <v>21.916666666666682</v>
      </c>
      <c r="D297" s="15">
        <v>26.4</v>
      </c>
      <c r="E297" s="12">
        <v>8210</v>
      </c>
      <c r="F297" s="15">
        <v>8510</v>
      </c>
      <c r="G297" s="15">
        <v>6.75</v>
      </c>
      <c r="H297" s="15">
        <v>8.9600000000000009</v>
      </c>
      <c r="J297" s="14">
        <v>0.63657407407407407</v>
      </c>
      <c r="K297" s="2">
        <f t="shared" si="25"/>
        <v>22.833333333333279</v>
      </c>
      <c r="L297" s="15">
        <v>3520</v>
      </c>
      <c r="M297" s="3">
        <v>0.276533898971</v>
      </c>
      <c r="N297" s="2">
        <v>16.59</v>
      </c>
      <c r="O297" s="2">
        <f t="shared" si="26"/>
        <v>59.992644886331952</v>
      </c>
      <c r="P297" s="2">
        <f t="shared" si="27"/>
        <v>4.5876973839288899</v>
      </c>
      <c r="Q297" s="2">
        <f t="shared" si="29"/>
        <v>3.1668112184773221</v>
      </c>
      <c r="R297" s="12">
        <f t="shared" si="30"/>
        <v>574.18100400656783</v>
      </c>
      <c r="T297" s="5"/>
      <c r="U297" s="5"/>
      <c r="V297" s="5"/>
      <c r="W297" s="5"/>
      <c r="Y297" s="2"/>
      <c r="Z297" s="12"/>
      <c r="AA297" s="12"/>
      <c r="AB297" s="12"/>
      <c r="AC297" s="5"/>
      <c r="AD297" s="5"/>
      <c r="AE297" s="12"/>
      <c r="AF297" s="12"/>
    </row>
    <row r="298" spans="2:32" ht="19.899999999999999" customHeight="1" x14ac:dyDescent="0.2">
      <c r="B298" s="14">
        <v>0.63769675925925928</v>
      </c>
      <c r="C298" s="2">
        <f t="shared" si="28"/>
        <v>22.000000000000082</v>
      </c>
      <c r="D298" s="15">
        <v>26.4</v>
      </c>
      <c r="E298" s="12">
        <v>8210</v>
      </c>
      <c r="F298" s="15">
        <v>8530</v>
      </c>
      <c r="G298" s="15">
        <v>6.75</v>
      </c>
      <c r="H298" s="15">
        <v>8.9600000000000009</v>
      </c>
      <c r="J298" s="14">
        <v>0.63663194444444449</v>
      </c>
      <c r="K298" s="2">
        <f t="shared" si="25"/>
        <v>22.916666666666679</v>
      </c>
      <c r="L298" s="15">
        <v>3510</v>
      </c>
      <c r="M298" s="3">
        <v>0.27574829130299999</v>
      </c>
      <c r="N298" s="2">
        <v>16.579999999999998</v>
      </c>
      <c r="O298" s="2">
        <f t="shared" si="26"/>
        <v>60.127299145369598</v>
      </c>
      <c r="P298" s="2">
        <f t="shared" si="27"/>
        <v>4.5719066698037398</v>
      </c>
      <c r="Q298" s="2">
        <f t="shared" si="29"/>
        <v>3.1731720546257525</v>
      </c>
      <c r="R298" s="12">
        <f t="shared" si="30"/>
        <v>575.56170948225395</v>
      </c>
      <c r="T298" s="5"/>
      <c r="U298" s="5"/>
      <c r="V298" s="5"/>
      <c r="W298" s="5"/>
      <c r="Y298" s="2"/>
      <c r="Z298" s="12"/>
      <c r="AA298" s="12"/>
      <c r="AB298" s="12"/>
      <c r="AC298" s="5"/>
      <c r="AD298" s="5"/>
      <c r="AE298" s="12"/>
      <c r="AF298" s="12"/>
    </row>
    <row r="299" spans="2:32" ht="19.899999999999999" customHeight="1" x14ac:dyDescent="0.2">
      <c r="B299" s="14">
        <v>0.63775462962962959</v>
      </c>
      <c r="C299" s="2">
        <f t="shared" si="28"/>
        <v>22.083333333333321</v>
      </c>
      <c r="D299" s="15">
        <v>26.4</v>
      </c>
      <c r="E299" s="12">
        <v>8210</v>
      </c>
      <c r="F299" s="15">
        <v>8520</v>
      </c>
      <c r="G299" s="15">
        <v>6.75</v>
      </c>
      <c r="H299" s="15">
        <v>8.9600000000000009</v>
      </c>
      <c r="J299" s="14">
        <v>0.63668981481481479</v>
      </c>
      <c r="K299" s="2">
        <f t="shared" si="25"/>
        <v>22.999999999999918</v>
      </c>
      <c r="L299" s="15">
        <v>3500</v>
      </c>
      <c r="M299" s="3">
        <v>0.27496268363600002</v>
      </c>
      <c r="N299" s="2">
        <v>16.5</v>
      </c>
      <c r="O299" s="2">
        <f t="shared" si="26"/>
        <v>60.008142857097525</v>
      </c>
      <c r="P299" s="2">
        <f t="shared" si="27"/>
        <v>4.5368842799940001</v>
      </c>
      <c r="Q299" s="2">
        <f t="shared" si="29"/>
        <v>3.1794976038964382</v>
      </c>
      <c r="R299" s="12">
        <f t="shared" si="30"/>
        <v>576.93848691959988</v>
      </c>
      <c r="T299" s="5"/>
      <c r="U299" s="5"/>
      <c r="V299" s="5"/>
      <c r="W299" s="5"/>
      <c r="Y299" s="2"/>
      <c r="Z299" s="12"/>
      <c r="AA299" s="12"/>
      <c r="AB299" s="12"/>
      <c r="AC299" s="5"/>
      <c r="AD299" s="5"/>
      <c r="AE299" s="12"/>
      <c r="AF299" s="12"/>
    </row>
    <row r="300" spans="2:32" ht="19.899999999999999" customHeight="1" x14ac:dyDescent="0.2">
      <c r="B300" s="14">
        <v>0.6378125</v>
      </c>
      <c r="C300" s="2">
        <f t="shared" si="28"/>
        <v>22.166666666666721</v>
      </c>
      <c r="D300" s="15">
        <v>26.4</v>
      </c>
      <c r="E300" s="12">
        <v>8210</v>
      </c>
      <c r="F300" s="15">
        <v>8510</v>
      </c>
      <c r="G300" s="15">
        <v>6.75</v>
      </c>
      <c r="H300" s="15">
        <v>8.9600000000000009</v>
      </c>
      <c r="J300" s="14">
        <v>0.63674768518518521</v>
      </c>
      <c r="K300" s="2">
        <f t="shared" si="25"/>
        <v>23.083333333333318</v>
      </c>
      <c r="L300" s="15">
        <v>3490</v>
      </c>
      <c r="M300" s="3">
        <v>0.27417707596800001</v>
      </c>
      <c r="N300" s="2">
        <v>16.579999999999998</v>
      </c>
      <c r="O300" s="2">
        <f t="shared" si="26"/>
        <v>60.471868194900061</v>
      </c>
      <c r="P300" s="2">
        <f t="shared" si="27"/>
        <v>4.5458559195494397</v>
      </c>
      <c r="Q300" s="2">
        <f t="shared" si="29"/>
        <v>3.1858050623683485</v>
      </c>
      <c r="R300" s="12">
        <f t="shared" si="30"/>
        <v>578.31133631861098</v>
      </c>
      <c r="T300" s="5"/>
      <c r="U300" s="5"/>
      <c r="V300" s="5"/>
      <c r="W300" s="5"/>
      <c r="Y300" s="2"/>
      <c r="Z300" s="12"/>
      <c r="AA300" s="12"/>
      <c r="AB300" s="12"/>
      <c r="AC300" s="5"/>
      <c r="AD300" s="5"/>
      <c r="AE300" s="12"/>
      <c r="AF300" s="12"/>
    </row>
    <row r="301" spans="2:32" ht="19.899999999999999" customHeight="1" x14ac:dyDescent="0.2">
      <c r="B301" s="14">
        <v>0.63787037037037042</v>
      </c>
      <c r="C301" s="2">
        <f t="shared" si="28"/>
        <v>22.250000000000121</v>
      </c>
      <c r="D301" s="15">
        <v>26.4</v>
      </c>
      <c r="E301" s="12">
        <v>8210</v>
      </c>
      <c r="F301" s="15">
        <v>8520</v>
      </c>
      <c r="G301" s="15">
        <v>6.75</v>
      </c>
      <c r="H301" s="15">
        <v>8.9600000000000009</v>
      </c>
      <c r="J301" s="14">
        <v>0.63680555555555551</v>
      </c>
      <c r="K301" s="2">
        <f t="shared" si="25"/>
        <v>23.166666666666558</v>
      </c>
      <c r="L301" s="15">
        <v>3480</v>
      </c>
      <c r="M301" s="3">
        <v>0.27339146830099997</v>
      </c>
      <c r="N301" s="2">
        <v>16.52</v>
      </c>
      <c r="O301" s="2">
        <f t="shared" si="26"/>
        <v>60.426172413733568</v>
      </c>
      <c r="P301" s="2">
        <f t="shared" si="27"/>
        <v>4.5164270563325193</v>
      </c>
      <c r="Q301" s="2">
        <f t="shared" si="29"/>
        <v>3.1920983144349262</v>
      </c>
      <c r="R301" s="12">
        <f t="shared" si="30"/>
        <v>579.68025767928191</v>
      </c>
      <c r="T301" s="5"/>
      <c r="U301" s="5"/>
      <c r="V301" s="5"/>
      <c r="W301" s="5"/>
      <c r="Y301" s="2"/>
      <c r="Z301" s="12"/>
      <c r="AA301" s="12"/>
      <c r="AB301" s="12"/>
      <c r="AC301" s="5"/>
      <c r="AD301" s="5"/>
      <c r="AE301" s="12"/>
      <c r="AF301" s="12"/>
    </row>
    <row r="302" spans="2:32" ht="19.899999999999999" customHeight="1" x14ac:dyDescent="0.2">
      <c r="B302" s="14">
        <v>0.63792824074074073</v>
      </c>
      <c r="C302" s="2">
        <f t="shared" si="28"/>
        <v>22.333333333333361</v>
      </c>
      <c r="D302" s="15">
        <v>26.4</v>
      </c>
      <c r="E302" s="12">
        <v>8210</v>
      </c>
      <c r="F302" s="15">
        <v>8530</v>
      </c>
      <c r="G302" s="15">
        <v>6.75</v>
      </c>
      <c r="H302" s="15">
        <v>8.9600000000000009</v>
      </c>
      <c r="J302" s="14">
        <v>0.63686342592592593</v>
      </c>
      <c r="K302" s="2">
        <f t="shared" si="25"/>
        <v>23.249999999999957</v>
      </c>
      <c r="L302" s="15">
        <v>3470</v>
      </c>
      <c r="M302" s="3">
        <v>0.27260586063300002</v>
      </c>
      <c r="N302" s="2">
        <v>16.579999999999998</v>
      </c>
      <c r="O302" s="2">
        <f t="shared" si="26"/>
        <v>60.820409221946576</v>
      </c>
      <c r="P302" s="2">
        <f t="shared" si="27"/>
        <v>4.5198051692951395</v>
      </c>
      <c r="Q302" s="2">
        <f t="shared" si="29"/>
        <v>3.198373475702728</v>
      </c>
      <c r="R302" s="12">
        <f t="shared" si="30"/>
        <v>581.045251001618</v>
      </c>
      <c r="T302" s="5"/>
      <c r="U302" s="5"/>
      <c r="V302" s="5"/>
      <c r="W302" s="5"/>
      <c r="Y302" s="2"/>
      <c r="Z302" s="12"/>
      <c r="AA302" s="12"/>
      <c r="AB302" s="12"/>
      <c r="AC302" s="5"/>
      <c r="AD302" s="5"/>
      <c r="AE302" s="12"/>
      <c r="AF302" s="12"/>
    </row>
    <row r="303" spans="2:32" ht="19.899999999999999" customHeight="1" x14ac:dyDescent="0.2">
      <c r="B303" s="14">
        <v>0.63798611111111114</v>
      </c>
      <c r="C303" s="2">
        <f t="shared" si="28"/>
        <v>22.41666666666676</v>
      </c>
      <c r="D303" s="15">
        <v>26.4</v>
      </c>
      <c r="E303" s="12">
        <v>8210</v>
      </c>
      <c r="F303" s="15">
        <v>8520</v>
      </c>
      <c r="G303" s="15">
        <v>6.75</v>
      </c>
      <c r="H303" s="15">
        <v>8.9600000000000009</v>
      </c>
      <c r="J303" s="14">
        <v>0.63692129629629635</v>
      </c>
      <c r="K303" s="2">
        <f t="shared" si="25"/>
        <v>23.333333333333357</v>
      </c>
      <c r="L303" s="15">
        <v>3460</v>
      </c>
      <c r="M303" s="3">
        <v>0.27182025296599999</v>
      </c>
      <c r="N303" s="2">
        <v>16.489999999999998</v>
      </c>
      <c r="O303" s="2">
        <f t="shared" si="26"/>
        <v>60.665089595301836</v>
      </c>
      <c r="P303" s="2">
        <f t="shared" si="27"/>
        <v>4.4823159714093395</v>
      </c>
      <c r="Q303" s="2">
        <f t="shared" si="29"/>
        <v>3.204624948717111</v>
      </c>
      <c r="R303" s="12">
        <f t="shared" si="30"/>
        <v>582.40631628561653</v>
      </c>
      <c r="T303" s="5"/>
      <c r="U303" s="5"/>
      <c r="V303" s="5"/>
      <c r="W303" s="5"/>
      <c r="Y303" s="2"/>
      <c r="Z303" s="12"/>
      <c r="AA303" s="12"/>
      <c r="AB303" s="12"/>
      <c r="AC303" s="5"/>
      <c r="AD303" s="5"/>
      <c r="AE303" s="12"/>
      <c r="AF303" s="12"/>
    </row>
    <row r="304" spans="2:32" ht="19.899999999999999" customHeight="1" x14ac:dyDescent="0.2">
      <c r="B304" s="14">
        <v>0.63804398148148145</v>
      </c>
      <c r="C304" s="2">
        <f t="shared" si="28"/>
        <v>22.5</v>
      </c>
      <c r="D304" s="15">
        <v>26.4</v>
      </c>
      <c r="E304" s="12">
        <v>8220</v>
      </c>
      <c r="F304" s="15">
        <v>8520</v>
      </c>
      <c r="G304" s="15">
        <v>6.74</v>
      </c>
      <c r="H304" s="15">
        <v>8.9600000000000009</v>
      </c>
      <c r="J304" s="14">
        <v>0.63697916666666665</v>
      </c>
      <c r="K304" s="2">
        <f t="shared" si="25"/>
        <v>23.416666666666597</v>
      </c>
      <c r="L304" s="15">
        <v>3450</v>
      </c>
      <c r="M304" s="3">
        <v>0.27103464529799998</v>
      </c>
      <c r="N304" s="2">
        <v>16.43</v>
      </c>
      <c r="O304" s="2">
        <f t="shared" si="26"/>
        <v>60.619556521770022</v>
      </c>
      <c r="P304" s="2">
        <f t="shared" si="27"/>
        <v>4.4530992222461396</v>
      </c>
      <c r="Q304" s="2">
        <f t="shared" si="29"/>
        <v>3.2108300981571425</v>
      </c>
      <c r="R304" s="12">
        <f t="shared" si="30"/>
        <v>583.76345353127499</v>
      </c>
      <c r="T304" s="5"/>
      <c r="U304" s="5"/>
      <c r="V304" s="5"/>
      <c r="W304" s="5"/>
      <c r="Y304" s="2"/>
      <c r="Z304" s="12"/>
      <c r="AA304" s="12"/>
      <c r="AB304" s="12"/>
      <c r="AC304" s="5"/>
      <c r="AD304" s="5"/>
      <c r="AE304" s="12"/>
      <c r="AF304" s="12"/>
    </row>
    <row r="305" spans="2:32" ht="19.899999999999999" customHeight="1" x14ac:dyDescent="0.2">
      <c r="B305" s="14">
        <v>0.63810185185185186</v>
      </c>
      <c r="C305" s="2">
        <f t="shared" si="28"/>
        <v>22.5833333333334</v>
      </c>
      <c r="D305" s="15">
        <v>26.4</v>
      </c>
      <c r="E305" s="12">
        <v>8210</v>
      </c>
      <c r="F305" s="15">
        <v>8530</v>
      </c>
      <c r="G305" s="15">
        <v>6.74</v>
      </c>
      <c r="H305" s="15">
        <v>8.9600000000000009</v>
      </c>
      <c r="J305" s="14">
        <v>0.63703703703703707</v>
      </c>
      <c r="K305" s="2">
        <f t="shared" si="25"/>
        <v>23.499999999999996</v>
      </c>
      <c r="L305" s="15">
        <v>3440</v>
      </c>
      <c r="M305" s="3">
        <v>0.270249037631</v>
      </c>
      <c r="N305" s="2">
        <v>16.41</v>
      </c>
      <c r="O305" s="2">
        <f t="shared" si="26"/>
        <v>60.721770348748969</v>
      </c>
      <c r="P305" s="2">
        <f t="shared" si="27"/>
        <v>4.4347867075247098</v>
      </c>
      <c r="Q305" s="2">
        <f t="shared" si="29"/>
        <v>3.2170022411639327</v>
      </c>
      <c r="R305" s="12">
        <f t="shared" si="30"/>
        <v>585.11666273859862</v>
      </c>
      <c r="T305" s="5"/>
      <c r="U305" s="5"/>
      <c r="V305" s="5"/>
      <c r="W305" s="5"/>
      <c r="Y305" s="2"/>
      <c r="Z305" s="12"/>
      <c r="AA305" s="12"/>
      <c r="AB305" s="12"/>
      <c r="AC305" s="5"/>
      <c r="AD305" s="5"/>
      <c r="AE305" s="12"/>
      <c r="AF305" s="12"/>
    </row>
    <row r="306" spans="2:32" ht="19.899999999999999" customHeight="1" x14ac:dyDescent="0.2">
      <c r="B306" s="14">
        <v>0.63815972222222228</v>
      </c>
      <c r="C306" s="2">
        <f t="shared" si="28"/>
        <v>22.666666666666799</v>
      </c>
      <c r="D306" s="15">
        <v>26.4</v>
      </c>
      <c r="E306" s="12">
        <v>8220</v>
      </c>
      <c r="F306" s="15">
        <v>8530</v>
      </c>
      <c r="G306" s="15">
        <v>6.74</v>
      </c>
      <c r="H306" s="15">
        <v>8.9700000000000006</v>
      </c>
      <c r="J306" s="14">
        <v>0.63709490740740737</v>
      </c>
      <c r="K306" s="2">
        <f t="shared" si="25"/>
        <v>23.583333333333236</v>
      </c>
      <c r="L306" s="15">
        <v>3430</v>
      </c>
      <c r="M306" s="3">
        <v>0.26946342996299999</v>
      </c>
      <c r="N306" s="2">
        <v>16.34</v>
      </c>
      <c r="O306" s="2">
        <f t="shared" si="26"/>
        <v>60.639026239084259</v>
      </c>
      <c r="P306" s="2">
        <f t="shared" si="27"/>
        <v>4.4030324455954197</v>
      </c>
      <c r="Q306" s="2">
        <f t="shared" si="29"/>
        <v>3.223139615575815</v>
      </c>
      <c r="R306" s="12">
        <f t="shared" si="30"/>
        <v>586.46594390758207</v>
      </c>
      <c r="T306" s="5"/>
      <c r="U306" s="5"/>
      <c r="V306" s="5"/>
      <c r="W306" s="5"/>
      <c r="Y306" s="2"/>
      <c r="Z306" s="12"/>
      <c r="AA306" s="12"/>
      <c r="AB306" s="12"/>
      <c r="AC306" s="5"/>
      <c r="AD306" s="5"/>
      <c r="AE306" s="12"/>
      <c r="AF306" s="12"/>
    </row>
    <row r="307" spans="2:32" ht="19.899999999999999" customHeight="1" x14ac:dyDescent="0.2">
      <c r="B307" s="14">
        <v>0.63821759259259259</v>
      </c>
      <c r="C307" s="2">
        <f t="shared" si="28"/>
        <v>22.750000000000039</v>
      </c>
      <c r="D307" s="15">
        <v>26.4</v>
      </c>
      <c r="E307" s="12">
        <v>8210</v>
      </c>
      <c r="F307" s="15">
        <v>8530</v>
      </c>
      <c r="G307" s="15">
        <v>6.74</v>
      </c>
      <c r="H307" s="15">
        <v>8.9700000000000006</v>
      </c>
      <c r="J307" s="14">
        <v>0.63715277777777779</v>
      </c>
      <c r="K307" s="2">
        <f t="shared" si="25"/>
        <v>23.666666666666636</v>
      </c>
      <c r="L307" s="15">
        <v>3420</v>
      </c>
      <c r="M307" s="3">
        <v>0.26867782229600001</v>
      </c>
      <c r="N307" s="2">
        <v>16.34</v>
      </c>
      <c r="O307" s="2">
        <f t="shared" si="26"/>
        <v>60.816333333230475</v>
      </c>
      <c r="P307" s="2">
        <f t="shared" si="27"/>
        <v>4.3901956163166398</v>
      </c>
      <c r="Q307" s="2">
        <f t="shared" si="29"/>
        <v>3.2292460239521477</v>
      </c>
      <c r="R307" s="12">
        <f t="shared" si="30"/>
        <v>587.81129703823069</v>
      </c>
      <c r="T307" s="5"/>
      <c r="U307" s="5"/>
      <c r="V307" s="5"/>
      <c r="W307" s="5"/>
      <c r="Y307" s="2"/>
      <c r="Z307" s="12"/>
      <c r="AA307" s="12"/>
      <c r="AB307" s="12"/>
      <c r="AC307" s="5"/>
      <c r="AD307" s="5"/>
      <c r="AE307" s="12"/>
      <c r="AF307" s="12"/>
    </row>
    <row r="308" spans="2:32" ht="19.899999999999999" customHeight="1" x14ac:dyDescent="0.2">
      <c r="B308" s="14">
        <v>0.63827546296296289</v>
      </c>
      <c r="C308" s="2">
        <f t="shared" si="28"/>
        <v>22.833333333333279</v>
      </c>
      <c r="D308" s="15">
        <v>26.4</v>
      </c>
      <c r="E308" s="12">
        <v>8210</v>
      </c>
      <c r="F308" s="15">
        <v>8520</v>
      </c>
      <c r="G308" s="15">
        <v>6.74</v>
      </c>
      <c r="H308" s="15">
        <v>8.9700000000000006</v>
      </c>
      <c r="J308" s="14">
        <v>0.63721064814814821</v>
      </c>
      <c r="K308" s="2">
        <f t="shared" si="25"/>
        <v>23.750000000000036</v>
      </c>
      <c r="L308" s="15">
        <v>3410</v>
      </c>
      <c r="M308" s="3">
        <v>0.267892214628</v>
      </c>
      <c r="N308" s="2">
        <v>16.39</v>
      </c>
      <c r="O308" s="2">
        <f t="shared" si="26"/>
        <v>61.181322580648533</v>
      </c>
      <c r="P308" s="2">
        <f t="shared" si="27"/>
        <v>4.3907533977529205</v>
      </c>
      <c r="Q308" s="2">
        <f t="shared" si="29"/>
        <v>3.2353439052119231</v>
      </c>
      <c r="R308" s="12">
        <f t="shared" si="30"/>
        <v>589.15272213054175</v>
      </c>
      <c r="T308" s="5"/>
      <c r="U308" s="5"/>
      <c r="V308" s="5"/>
      <c r="W308" s="5"/>
      <c r="Y308" s="2"/>
      <c r="Z308" s="12"/>
      <c r="AA308" s="12"/>
      <c r="AB308" s="12"/>
      <c r="AC308" s="5"/>
      <c r="AD308" s="5"/>
      <c r="AE308" s="12"/>
      <c r="AF308" s="12"/>
    </row>
    <row r="309" spans="2:32" ht="19.899999999999999" customHeight="1" x14ac:dyDescent="0.2">
      <c r="B309" s="14">
        <v>0.63833333333333331</v>
      </c>
      <c r="C309" s="2">
        <f t="shared" si="28"/>
        <v>22.916666666666679</v>
      </c>
      <c r="D309" s="15">
        <v>26.4</v>
      </c>
      <c r="E309" s="12">
        <v>8210</v>
      </c>
      <c r="F309" s="15">
        <v>8540</v>
      </c>
      <c r="G309" s="15">
        <v>6.74</v>
      </c>
      <c r="H309" s="15">
        <v>8.9700000000000006</v>
      </c>
      <c r="J309" s="14">
        <v>0.63726851851851851</v>
      </c>
      <c r="K309" s="2">
        <f t="shared" si="25"/>
        <v>23.833333333333275</v>
      </c>
      <c r="L309" s="15">
        <v>3400</v>
      </c>
      <c r="M309" s="3">
        <v>0.26710660695999999</v>
      </c>
      <c r="N309" s="2">
        <v>16.38</v>
      </c>
      <c r="O309" s="2">
        <f t="shared" si="26"/>
        <v>61.323829411875806</v>
      </c>
      <c r="P309" s="2">
        <f t="shared" si="27"/>
        <v>4.3752062220047998</v>
      </c>
      <c r="Q309" s="2">
        <f t="shared" si="29"/>
        <v>3.2414313771700813</v>
      </c>
      <c r="R309" s="12">
        <f t="shared" si="30"/>
        <v>590.49021918451024</v>
      </c>
      <c r="T309" s="5"/>
      <c r="U309" s="5"/>
      <c r="V309" s="5"/>
      <c r="W309" s="5"/>
      <c r="Y309" s="2"/>
      <c r="Z309" s="12"/>
      <c r="AA309" s="12"/>
      <c r="AB309" s="12"/>
      <c r="AC309" s="5"/>
      <c r="AD309" s="5"/>
      <c r="AE309" s="12"/>
      <c r="AF309" s="12"/>
    </row>
    <row r="310" spans="2:32" ht="19.899999999999999" customHeight="1" x14ac:dyDescent="0.2">
      <c r="B310" s="14">
        <v>0.63839120370370372</v>
      </c>
      <c r="C310" s="2">
        <f t="shared" si="28"/>
        <v>23.000000000000078</v>
      </c>
      <c r="D310" s="15">
        <v>26.4</v>
      </c>
      <c r="E310" s="12">
        <v>8220</v>
      </c>
      <c r="F310" s="15">
        <v>8530</v>
      </c>
      <c r="G310" s="15">
        <v>6.74</v>
      </c>
      <c r="H310" s="15">
        <v>8.9700000000000006</v>
      </c>
      <c r="J310" s="14">
        <v>0.63732638888888882</v>
      </c>
      <c r="K310" s="2">
        <f t="shared" si="25"/>
        <v>23.916666666666515</v>
      </c>
      <c r="L310" s="15">
        <v>3390</v>
      </c>
      <c r="M310" s="3">
        <v>0.26632099929300002</v>
      </c>
      <c r="N310" s="2">
        <v>16.29</v>
      </c>
      <c r="O310" s="2">
        <f t="shared" si="26"/>
        <v>61.166787610608694</v>
      </c>
      <c r="P310" s="2">
        <f t="shared" si="27"/>
        <v>4.3383690784829696</v>
      </c>
      <c r="Q310" s="2">
        <f t="shared" si="29"/>
        <v>3.2474824711287464</v>
      </c>
      <c r="R310" s="12">
        <f t="shared" si="30"/>
        <v>591.82378820014128</v>
      </c>
      <c r="T310" s="5"/>
      <c r="U310" s="5"/>
      <c r="V310" s="5"/>
      <c r="W310" s="5"/>
      <c r="Y310" s="2"/>
      <c r="Z310" s="12"/>
      <c r="AA310" s="12"/>
      <c r="AB310" s="12"/>
      <c r="AC310" s="5"/>
      <c r="AD310" s="5"/>
      <c r="AE310" s="12"/>
      <c r="AF310" s="12"/>
    </row>
    <row r="311" spans="2:32" ht="19.899999999999999" customHeight="1" x14ac:dyDescent="0.2">
      <c r="B311" s="14">
        <v>0.63844907407407414</v>
      </c>
      <c r="C311" s="2">
        <f t="shared" si="28"/>
        <v>23.083333333333478</v>
      </c>
      <c r="D311" s="15">
        <v>26.4</v>
      </c>
      <c r="E311" s="12">
        <v>8220</v>
      </c>
      <c r="F311" s="15">
        <v>8540</v>
      </c>
      <c r="G311" s="15">
        <v>6.74</v>
      </c>
      <c r="H311" s="15">
        <v>8.9700000000000006</v>
      </c>
      <c r="J311" s="14">
        <v>0.63738425925925923</v>
      </c>
      <c r="K311" s="2">
        <f t="shared" si="25"/>
        <v>23.999999999999915</v>
      </c>
      <c r="L311" s="15">
        <v>3380</v>
      </c>
      <c r="M311" s="3">
        <v>0.26553539162500001</v>
      </c>
      <c r="N311" s="2">
        <v>16.350000000000001</v>
      </c>
      <c r="O311" s="2">
        <f t="shared" si="26"/>
        <v>61.5737130178494</v>
      </c>
      <c r="P311" s="2">
        <f t="shared" si="27"/>
        <v>4.3415036530687505</v>
      </c>
      <c r="Q311" s="2">
        <f t="shared" si="29"/>
        <v>3.253510160525662</v>
      </c>
      <c r="R311" s="12">
        <f t="shared" si="30"/>
        <v>593.15342917743737</v>
      </c>
      <c r="T311" s="5"/>
      <c r="U311" s="5"/>
      <c r="V311" s="5"/>
      <c r="W311" s="5"/>
      <c r="Y311" s="2"/>
      <c r="Z311" s="12"/>
      <c r="AA311" s="12"/>
      <c r="AB311" s="12"/>
      <c r="AC311" s="5"/>
      <c r="AD311" s="5"/>
      <c r="AE311" s="12"/>
      <c r="AF311" s="12"/>
    </row>
    <row r="312" spans="2:32" ht="19.899999999999999" customHeight="1" x14ac:dyDescent="0.2">
      <c r="B312" s="14">
        <v>0.63850694444444445</v>
      </c>
      <c r="C312" s="2">
        <f t="shared" si="28"/>
        <v>23.166666666666718</v>
      </c>
      <c r="D312" s="15">
        <v>26.4</v>
      </c>
      <c r="E312" s="12">
        <v>8220</v>
      </c>
      <c r="F312" s="15">
        <v>8540</v>
      </c>
      <c r="G312" s="15">
        <v>6.74</v>
      </c>
      <c r="H312" s="15">
        <v>8.9700000000000006</v>
      </c>
      <c r="J312" s="14">
        <v>0.63744212962962965</v>
      </c>
      <c r="K312" s="2">
        <f t="shared" si="25"/>
        <v>24.083333333333314</v>
      </c>
      <c r="L312" s="15">
        <v>3370</v>
      </c>
      <c r="M312" s="3">
        <v>0.26474978395799997</v>
      </c>
      <c r="N312" s="2">
        <v>16.27</v>
      </c>
      <c r="O312" s="2">
        <f t="shared" si="26"/>
        <v>61.454252225494088</v>
      </c>
      <c r="P312" s="2">
        <f t="shared" si="27"/>
        <v>4.307478984996659</v>
      </c>
      <c r="Q312" s="2">
        <f t="shared" si="29"/>
        <v>3.2595163984687678</v>
      </c>
      <c r="R312" s="12">
        <f t="shared" si="30"/>
        <v>594.47914211639591</v>
      </c>
      <c r="T312" s="5"/>
      <c r="U312" s="5"/>
      <c r="V312" s="5"/>
      <c r="W312" s="5"/>
      <c r="Y312" s="2"/>
      <c r="Z312" s="12"/>
      <c r="AA312" s="12"/>
      <c r="AB312" s="12"/>
      <c r="AC312" s="5"/>
      <c r="AD312" s="5"/>
      <c r="AE312" s="12"/>
      <c r="AF312" s="12"/>
    </row>
    <row r="313" spans="2:32" ht="19.899999999999999" customHeight="1" x14ac:dyDescent="0.2">
      <c r="B313" s="14">
        <v>0.63856481481481475</v>
      </c>
      <c r="C313" s="2">
        <f t="shared" si="28"/>
        <v>23.249999999999957</v>
      </c>
      <c r="D313" s="15">
        <v>26.4</v>
      </c>
      <c r="E313" s="12">
        <v>8220</v>
      </c>
      <c r="F313" s="15">
        <v>8530</v>
      </c>
      <c r="G313" s="15">
        <v>6.74</v>
      </c>
      <c r="H313" s="15">
        <v>8.9700000000000006</v>
      </c>
      <c r="J313" s="14">
        <v>0.63750000000000007</v>
      </c>
      <c r="K313" s="2">
        <f t="shared" si="25"/>
        <v>24.166666666666714</v>
      </c>
      <c r="L313" s="15">
        <v>3360</v>
      </c>
      <c r="M313" s="3">
        <v>0.26396417629000002</v>
      </c>
      <c r="N313" s="2">
        <v>16.18</v>
      </c>
      <c r="O313" s="2">
        <f t="shared" si="26"/>
        <v>61.296196428655158</v>
      </c>
      <c r="P313" s="2">
        <f t="shared" si="27"/>
        <v>4.2709403723722001</v>
      </c>
      <c r="Q313" s="2">
        <f t="shared" si="29"/>
        <v>3.2654736341336119</v>
      </c>
      <c r="R313" s="12">
        <f t="shared" si="30"/>
        <v>595.80092701701699</v>
      </c>
      <c r="T313" s="5"/>
      <c r="U313" s="5"/>
      <c r="V313" s="5"/>
      <c r="W313" s="5"/>
      <c r="Y313" s="2"/>
      <c r="Z313" s="12"/>
      <c r="AA313" s="12"/>
      <c r="AB313" s="12"/>
      <c r="AC313" s="5"/>
      <c r="AD313" s="5"/>
      <c r="AE313" s="12"/>
      <c r="AF313" s="12"/>
    </row>
    <row r="314" spans="2:32" ht="19.899999999999999" customHeight="1" x14ac:dyDescent="0.2">
      <c r="B314" s="14">
        <v>0.63862268518518517</v>
      </c>
      <c r="C314" s="2">
        <f t="shared" si="28"/>
        <v>23.333333333333357</v>
      </c>
      <c r="D314" s="15">
        <v>26.4</v>
      </c>
      <c r="E314" s="12">
        <v>8220</v>
      </c>
      <c r="F314" s="15">
        <v>8540</v>
      </c>
      <c r="G314" s="15">
        <v>6.74</v>
      </c>
      <c r="H314" s="15">
        <v>8.9700000000000006</v>
      </c>
      <c r="J314" s="14">
        <v>0.63755787037037037</v>
      </c>
      <c r="K314" s="2">
        <f t="shared" si="25"/>
        <v>24.249999999999954</v>
      </c>
      <c r="L314" s="15">
        <v>3350</v>
      </c>
      <c r="M314" s="3">
        <v>0.26317856862299999</v>
      </c>
      <c r="N314" s="2">
        <v>16.149999999999999</v>
      </c>
      <c r="O314" s="2">
        <f t="shared" si="26"/>
        <v>61.365179104437914</v>
      </c>
      <c r="P314" s="2">
        <f t="shared" si="27"/>
        <v>4.2503338832614492</v>
      </c>
      <c r="Q314" s="2">
        <f t="shared" si="29"/>
        <v>3.2713911857000175</v>
      </c>
      <c r="R314" s="12">
        <f t="shared" si="30"/>
        <v>597.11878387929801</v>
      </c>
      <c r="T314" s="5"/>
      <c r="U314" s="5"/>
      <c r="V314" s="5"/>
      <c r="W314" s="5"/>
      <c r="Y314" s="2"/>
      <c r="Z314" s="12"/>
      <c r="AA314" s="12"/>
      <c r="AB314" s="12"/>
      <c r="AC314" s="5"/>
      <c r="AD314" s="5"/>
      <c r="AE314" s="12"/>
      <c r="AF314" s="12"/>
    </row>
    <row r="315" spans="2:32" ht="19.899999999999999" customHeight="1" x14ac:dyDescent="0.2">
      <c r="B315" s="14">
        <v>0.63868055555555558</v>
      </c>
      <c r="C315" s="2">
        <f t="shared" si="28"/>
        <v>23.416666666666757</v>
      </c>
      <c r="D315" s="15">
        <v>26.4</v>
      </c>
      <c r="E315" s="12">
        <v>8210</v>
      </c>
      <c r="F315" s="15">
        <v>8550</v>
      </c>
      <c r="G315" s="15">
        <v>6.74</v>
      </c>
      <c r="H315" s="15">
        <v>8.9700000000000006</v>
      </c>
      <c r="J315" s="14">
        <v>0.63761574074074068</v>
      </c>
      <c r="K315" s="2">
        <f t="shared" si="25"/>
        <v>24.333333333333194</v>
      </c>
      <c r="L315" s="15">
        <v>3340</v>
      </c>
      <c r="M315" s="3">
        <v>0.26239296095499998</v>
      </c>
      <c r="N315" s="2">
        <v>16.149999999999999</v>
      </c>
      <c r="O315" s="2">
        <f t="shared" si="26"/>
        <v>61.548907185698859</v>
      </c>
      <c r="P315" s="2">
        <f t="shared" si="27"/>
        <v>4.2376463194232494</v>
      </c>
      <c r="Q315" s="2">
        <f t="shared" si="29"/>
        <v>3.2772856163963198</v>
      </c>
      <c r="R315" s="12">
        <f t="shared" si="30"/>
        <v>598.43271270324158</v>
      </c>
      <c r="T315" s="5"/>
      <c r="U315" s="5"/>
      <c r="V315" s="5"/>
      <c r="W315" s="5"/>
      <c r="Y315" s="2"/>
      <c r="Z315" s="12"/>
      <c r="AA315" s="12"/>
      <c r="AB315" s="12"/>
      <c r="AC315" s="5"/>
      <c r="AD315" s="5"/>
      <c r="AE315" s="12"/>
      <c r="AF315" s="12"/>
    </row>
    <row r="316" spans="2:32" ht="19.899999999999999" customHeight="1" x14ac:dyDescent="0.2">
      <c r="B316" s="14">
        <v>0.638738425925926</v>
      </c>
      <c r="C316" s="2">
        <f t="shared" si="28"/>
        <v>23.500000000000156</v>
      </c>
      <c r="D316" s="15">
        <v>26.4</v>
      </c>
      <c r="E316" s="12">
        <v>8220</v>
      </c>
      <c r="F316" s="15">
        <v>8550</v>
      </c>
      <c r="G316" s="15">
        <v>6.74</v>
      </c>
      <c r="H316" s="15">
        <v>8.98</v>
      </c>
      <c r="J316" s="14">
        <v>0.63773148148148151</v>
      </c>
      <c r="K316" s="2">
        <f t="shared" si="25"/>
        <v>24.499999999999993</v>
      </c>
      <c r="L316" s="15">
        <v>3330</v>
      </c>
      <c r="M316" s="3">
        <v>0.261607353288</v>
      </c>
      <c r="N316" s="2">
        <v>16.18</v>
      </c>
      <c r="O316" s="2">
        <f t="shared" si="26"/>
        <v>61.848414414359588</v>
      </c>
      <c r="P316" s="2">
        <f t="shared" si="27"/>
        <v>4.2328069761998401</v>
      </c>
      <c r="Q316" s="2">
        <f t="shared" si="29"/>
        <v>3.2890501348624723</v>
      </c>
      <c r="R316" s="12">
        <f t="shared" si="30"/>
        <v>601.05271427445871</v>
      </c>
      <c r="T316" s="5"/>
      <c r="U316" s="5"/>
      <c r="V316" s="5"/>
      <c r="W316" s="5"/>
      <c r="Y316" s="2"/>
      <c r="Z316" s="12"/>
      <c r="AA316" s="12"/>
      <c r="AB316" s="12"/>
      <c r="AC316" s="5"/>
      <c r="AD316" s="5"/>
      <c r="AE316" s="12"/>
      <c r="AF316" s="12"/>
    </row>
    <row r="317" spans="2:32" ht="19.899999999999999" customHeight="1" x14ac:dyDescent="0.2">
      <c r="B317" s="14">
        <v>0.63879629629629631</v>
      </c>
      <c r="C317" s="2">
        <f t="shared" si="28"/>
        <v>23.583333333333396</v>
      </c>
      <c r="D317" s="15">
        <v>26.4</v>
      </c>
      <c r="E317" s="12">
        <v>8220</v>
      </c>
      <c r="F317" s="15">
        <v>8540</v>
      </c>
      <c r="G317" s="15">
        <v>6.74</v>
      </c>
      <c r="H317" s="15">
        <v>8.98</v>
      </c>
      <c r="J317" s="14">
        <v>0.63778935185185182</v>
      </c>
      <c r="K317" s="2">
        <f t="shared" si="25"/>
        <v>24.583333333333233</v>
      </c>
      <c r="L317" s="15">
        <v>3320</v>
      </c>
      <c r="M317" s="3">
        <v>0.26082174561999999</v>
      </c>
      <c r="N317" s="2">
        <v>16.149999999999999</v>
      </c>
      <c r="O317" s="2">
        <f t="shared" si="26"/>
        <v>61.919683734996077</v>
      </c>
      <c r="P317" s="2">
        <f t="shared" si="27"/>
        <v>4.2122711917629996</v>
      </c>
      <c r="Q317" s="2">
        <f t="shared" si="29"/>
        <v>3.2949147724791068</v>
      </c>
      <c r="R317" s="12">
        <f t="shared" si="30"/>
        <v>602.35878702172727</v>
      </c>
      <c r="T317" s="5"/>
      <c r="U317" s="5"/>
      <c r="V317" s="5"/>
      <c r="W317" s="5"/>
      <c r="Y317" s="2"/>
      <c r="Z317" s="12"/>
      <c r="AA317" s="12"/>
      <c r="AB317" s="12"/>
      <c r="AC317" s="5"/>
      <c r="AD317" s="5"/>
      <c r="AE317" s="12"/>
      <c r="AF317" s="12"/>
    </row>
    <row r="318" spans="2:32" ht="19.899999999999999" customHeight="1" x14ac:dyDescent="0.2">
      <c r="B318" s="14">
        <v>0.63885416666666661</v>
      </c>
      <c r="C318" s="2">
        <f t="shared" si="28"/>
        <v>23.666666666666636</v>
      </c>
      <c r="D318" s="15">
        <v>26.4</v>
      </c>
      <c r="E318" s="12">
        <v>8210</v>
      </c>
      <c r="F318" s="15">
        <v>8550</v>
      </c>
      <c r="G318" s="15">
        <v>6.74</v>
      </c>
      <c r="H318" s="15">
        <v>8.98</v>
      </c>
      <c r="J318" s="14">
        <v>0.63784722222222223</v>
      </c>
      <c r="K318" s="2">
        <f t="shared" si="25"/>
        <v>24.666666666666632</v>
      </c>
      <c r="L318" s="15">
        <v>3310</v>
      </c>
      <c r="M318" s="3">
        <v>0.26003613795300001</v>
      </c>
      <c r="N318" s="2">
        <v>16.14</v>
      </c>
      <c r="O318" s="2">
        <f t="shared" si="26"/>
        <v>62.068296072437477</v>
      </c>
      <c r="P318" s="2">
        <f t="shared" si="27"/>
        <v>4.1969832665614204</v>
      </c>
      <c r="Q318" s="2">
        <f t="shared" si="29"/>
        <v>3.3007545325196146</v>
      </c>
      <c r="R318" s="12">
        <f t="shared" si="30"/>
        <v>603.66093173066076</v>
      </c>
      <c r="T318" s="5"/>
      <c r="U318" s="5"/>
      <c r="V318" s="5"/>
      <c r="W318" s="5"/>
      <c r="Y318" s="2"/>
      <c r="Z318" s="12"/>
      <c r="AA318" s="12"/>
      <c r="AB318" s="12"/>
      <c r="AC318" s="5"/>
      <c r="AD318" s="5"/>
      <c r="AE318" s="12"/>
      <c r="AF318" s="12"/>
    </row>
    <row r="319" spans="2:32" ht="19.899999999999999" customHeight="1" x14ac:dyDescent="0.2">
      <c r="B319" s="14">
        <v>0.63891203703703703</v>
      </c>
      <c r="C319" s="2">
        <f t="shared" si="28"/>
        <v>23.750000000000036</v>
      </c>
      <c r="D319" s="15">
        <v>26.4</v>
      </c>
      <c r="E319" s="12">
        <v>8220</v>
      </c>
      <c r="F319" s="15">
        <v>8550</v>
      </c>
      <c r="G319" s="15">
        <v>6.73</v>
      </c>
      <c r="H319" s="15">
        <v>8.98</v>
      </c>
      <c r="J319" s="14">
        <v>0.63790509259259254</v>
      </c>
      <c r="K319" s="2">
        <f t="shared" si="25"/>
        <v>24.749999999999872</v>
      </c>
      <c r="L319" s="15">
        <v>3300</v>
      </c>
      <c r="M319" s="3">
        <v>0.259250530285</v>
      </c>
      <c r="N319" s="2">
        <v>16.13</v>
      </c>
      <c r="O319" s="2">
        <f t="shared" si="26"/>
        <v>62.217809090951228</v>
      </c>
      <c r="P319" s="2">
        <f t="shared" si="27"/>
        <v>4.1817110534970494</v>
      </c>
      <c r="Q319" s="2">
        <f t="shared" si="29"/>
        <v>3.3065730702418707</v>
      </c>
      <c r="R319" s="12">
        <f t="shared" si="30"/>
        <v>604.95914840125431</v>
      </c>
      <c r="T319" s="5"/>
      <c r="U319" s="5"/>
      <c r="V319" s="5"/>
      <c r="W319" s="5"/>
      <c r="Y319" s="2"/>
      <c r="Z319" s="12"/>
      <c r="AA319" s="12"/>
      <c r="AB319" s="12"/>
      <c r="AC319" s="5"/>
      <c r="AD319" s="5"/>
      <c r="AE319" s="12"/>
      <c r="AF319" s="12"/>
    </row>
    <row r="320" spans="2:32" ht="19.899999999999999" customHeight="1" x14ac:dyDescent="0.2">
      <c r="B320" s="14">
        <v>0.63896990740740744</v>
      </c>
      <c r="C320" s="2">
        <f t="shared" si="28"/>
        <v>23.833333333333435</v>
      </c>
      <c r="D320" s="15">
        <v>26.4</v>
      </c>
      <c r="E320" s="12">
        <v>8220</v>
      </c>
      <c r="F320" s="15">
        <v>8540</v>
      </c>
      <c r="G320" s="15">
        <v>6.73</v>
      </c>
      <c r="H320" s="15">
        <v>8.98</v>
      </c>
      <c r="J320" s="14">
        <v>0.63796296296296295</v>
      </c>
      <c r="K320" s="2">
        <f t="shared" si="25"/>
        <v>24.833333333333272</v>
      </c>
      <c r="L320" s="15">
        <v>3290</v>
      </c>
      <c r="M320" s="3">
        <v>0.25846492261800003</v>
      </c>
      <c r="N320" s="2">
        <v>16.07</v>
      </c>
      <c r="O320" s="2">
        <f t="shared" si="26"/>
        <v>62.174781154929732</v>
      </c>
      <c r="P320" s="2">
        <f t="shared" si="27"/>
        <v>4.1535313064712609</v>
      </c>
      <c r="Q320" s="2">
        <f t="shared" si="29"/>
        <v>3.3123614329918531</v>
      </c>
      <c r="R320" s="12">
        <f t="shared" si="30"/>
        <v>606.2534370335128</v>
      </c>
      <c r="T320" s="5"/>
      <c r="U320" s="5"/>
      <c r="V320" s="5"/>
      <c r="W320" s="5"/>
      <c r="Y320" s="2"/>
      <c r="Z320" s="12"/>
      <c r="AA320" s="12"/>
      <c r="AB320" s="12"/>
      <c r="AC320" s="5"/>
      <c r="AD320" s="5"/>
      <c r="AE320" s="12"/>
      <c r="AF320" s="12"/>
    </row>
    <row r="321" spans="2:32" ht="19.899999999999999" customHeight="1" x14ac:dyDescent="0.2">
      <c r="B321" s="14">
        <v>0.63902777777777775</v>
      </c>
      <c r="C321" s="2">
        <f t="shared" si="28"/>
        <v>23.916666666666675</v>
      </c>
      <c r="D321" s="15">
        <v>26.4</v>
      </c>
      <c r="E321" s="12">
        <v>8220</v>
      </c>
      <c r="F321" s="15">
        <v>8550</v>
      </c>
      <c r="G321" s="15">
        <v>6.73</v>
      </c>
      <c r="H321" s="15">
        <v>8.98</v>
      </c>
      <c r="J321" s="14">
        <v>0.63802083333333337</v>
      </c>
      <c r="K321" s="2">
        <f t="shared" si="25"/>
        <v>24.916666666666671</v>
      </c>
      <c r="L321" s="15">
        <v>3280</v>
      </c>
      <c r="M321" s="3">
        <v>0.25767931495000002</v>
      </c>
      <c r="N321" s="2">
        <v>16.059999999999999</v>
      </c>
      <c r="O321" s="2">
        <f t="shared" si="26"/>
        <v>62.325530487832424</v>
      </c>
      <c r="P321" s="2">
        <f t="shared" si="27"/>
        <v>4.1383297980969997</v>
      </c>
      <c r="Q321" s="2">
        <f t="shared" si="29"/>
        <v>3.3181196698700299</v>
      </c>
      <c r="R321" s="12">
        <f t="shared" si="30"/>
        <v>607.54379762743383</v>
      </c>
      <c r="T321" s="5"/>
      <c r="U321" s="5"/>
      <c r="V321" s="5"/>
      <c r="W321" s="5"/>
      <c r="Y321" s="2"/>
      <c r="Z321" s="12"/>
      <c r="AA321" s="12"/>
      <c r="AB321" s="12"/>
      <c r="AC321" s="5"/>
      <c r="AD321" s="5"/>
      <c r="AE321" s="12"/>
      <c r="AF321" s="12"/>
    </row>
    <row r="322" spans="2:32" ht="19.899999999999999" customHeight="1" x14ac:dyDescent="0.2">
      <c r="B322" s="14">
        <v>0.63908564814814817</v>
      </c>
      <c r="C322" s="2">
        <f t="shared" si="28"/>
        <v>24.000000000000075</v>
      </c>
      <c r="D322" s="15">
        <v>26.4</v>
      </c>
      <c r="E322" s="12">
        <v>8210</v>
      </c>
      <c r="F322" s="15">
        <v>8550</v>
      </c>
      <c r="G322" s="15">
        <v>6.73</v>
      </c>
      <c r="H322" s="15">
        <v>8.98</v>
      </c>
      <c r="J322" s="14">
        <v>0.63807870370370368</v>
      </c>
      <c r="K322" s="2">
        <f t="shared" si="25"/>
        <v>24.999999999999911</v>
      </c>
      <c r="L322" s="15">
        <v>3270</v>
      </c>
      <c r="M322" s="3">
        <v>0.25689370728299998</v>
      </c>
      <c r="N322" s="2">
        <v>16.059999999999999</v>
      </c>
      <c r="O322" s="2">
        <f t="shared" si="26"/>
        <v>62.516128440265511</v>
      </c>
      <c r="P322" s="2">
        <f t="shared" si="27"/>
        <v>4.1257129389649796</v>
      </c>
      <c r="Q322" s="2">
        <f t="shared" si="29"/>
        <v>3.3238585884374277</v>
      </c>
      <c r="R322" s="12">
        <f t="shared" si="30"/>
        <v>608.83023018301492</v>
      </c>
      <c r="T322" s="5"/>
      <c r="U322" s="5"/>
      <c r="V322" s="5"/>
      <c r="W322" s="5"/>
      <c r="Y322" s="2"/>
      <c r="Z322" s="12"/>
      <c r="AA322" s="12"/>
      <c r="AB322" s="12"/>
      <c r="AC322" s="5"/>
      <c r="AD322" s="5"/>
      <c r="AE322" s="12"/>
      <c r="AF322" s="12"/>
    </row>
    <row r="323" spans="2:32" ht="19.899999999999999" customHeight="1" x14ac:dyDescent="0.2">
      <c r="B323" s="14">
        <v>0.63914351851851847</v>
      </c>
      <c r="C323" s="2">
        <f t="shared" si="28"/>
        <v>24.083333333333314</v>
      </c>
      <c r="D323" s="15">
        <v>26.4</v>
      </c>
      <c r="E323" s="12">
        <v>8230</v>
      </c>
      <c r="F323" s="15">
        <v>8550</v>
      </c>
      <c r="G323" s="15">
        <v>6.73</v>
      </c>
      <c r="H323" s="15">
        <v>8.98</v>
      </c>
      <c r="J323" s="14">
        <v>0.63813657407407409</v>
      </c>
      <c r="K323" s="2">
        <f t="shared" si="25"/>
        <v>25.083333333333311</v>
      </c>
      <c r="L323" s="15">
        <v>3260</v>
      </c>
      <c r="M323" s="3">
        <v>0.25610809961499997</v>
      </c>
      <c r="N323" s="2">
        <v>16.010000000000002</v>
      </c>
      <c r="O323" s="2">
        <f t="shared" si="26"/>
        <v>62.512665644184544</v>
      </c>
      <c r="P323" s="2">
        <f t="shared" si="27"/>
        <v>4.1002906748361498</v>
      </c>
      <c r="Q323" s="2">
        <f t="shared" si="29"/>
        <v>3.3295710909470162</v>
      </c>
      <c r="R323" s="12">
        <f t="shared" si="30"/>
        <v>610.11273470026094</v>
      </c>
      <c r="T323" s="5"/>
      <c r="U323" s="5"/>
      <c r="V323" s="5"/>
      <c r="W323" s="5"/>
      <c r="Y323" s="2"/>
      <c r="Z323" s="12"/>
      <c r="AA323" s="12"/>
      <c r="AB323" s="12"/>
      <c r="AC323" s="5"/>
      <c r="AD323" s="5"/>
      <c r="AE323" s="12"/>
      <c r="AF323" s="12"/>
    </row>
    <row r="324" spans="2:32" ht="19.899999999999999" customHeight="1" x14ac:dyDescent="0.2">
      <c r="B324" s="14">
        <v>0.63920138888888889</v>
      </c>
      <c r="C324" s="2">
        <f t="shared" si="28"/>
        <v>24.166666666666714</v>
      </c>
      <c r="D324" s="15">
        <v>26.4</v>
      </c>
      <c r="E324" s="12">
        <v>8220</v>
      </c>
      <c r="F324" s="15">
        <v>8550</v>
      </c>
      <c r="G324" s="15">
        <v>6.73</v>
      </c>
      <c r="H324" s="15">
        <v>8.98</v>
      </c>
      <c r="J324" s="14">
        <v>0.6381944444444444</v>
      </c>
      <c r="K324" s="2">
        <f t="shared" si="25"/>
        <v>25.166666666666551</v>
      </c>
      <c r="L324" s="15">
        <v>3250</v>
      </c>
      <c r="M324" s="3">
        <v>0.255322491948</v>
      </c>
      <c r="N324" s="2">
        <v>15.92</v>
      </c>
      <c r="O324" s="2">
        <f t="shared" si="26"/>
        <v>62.352516922960049</v>
      </c>
      <c r="P324" s="2">
        <f t="shared" si="27"/>
        <v>4.0647340718121603</v>
      </c>
      <c r="Q324" s="2">
        <f t="shared" si="29"/>
        <v>3.3352412470210711</v>
      </c>
      <c r="R324" s="12">
        <f t="shared" si="30"/>
        <v>611.39131117916702</v>
      </c>
      <c r="T324" s="5"/>
      <c r="U324" s="5"/>
      <c r="V324" s="5"/>
      <c r="W324" s="5"/>
      <c r="Y324" s="2"/>
      <c r="Z324" s="12"/>
      <c r="AA324" s="12"/>
      <c r="AB324" s="12"/>
      <c r="AC324" s="5"/>
      <c r="AD324" s="5"/>
      <c r="AE324" s="12"/>
      <c r="AF324" s="12"/>
    </row>
    <row r="325" spans="2:32" ht="19.899999999999999" customHeight="1" x14ac:dyDescent="0.2">
      <c r="B325" s="14">
        <v>0.6392592592592593</v>
      </c>
      <c r="C325" s="2">
        <f t="shared" si="28"/>
        <v>24.250000000000114</v>
      </c>
      <c r="D325" s="15">
        <v>26.4</v>
      </c>
      <c r="E325" s="12">
        <v>8220</v>
      </c>
      <c r="F325" s="15">
        <v>8550</v>
      </c>
      <c r="G325" s="15">
        <v>6.73</v>
      </c>
      <c r="H325" s="15">
        <v>8.98</v>
      </c>
      <c r="J325" s="14">
        <v>0.63825231481481481</v>
      </c>
      <c r="K325" s="2">
        <f t="shared" si="25"/>
        <v>25.24999999999995</v>
      </c>
      <c r="L325" s="15">
        <v>3240</v>
      </c>
      <c r="M325" s="3">
        <v>0.25453688427999999</v>
      </c>
      <c r="N325" s="2">
        <v>15.95</v>
      </c>
      <c r="O325" s="2">
        <f t="shared" si="26"/>
        <v>62.662824074071757</v>
      </c>
      <c r="P325" s="2">
        <f t="shared" si="27"/>
        <v>4.059863304266</v>
      </c>
      <c r="Q325" s="2">
        <f t="shared" si="29"/>
        <v>3.3408833285322408</v>
      </c>
      <c r="R325" s="12">
        <f t="shared" si="30"/>
        <v>612.66595961973803</v>
      </c>
      <c r="T325" s="5"/>
      <c r="U325" s="5"/>
      <c r="V325" s="5"/>
      <c r="W325" s="5"/>
      <c r="Y325" s="2"/>
      <c r="Z325" s="12"/>
      <c r="AA325" s="12"/>
      <c r="AB325" s="12"/>
      <c r="AC325" s="5"/>
      <c r="AD325" s="5"/>
      <c r="AE325" s="12"/>
      <c r="AF325" s="12"/>
    </row>
    <row r="326" spans="2:32" ht="19.899999999999999" customHeight="1" x14ac:dyDescent="0.2">
      <c r="B326" s="14">
        <v>0.63931712962962961</v>
      </c>
      <c r="C326" s="2">
        <f t="shared" si="28"/>
        <v>24.333333333333353</v>
      </c>
      <c r="D326" s="15">
        <v>26.4</v>
      </c>
      <c r="E326" s="12">
        <v>8220</v>
      </c>
      <c r="F326" s="15">
        <v>8570</v>
      </c>
      <c r="G326" s="15">
        <v>6.73</v>
      </c>
      <c r="H326" s="15">
        <v>8.98</v>
      </c>
      <c r="J326" s="14">
        <v>0.63831018518518523</v>
      </c>
      <c r="K326" s="2">
        <f t="shared" si="25"/>
        <v>25.33333333333335</v>
      </c>
      <c r="L326" s="15">
        <v>3230</v>
      </c>
      <c r="M326" s="3">
        <v>0.25375127661199998</v>
      </c>
      <c r="N326" s="2">
        <v>15.89</v>
      </c>
      <c r="O326" s="2">
        <f t="shared" si="26"/>
        <v>62.62037461311656</v>
      </c>
      <c r="P326" s="2">
        <f t="shared" si="27"/>
        <v>4.0321077853646798</v>
      </c>
      <c r="Q326" s="2">
        <f t="shared" si="29"/>
        <v>3.3465027529000442</v>
      </c>
      <c r="R326" s="12">
        <f t="shared" si="30"/>
        <v>613.9366800219691</v>
      </c>
      <c r="T326" s="5"/>
      <c r="U326" s="5"/>
      <c r="V326" s="5"/>
      <c r="W326" s="5"/>
      <c r="Y326" s="2"/>
      <c r="Z326" s="12"/>
      <c r="AA326" s="12"/>
      <c r="AB326" s="12"/>
      <c r="AC326" s="5"/>
      <c r="AD326" s="5"/>
      <c r="AE326" s="12"/>
      <c r="AF326" s="12"/>
    </row>
    <row r="327" spans="2:32" ht="19.899999999999999" customHeight="1" x14ac:dyDescent="0.2">
      <c r="B327" s="14">
        <v>0.63937500000000003</v>
      </c>
      <c r="C327" s="2">
        <f t="shared" si="28"/>
        <v>24.416666666666753</v>
      </c>
      <c r="D327" s="15">
        <v>26.4</v>
      </c>
      <c r="E327" s="12">
        <v>8220</v>
      </c>
      <c r="F327" s="15">
        <v>8560</v>
      </c>
      <c r="G327" s="15">
        <v>6.73</v>
      </c>
      <c r="H327" s="15">
        <v>8.99</v>
      </c>
      <c r="J327" s="14">
        <v>0.63836805555555554</v>
      </c>
      <c r="K327" s="2">
        <f t="shared" si="25"/>
        <v>25.41666666666659</v>
      </c>
      <c r="L327" s="15">
        <v>3230</v>
      </c>
      <c r="M327" s="3">
        <v>0.25375127661199998</v>
      </c>
      <c r="N327" s="2">
        <v>15.84</v>
      </c>
      <c r="O327" s="2">
        <f t="shared" si="26"/>
        <v>62.423331269462949</v>
      </c>
      <c r="P327" s="2">
        <f t="shared" si="27"/>
        <v>4.0194202215340793</v>
      </c>
      <c r="Q327" s="2">
        <f t="shared" si="29"/>
        <v>3.3520940917937176</v>
      </c>
      <c r="R327" s="12">
        <f t="shared" si="30"/>
        <v>615.20543640502763</v>
      </c>
      <c r="T327" s="5"/>
      <c r="U327" s="5"/>
      <c r="V327" s="5"/>
      <c r="W327" s="5"/>
      <c r="Y327" s="2"/>
      <c r="Z327" s="12"/>
      <c r="AA327" s="12"/>
      <c r="AB327" s="12"/>
      <c r="AC327" s="5"/>
      <c r="AD327" s="5"/>
      <c r="AE327" s="12"/>
      <c r="AF327" s="12"/>
    </row>
    <row r="328" spans="2:32" ht="19.899999999999999" customHeight="1" x14ac:dyDescent="0.2">
      <c r="B328" s="14">
        <v>0.63943287037037033</v>
      </c>
      <c r="C328" s="2">
        <f t="shared" si="28"/>
        <v>24.499999999999993</v>
      </c>
      <c r="D328" s="15">
        <v>26.4</v>
      </c>
      <c r="E328" s="12">
        <v>8220</v>
      </c>
      <c r="F328" s="15">
        <v>8570</v>
      </c>
      <c r="G328" s="15">
        <v>6.73</v>
      </c>
      <c r="H328" s="15">
        <v>8.99</v>
      </c>
      <c r="J328" s="14">
        <v>0.63842592592592595</v>
      </c>
      <c r="K328" s="2">
        <f t="shared" si="25"/>
        <v>25.499999999999989</v>
      </c>
      <c r="L328" s="15">
        <v>3220</v>
      </c>
      <c r="M328" s="3">
        <v>0.252965668945</v>
      </c>
      <c r="N328" s="2">
        <v>15.85</v>
      </c>
      <c r="O328" s="2">
        <f t="shared" si="26"/>
        <v>62.656723602466862</v>
      </c>
      <c r="P328" s="2">
        <f t="shared" si="27"/>
        <v>4.0095058527782497</v>
      </c>
      <c r="Q328" s="2">
        <f t="shared" si="29"/>
        <v>3.3576697349008833</v>
      </c>
      <c r="R328" s="12">
        <f t="shared" si="30"/>
        <v>616.47222876892113</v>
      </c>
      <c r="T328" s="5"/>
      <c r="U328" s="5"/>
      <c r="V328" s="5"/>
      <c r="W328" s="5"/>
      <c r="Y328" s="2"/>
      <c r="Z328" s="12"/>
      <c r="AA328" s="12"/>
      <c r="AB328" s="12"/>
      <c r="AC328" s="5"/>
      <c r="AD328" s="5"/>
      <c r="AE328" s="12"/>
      <c r="AF328" s="12"/>
    </row>
    <row r="329" spans="2:32" ht="19.899999999999999" customHeight="1" x14ac:dyDescent="0.2">
      <c r="B329" s="14">
        <v>0.63949074074074075</v>
      </c>
      <c r="C329" s="2">
        <f t="shared" si="28"/>
        <v>24.583333333333393</v>
      </c>
      <c r="D329" s="15">
        <v>26.4</v>
      </c>
      <c r="E329" s="12">
        <v>8230</v>
      </c>
      <c r="F329" s="15">
        <v>8560</v>
      </c>
      <c r="G329" s="15">
        <v>6.73</v>
      </c>
      <c r="H329" s="15">
        <v>8.99</v>
      </c>
      <c r="J329" s="14">
        <v>0.63848379629629626</v>
      </c>
      <c r="K329" s="2">
        <f t="shared" si="25"/>
        <v>25.583333333333229</v>
      </c>
      <c r="L329" s="15">
        <v>3210</v>
      </c>
      <c r="M329" s="3">
        <v>0.25218006127699999</v>
      </c>
      <c r="N329" s="2">
        <v>15.84</v>
      </c>
      <c r="O329" s="2">
        <f t="shared" si="26"/>
        <v>62.81226168234214</v>
      </c>
      <c r="P329" s="2">
        <f t="shared" si="27"/>
        <v>3.99453217062768</v>
      </c>
      <c r="Q329" s="2">
        <f t="shared" si="29"/>
        <v>3.3632280946393536</v>
      </c>
      <c r="R329" s="12">
        <f t="shared" si="30"/>
        <v>617.73509309447468</v>
      </c>
      <c r="T329" s="5"/>
      <c r="U329" s="5"/>
      <c r="V329" s="5"/>
      <c r="W329" s="5"/>
      <c r="Y329" s="2"/>
      <c r="Z329" s="12"/>
      <c r="AA329" s="12"/>
      <c r="AB329" s="12"/>
      <c r="AC329" s="5"/>
      <c r="AD329" s="5"/>
      <c r="AE329" s="12"/>
      <c r="AF329" s="12"/>
    </row>
    <row r="330" spans="2:32" ht="19.899999999999999" customHeight="1" x14ac:dyDescent="0.2">
      <c r="B330" s="14">
        <v>0.63954861111111116</v>
      </c>
      <c r="C330" s="2">
        <f t="shared" si="28"/>
        <v>24.666666666666792</v>
      </c>
      <c r="D330" s="15">
        <v>26.4</v>
      </c>
      <c r="E330" s="12">
        <v>8230</v>
      </c>
      <c r="F330" s="15">
        <v>8550</v>
      </c>
      <c r="G330" s="15">
        <v>6.73</v>
      </c>
      <c r="H330" s="15">
        <v>8.99</v>
      </c>
      <c r="J330" s="14">
        <v>0.63854166666666667</v>
      </c>
      <c r="K330" s="2">
        <f t="shared" si="25"/>
        <v>25.666666666666629</v>
      </c>
      <c r="L330" s="15">
        <v>3200</v>
      </c>
      <c r="M330" s="3">
        <v>0.25139445361000001</v>
      </c>
      <c r="N330" s="2">
        <v>15.8</v>
      </c>
      <c r="O330" s="2">
        <f t="shared" si="26"/>
        <v>62.849437499966804</v>
      </c>
      <c r="P330" s="2">
        <f t="shared" si="27"/>
        <v>3.9720323670380004</v>
      </c>
      <c r="Q330" s="2">
        <f t="shared" si="29"/>
        <v>3.3687604311238482</v>
      </c>
      <c r="R330" s="12">
        <f t="shared" si="30"/>
        <v>618.99402938169317</v>
      </c>
      <c r="T330" s="5"/>
      <c r="U330" s="5"/>
      <c r="V330" s="5"/>
      <c r="W330" s="5"/>
      <c r="Y330" s="2"/>
      <c r="Z330" s="12"/>
      <c r="AA330" s="12"/>
      <c r="AB330" s="12"/>
      <c r="AC330" s="5"/>
      <c r="AD330" s="5"/>
      <c r="AE330" s="12"/>
      <c r="AF330" s="12"/>
    </row>
    <row r="331" spans="2:32" ht="19.899999999999999" customHeight="1" x14ac:dyDescent="0.2">
      <c r="B331" s="14">
        <v>0.63960648148148147</v>
      </c>
      <c r="C331" s="2">
        <f t="shared" si="28"/>
        <v>24.750000000000032</v>
      </c>
      <c r="D331" s="15">
        <v>26.4</v>
      </c>
      <c r="E331" s="12">
        <v>8220</v>
      </c>
      <c r="F331" s="15">
        <v>8560</v>
      </c>
      <c r="G331" s="15">
        <v>6.73</v>
      </c>
      <c r="H331" s="15">
        <v>8.99</v>
      </c>
      <c r="J331" s="14">
        <v>0.63859953703703709</v>
      </c>
      <c r="K331" s="2">
        <f t="shared" si="25"/>
        <v>25.750000000000028</v>
      </c>
      <c r="L331" s="15">
        <v>3190</v>
      </c>
      <c r="M331" s="3">
        <v>0.250608845942</v>
      </c>
      <c r="N331" s="2">
        <v>15.83</v>
      </c>
      <c r="O331" s="2">
        <f t="shared" si="26"/>
        <v>63.166166144285413</v>
      </c>
      <c r="P331" s="2">
        <f t="shared" si="27"/>
        <v>3.96713803126186</v>
      </c>
      <c r="Q331" s="2">
        <f t="shared" si="29"/>
        <v>3.3742737439004498</v>
      </c>
      <c r="R331" s="12">
        <f t="shared" si="30"/>
        <v>620.24903763057421</v>
      </c>
      <c r="T331" s="5"/>
      <c r="U331" s="5"/>
      <c r="V331" s="5"/>
      <c r="W331" s="5"/>
      <c r="Y331" s="2"/>
      <c r="Z331" s="12"/>
      <c r="AA331" s="12"/>
      <c r="AB331" s="12"/>
      <c r="AC331" s="5"/>
      <c r="AD331" s="5"/>
      <c r="AE331" s="12"/>
      <c r="AF331" s="12"/>
    </row>
    <row r="332" spans="2:32" ht="19.899999999999999" customHeight="1" x14ac:dyDescent="0.2">
      <c r="B332" s="14">
        <v>0.63966435185185189</v>
      </c>
      <c r="C332" s="2">
        <f t="shared" si="28"/>
        <v>24.833333333333432</v>
      </c>
      <c r="D332" s="15">
        <v>26.4</v>
      </c>
      <c r="E332" s="12">
        <v>8230</v>
      </c>
      <c r="F332" s="15">
        <v>8570</v>
      </c>
      <c r="G332" s="15">
        <v>6.73</v>
      </c>
      <c r="H332" s="15">
        <v>8.99</v>
      </c>
      <c r="J332" s="14">
        <v>0.6386574074074074</v>
      </c>
      <c r="K332" s="2">
        <f t="shared" si="25"/>
        <v>25.833333333333268</v>
      </c>
      <c r="L332" s="15">
        <v>3180</v>
      </c>
      <c r="M332" s="3">
        <v>0.249823238275</v>
      </c>
      <c r="N332" s="2">
        <v>15.82</v>
      </c>
      <c r="O332" s="2">
        <f t="shared" si="26"/>
        <v>63.324773584856374</v>
      </c>
      <c r="P332" s="2">
        <f t="shared" si="27"/>
        <v>3.9522036295105001</v>
      </c>
      <c r="Q332" s="2">
        <f t="shared" si="29"/>
        <v>3.3797732867204244</v>
      </c>
      <c r="R332" s="12">
        <f t="shared" si="30"/>
        <v>621.5001178411153</v>
      </c>
      <c r="T332" s="5"/>
      <c r="U332" s="5"/>
      <c r="V332" s="5"/>
      <c r="W332" s="5"/>
      <c r="Y332" s="2"/>
      <c r="Z332" s="12"/>
      <c r="AA332" s="12"/>
      <c r="AB332" s="12"/>
      <c r="AC332" s="5"/>
      <c r="AD332" s="5"/>
      <c r="AE332" s="12"/>
      <c r="AF332" s="12"/>
    </row>
    <row r="333" spans="2:32" ht="19.899999999999999" customHeight="1" x14ac:dyDescent="0.2">
      <c r="B333" s="14">
        <v>0.63972222222222219</v>
      </c>
      <c r="C333" s="2">
        <f t="shared" si="28"/>
        <v>24.916666666666671</v>
      </c>
      <c r="D333" s="15">
        <v>26.4</v>
      </c>
      <c r="E333" s="12">
        <v>8230</v>
      </c>
      <c r="F333" s="15">
        <v>8560</v>
      </c>
      <c r="G333" s="15">
        <v>6.73</v>
      </c>
      <c r="H333" s="15">
        <v>8.99</v>
      </c>
      <c r="J333" s="14">
        <v>0.63871527777777781</v>
      </c>
      <c r="K333" s="2">
        <f t="shared" si="25"/>
        <v>25.916666666666668</v>
      </c>
      <c r="L333" s="15">
        <v>3170</v>
      </c>
      <c r="M333" s="3">
        <v>0.24903763060699999</v>
      </c>
      <c r="N333" s="2">
        <v>15.83</v>
      </c>
      <c r="O333" s="2">
        <f t="shared" si="26"/>
        <v>63.564690851805139</v>
      </c>
      <c r="P333" s="2">
        <f t="shared" si="27"/>
        <v>3.9422656925088098</v>
      </c>
      <c r="Q333" s="2">
        <f t="shared" si="29"/>
        <v>3.3852555570829423</v>
      </c>
      <c r="R333" s="12">
        <f t="shared" si="30"/>
        <v>622.74727001332133</v>
      </c>
      <c r="T333" s="5"/>
      <c r="U333" s="5"/>
      <c r="V333" s="5"/>
      <c r="W333" s="5"/>
      <c r="Y333" s="2"/>
      <c r="Z333" s="12"/>
      <c r="AA333" s="12"/>
      <c r="AB333" s="12"/>
      <c r="AC333" s="5"/>
      <c r="AD333" s="5"/>
      <c r="AE333" s="12"/>
      <c r="AF333" s="12"/>
    </row>
    <row r="334" spans="2:32" ht="19.899999999999999" customHeight="1" x14ac:dyDescent="0.2">
      <c r="B334" s="14">
        <v>0.63978009259259261</v>
      </c>
      <c r="C334" s="2">
        <f t="shared" si="28"/>
        <v>25.000000000000071</v>
      </c>
      <c r="D334" s="15">
        <v>26.4</v>
      </c>
      <c r="E334" s="12">
        <v>8240</v>
      </c>
      <c r="F334" s="15">
        <v>8570</v>
      </c>
      <c r="G334" s="15">
        <v>6.73</v>
      </c>
      <c r="H334" s="15">
        <v>8.99</v>
      </c>
      <c r="J334" s="14">
        <v>0.63877314814814812</v>
      </c>
      <c r="K334" s="2">
        <f t="shared" si="25"/>
        <v>25.999999999999908</v>
      </c>
      <c r="L334" s="15">
        <v>3170</v>
      </c>
      <c r="M334" s="3">
        <v>0.24903763060699999</v>
      </c>
      <c r="N334" s="2">
        <v>15.88</v>
      </c>
      <c r="O334" s="2">
        <f t="shared" si="26"/>
        <v>63.765463722467828</v>
      </c>
      <c r="P334" s="2">
        <f t="shared" si="27"/>
        <v>3.9547175740391598</v>
      </c>
      <c r="Q334" s="2">
        <f t="shared" si="29"/>
        <v>3.390739573240261</v>
      </c>
      <c r="R334" s="12">
        <f t="shared" si="30"/>
        <v>623.99245816635494</v>
      </c>
      <c r="T334" s="5"/>
      <c r="U334" s="5"/>
      <c r="V334" s="5"/>
      <c r="W334" s="5"/>
      <c r="Y334" s="2"/>
      <c r="Z334" s="12"/>
      <c r="AA334" s="12"/>
      <c r="AB334" s="12"/>
      <c r="AC334" s="5"/>
      <c r="AD334" s="5"/>
      <c r="AE334" s="12"/>
      <c r="AF334" s="12"/>
    </row>
    <row r="335" spans="2:32" ht="19.899999999999999" customHeight="1" x14ac:dyDescent="0.2">
      <c r="B335" s="14">
        <v>0.63983796296296302</v>
      </c>
      <c r="C335" s="2">
        <f t="shared" si="28"/>
        <v>25.083333333333471</v>
      </c>
      <c r="D335" s="15">
        <v>26.4</v>
      </c>
      <c r="E335" s="12">
        <v>8230</v>
      </c>
      <c r="F335" s="15">
        <v>8570</v>
      </c>
      <c r="G335" s="15">
        <v>6.73</v>
      </c>
      <c r="H335" s="15">
        <v>8.99</v>
      </c>
      <c r="J335" s="14">
        <v>0.63883101851851853</v>
      </c>
      <c r="K335" s="2">
        <f t="shared" si="25"/>
        <v>26.083333333333307</v>
      </c>
      <c r="L335" s="15">
        <v>3150</v>
      </c>
      <c r="M335" s="3">
        <v>0.247466415272</v>
      </c>
      <c r="N335" s="2">
        <v>15.76</v>
      </c>
      <c r="O335" s="2">
        <f t="shared" si="26"/>
        <v>63.685409523864351</v>
      </c>
      <c r="P335" s="2">
        <f t="shared" si="27"/>
        <v>3.90007070468672</v>
      </c>
      <c r="Q335" s="2">
        <f t="shared" si="29"/>
        <v>3.396194287322714</v>
      </c>
      <c r="R335" s="12">
        <f t="shared" si="30"/>
        <v>625.23371828105337</v>
      </c>
      <c r="T335" s="5"/>
      <c r="U335" s="5"/>
      <c r="V335" s="5"/>
      <c r="W335" s="5"/>
      <c r="Y335" s="2"/>
      <c r="Z335" s="12"/>
      <c r="AA335" s="12"/>
      <c r="AB335" s="12"/>
      <c r="AC335" s="5"/>
      <c r="AD335" s="5"/>
      <c r="AE335" s="12"/>
      <c r="AF335" s="12"/>
    </row>
    <row r="336" spans="2:32" ht="19.899999999999999" customHeight="1" x14ac:dyDescent="0.2">
      <c r="B336" s="14">
        <v>0.63989583333333333</v>
      </c>
      <c r="C336" s="2">
        <f t="shared" si="28"/>
        <v>25.16666666666671</v>
      </c>
      <c r="D336" s="15">
        <v>26.4</v>
      </c>
      <c r="E336" s="12">
        <v>8230</v>
      </c>
      <c r="F336" s="15">
        <v>8580</v>
      </c>
      <c r="G336" s="15">
        <v>6.73</v>
      </c>
      <c r="H336" s="15">
        <v>8.99</v>
      </c>
      <c r="J336" s="14">
        <v>0.63888888888888895</v>
      </c>
      <c r="K336" s="2">
        <f t="shared" si="25"/>
        <v>26.166666666666707</v>
      </c>
      <c r="L336" s="15">
        <v>3150</v>
      </c>
      <c r="M336" s="3">
        <v>0.247466415272</v>
      </c>
      <c r="N336" s="2">
        <v>15.76</v>
      </c>
      <c r="O336" s="2">
        <f t="shared" si="26"/>
        <v>63.685409523864351</v>
      </c>
      <c r="P336" s="2">
        <f t="shared" si="27"/>
        <v>3.90007070468672</v>
      </c>
      <c r="Q336" s="2">
        <f t="shared" si="29"/>
        <v>3.4016110521903387</v>
      </c>
      <c r="R336" s="12">
        <f t="shared" si="30"/>
        <v>626.47105035741436</v>
      </c>
      <c r="T336" s="5"/>
      <c r="U336" s="5"/>
      <c r="V336" s="5"/>
      <c r="W336" s="5"/>
      <c r="Y336" s="2"/>
      <c r="Z336" s="12"/>
      <c r="AA336" s="12"/>
      <c r="AB336" s="12"/>
      <c r="AC336" s="5"/>
      <c r="AD336" s="5"/>
      <c r="AE336" s="12"/>
      <c r="AF336" s="12"/>
    </row>
    <row r="337" spans="2:32" ht="19.899999999999999" customHeight="1" x14ac:dyDescent="0.2">
      <c r="B337" s="14">
        <v>0.63995370370370364</v>
      </c>
      <c r="C337" s="2">
        <f t="shared" si="28"/>
        <v>25.24999999999995</v>
      </c>
      <c r="D337" s="15">
        <v>26.4</v>
      </c>
      <c r="E337" s="12">
        <v>8230</v>
      </c>
      <c r="F337" s="15">
        <v>8570</v>
      </c>
      <c r="G337" s="15">
        <v>6.73</v>
      </c>
      <c r="H337" s="15">
        <v>8.99</v>
      </c>
      <c r="J337" s="14">
        <v>0.63894675925925926</v>
      </c>
      <c r="K337" s="2">
        <f t="shared" si="25"/>
        <v>26.249999999999947</v>
      </c>
      <c r="L337" s="15">
        <v>3140</v>
      </c>
      <c r="M337" s="3">
        <v>0.246680807605</v>
      </c>
      <c r="N337" s="2">
        <v>15.72</v>
      </c>
      <c r="O337" s="2">
        <f t="shared" si="26"/>
        <v>63.726076433038926</v>
      </c>
      <c r="P337" s="2">
        <f t="shared" si="27"/>
        <v>3.8778222955506001</v>
      </c>
      <c r="Q337" s="2">
        <f t="shared" si="29"/>
        <v>3.4070123667738308</v>
      </c>
      <c r="R337" s="12">
        <f t="shared" si="30"/>
        <v>627.70641841460542</v>
      </c>
      <c r="T337" s="5"/>
      <c r="U337" s="5"/>
      <c r="V337" s="5"/>
      <c r="W337" s="5"/>
      <c r="Y337" s="2"/>
      <c r="Z337" s="12"/>
      <c r="AA337" s="12"/>
      <c r="AB337" s="12"/>
      <c r="AC337" s="5"/>
      <c r="AD337" s="5"/>
      <c r="AE337" s="12"/>
      <c r="AF337" s="12"/>
    </row>
    <row r="338" spans="2:32" ht="19.899999999999999" customHeight="1" x14ac:dyDescent="0.2">
      <c r="B338" s="14">
        <v>0.64001157407407405</v>
      </c>
      <c r="C338" s="2">
        <f t="shared" si="28"/>
        <v>25.33333333333335</v>
      </c>
      <c r="D338" s="15">
        <v>26.4</v>
      </c>
      <c r="E338" s="12">
        <v>8220</v>
      </c>
      <c r="F338" s="15">
        <v>8560</v>
      </c>
      <c r="G338" s="15">
        <v>6.72</v>
      </c>
      <c r="H338" s="15">
        <v>9</v>
      </c>
      <c r="J338" s="14">
        <v>0.63900462962962956</v>
      </c>
      <c r="K338" s="2">
        <f t="shared" si="25"/>
        <v>26.333333333333186</v>
      </c>
      <c r="L338" s="15">
        <v>3130</v>
      </c>
      <c r="M338" s="3">
        <v>0.24589519993699999</v>
      </c>
      <c r="N338" s="2">
        <v>15.69</v>
      </c>
      <c r="O338" s="2">
        <f t="shared" si="26"/>
        <v>63.80767092655686</v>
      </c>
      <c r="P338" s="2">
        <f t="shared" si="27"/>
        <v>3.8580956870115295</v>
      </c>
      <c r="Q338" s="2">
        <f t="shared" si="29"/>
        <v>3.4123845320394928</v>
      </c>
      <c r="R338" s="12">
        <f t="shared" si="30"/>
        <v>628.93785843345904</v>
      </c>
      <c r="T338" s="5"/>
      <c r="U338" s="5"/>
      <c r="V338" s="5"/>
      <c r="W338" s="5"/>
      <c r="Y338" s="2"/>
      <c r="Z338" s="12"/>
      <c r="AA338" s="12"/>
      <c r="AB338" s="12"/>
      <c r="AC338" s="5"/>
      <c r="AD338" s="5"/>
      <c r="AE338" s="12"/>
      <c r="AF338" s="12"/>
    </row>
    <row r="339" spans="2:32" ht="19.899999999999999" customHeight="1" x14ac:dyDescent="0.2">
      <c r="B339" s="14">
        <v>0.64006944444444447</v>
      </c>
      <c r="C339" s="2">
        <f t="shared" si="28"/>
        <v>25.41666666666675</v>
      </c>
      <c r="D339" s="15">
        <v>26.4</v>
      </c>
      <c r="E339" s="12">
        <v>8230</v>
      </c>
      <c r="F339" s="15">
        <v>8570</v>
      </c>
      <c r="G339" s="15">
        <v>6.72</v>
      </c>
      <c r="H339" s="15">
        <v>9</v>
      </c>
      <c r="J339" s="14">
        <v>0.63906249999999998</v>
      </c>
      <c r="K339" s="2">
        <f t="shared" si="25"/>
        <v>26.416666666666586</v>
      </c>
      <c r="L339" s="15">
        <v>3120</v>
      </c>
      <c r="M339" s="3">
        <v>0.24510959227000001</v>
      </c>
      <c r="N339" s="2">
        <v>15.63</v>
      </c>
      <c r="O339" s="2">
        <f t="shared" si="26"/>
        <v>63.767394230670511</v>
      </c>
      <c r="P339" s="2">
        <f t="shared" si="27"/>
        <v>3.8310629271801004</v>
      </c>
      <c r="Q339" s="2">
        <f t="shared" si="29"/>
        <v>3.4177242255215745</v>
      </c>
      <c r="R339" s="12">
        <f t="shared" si="30"/>
        <v>630.16537041397748</v>
      </c>
      <c r="T339" s="5"/>
      <c r="U339" s="5"/>
      <c r="V339" s="5"/>
      <c r="W339" s="5"/>
      <c r="Y339" s="2"/>
      <c r="Z339" s="12"/>
      <c r="AA339" s="12"/>
      <c r="AB339" s="12"/>
      <c r="AC339" s="5"/>
      <c r="AD339" s="5"/>
      <c r="AE339" s="12"/>
      <c r="AF339" s="12"/>
    </row>
    <row r="340" spans="2:32" ht="19.899999999999999" customHeight="1" x14ac:dyDescent="0.2">
      <c r="B340" s="14">
        <v>0.64012731481481489</v>
      </c>
      <c r="C340" s="2">
        <f t="shared" si="28"/>
        <v>25.500000000000149</v>
      </c>
      <c r="D340" s="15">
        <v>26.4</v>
      </c>
      <c r="E340" s="12">
        <v>8230</v>
      </c>
      <c r="F340" s="15">
        <v>8570</v>
      </c>
      <c r="G340" s="15">
        <v>6.72</v>
      </c>
      <c r="H340" s="15">
        <v>9</v>
      </c>
      <c r="J340" s="14">
        <v>0.63912037037037039</v>
      </c>
      <c r="K340" s="2">
        <f t="shared" si="25"/>
        <v>26.499999999999986</v>
      </c>
      <c r="L340" s="15">
        <v>3110</v>
      </c>
      <c r="M340" s="3">
        <v>0.244323984602</v>
      </c>
      <c r="N340" s="2">
        <v>15.64</v>
      </c>
      <c r="O340" s="2">
        <f t="shared" si="26"/>
        <v>64.013363344074961</v>
      </c>
      <c r="P340" s="2">
        <f t="shared" si="27"/>
        <v>3.8212271191752802</v>
      </c>
      <c r="Q340" s="2">
        <f t="shared" si="29"/>
        <v>3.4230383158315476</v>
      </c>
      <c r="R340" s="12">
        <f t="shared" si="30"/>
        <v>631.38895435615848</v>
      </c>
      <c r="T340" s="5"/>
      <c r="U340" s="5"/>
      <c r="V340" s="5"/>
      <c r="W340" s="5"/>
      <c r="Y340" s="2"/>
      <c r="Z340" s="12"/>
      <c r="AA340" s="12"/>
      <c r="AB340" s="12"/>
      <c r="AC340" s="5"/>
      <c r="AD340" s="5"/>
      <c r="AE340" s="12"/>
      <c r="AF340" s="12"/>
    </row>
    <row r="341" spans="2:32" ht="19.899999999999999" customHeight="1" x14ac:dyDescent="0.2">
      <c r="B341" s="14">
        <v>0.64018518518518519</v>
      </c>
      <c r="C341" s="2">
        <f t="shared" si="28"/>
        <v>25.583333333333389</v>
      </c>
      <c r="D341" s="15">
        <v>26.4</v>
      </c>
      <c r="E341" s="12">
        <v>8230</v>
      </c>
      <c r="F341" s="15">
        <v>8570</v>
      </c>
      <c r="G341" s="15">
        <v>6.72</v>
      </c>
      <c r="H341" s="15">
        <v>9</v>
      </c>
      <c r="J341" s="14">
        <v>0.63917824074074081</v>
      </c>
      <c r="K341" s="2">
        <f t="shared" si="25"/>
        <v>26.583333333333385</v>
      </c>
      <c r="L341" s="15">
        <v>3100</v>
      </c>
      <c r="M341" s="3">
        <v>0.24353837693499999</v>
      </c>
      <c r="N341" s="2">
        <v>15.7</v>
      </c>
      <c r="O341" s="2">
        <f t="shared" si="26"/>
        <v>64.466225806334847</v>
      </c>
      <c r="P341" s="2">
        <f t="shared" si="27"/>
        <v>3.8235525178794996</v>
      </c>
      <c r="Q341" s="2">
        <f t="shared" si="29"/>
        <v>3.4283471905795064</v>
      </c>
      <c r="R341" s="12">
        <f t="shared" si="30"/>
        <v>632.60861026000191</v>
      </c>
      <c r="T341" s="5"/>
      <c r="U341" s="5"/>
      <c r="V341" s="5"/>
      <c r="W341" s="5"/>
      <c r="Y341" s="2"/>
      <c r="Z341" s="12"/>
      <c r="AA341" s="12"/>
      <c r="AB341" s="12"/>
      <c r="AC341" s="5"/>
      <c r="AD341" s="5"/>
      <c r="AE341" s="12"/>
      <c r="AF341" s="12"/>
    </row>
    <row r="342" spans="2:32" ht="19.899999999999999" customHeight="1" x14ac:dyDescent="0.2">
      <c r="B342" s="14">
        <v>0.6402430555555555</v>
      </c>
      <c r="C342" s="2">
        <f t="shared" si="28"/>
        <v>25.666666666666629</v>
      </c>
      <c r="D342" s="15">
        <v>26.4</v>
      </c>
      <c r="E342" s="12">
        <v>8220</v>
      </c>
      <c r="F342" s="15">
        <v>8570</v>
      </c>
      <c r="G342" s="15">
        <v>6.72</v>
      </c>
      <c r="H342" s="15">
        <v>9</v>
      </c>
      <c r="J342" s="14">
        <v>0.63929398148148142</v>
      </c>
      <c r="K342" s="2">
        <f t="shared" si="25"/>
        <v>26.749999999999865</v>
      </c>
      <c r="L342" s="15">
        <v>3080</v>
      </c>
      <c r="M342" s="3">
        <v>0.241967161599</v>
      </c>
      <c r="N342" s="2">
        <v>15.56</v>
      </c>
      <c r="O342" s="2">
        <f t="shared" si="26"/>
        <v>64.3062467533789</v>
      </c>
      <c r="P342" s="2">
        <f t="shared" si="27"/>
        <v>3.7650090344804403</v>
      </c>
      <c r="Q342" s="2">
        <f t="shared" si="29"/>
        <v>3.4388868594022166</v>
      </c>
      <c r="R342" s="12">
        <f t="shared" si="30"/>
        <v>635.03613795266915</v>
      </c>
      <c r="T342" s="5"/>
      <c r="U342" s="5"/>
      <c r="V342" s="5"/>
      <c r="W342" s="5"/>
      <c r="Y342" s="2"/>
      <c r="Z342" s="12"/>
      <c r="AA342" s="12"/>
      <c r="AB342" s="12"/>
      <c r="AC342" s="5"/>
      <c r="AD342" s="5"/>
      <c r="AE342" s="12"/>
      <c r="AF342" s="12"/>
    </row>
    <row r="343" spans="2:32" ht="19.899999999999999" customHeight="1" x14ac:dyDescent="0.2">
      <c r="B343" s="14">
        <v>0.64030092592592591</v>
      </c>
      <c r="C343" s="2">
        <f t="shared" si="28"/>
        <v>25.750000000000028</v>
      </c>
      <c r="D343" s="15">
        <v>26.4</v>
      </c>
      <c r="E343" s="12">
        <v>8230</v>
      </c>
      <c r="F343" s="15">
        <v>8570</v>
      </c>
      <c r="G343" s="15">
        <v>6.72</v>
      </c>
      <c r="H343" s="15">
        <v>9</v>
      </c>
      <c r="J343" s="14">
        <v>0.63935185185185184</v>
      </c>
      <c r="K343" s="2">
        <f t="shared" si="25"/>
        <v>26.833333333333265</v>
      </c>
      <c r="L343" s="15">
        <v>3080</v>
      </c>
      <c r="M343" s="3">
        <v>0.241967161599</v>
      </c>
      <c r="N343" s="2">
        <v>15.56</v>
      </c>
      <c r="O343" s="2">
        <f t="shared" si="26"/>
        <v>64.3062467533789</v>
      </c>
      <c r="P343" s="2">
        <f t="shared" si="27"/>
        <v>3.7650090344804403</v>
      </c>
      <c r="Q343" s="2">
        <f t="shared" si="29"/>
        <v>3.4441160386167771</v>
      </c>
      <c r="R343" s="12">
        <f t="shared" si="30"/>
        <v>636.24597376066515</v>
      </c>
      <c r="T343" s="5"/>
      <c r="U343" s="5"/>
      <c r="V343" s="5"/>
      <c r="W343" s="5"/>
      <c r="Y343" s="2"/>
      <c r="Z343" s="12"/>
      <c r="AA343" s="12"/>
      <c r="AB343" s="12"/>
      <c r="AC343" s="5"/>
      <c r="AD343" s="5"/>
      <c r="AE343" s="12"/>
      <c r="AF343" s="12"/>
    </row>
    <row r="344" spans="2:32" ht="19.899999999999999" customHeight="1" x14ac:dyDescent="0.2">
      <c r="B344" s="14">
        <v>0.64035879629629633</v>
      </c>
      <c r="C344" s="2">
        <f t="shared" si="28"/>
        <v>25.833333333333428</v>
      </c>
      <c r="D344" s="15">
        <v>26.4</v>
      </c>
      <c r="E344" s="12">
        <v>8220</v>
      </c>
      <c r="F344" s="15">
        <v>8580</v>
      </c>
      <c r="G344" s="15">
        <v>6.72</v>
      </c>
      <c r="H344" s="15">
        <v>9</v>
      </c>
      <c r="J344" s="14">
        <v>0.63940972222222225</v>
      </c>
      <c r="K344" s="2">
        <f t="shared" si="25"/>
        <v>26.916666666666664</v>
      </c>
      <c r="L344" s="15">
        <v>3070</v>
      </c>
      <c r="M344" s="3">
        <v>0.241181553932</v>
      </c>
      <c r="N344" s="2">
        <v>15.58</v>
      </c>
      <c r="O344" s="2">
        <f t="shared" si="26"/>
        <v>64.598638436473081</v>
      </c>
      <c r="P344" s="2">
        <f t="shared" si="27"/>
        <v>3.7576086102605601</v>
      </c>
      <c r="Q344" s="2">
        <f t="shared" si="29"/>
        <v>3.4493400786478512</v>
      </c>
      <c r="R344" s="12">
        <f t="shared" si="30"/>
        <v>637.45384554949362</v>
      </c>
      <c r="T344" s="5"/>
      <c r="U344" s="5"/>
      <c r="V344" s="5"/>
      <c r="W344" s="5"/>
      <c r="Y344" s="2"/>
      <c r="Z344" s="12"/>
      <c r="AA344" s="12"/>
      <c r="AB344" s="12"/>
      <c r="AC344" s="5"/>
      <c r="AD344" s="5"/>
      <c r="AE344" s="12"/>
      <c r="AF344" s="12"/>
    </row>
    <row r="345" spans="2:32" ht="19.899999999999999" customHeight="1" x14ac:dyDescent="0.2">
      <c r="B345" s="14">
        <v>0.64041666666666663</v>
      </c>
      <c r="C345" s="2">
        <f t="shared" si="28"/>
        <v>25.916666666666668</v>
      </c>
      <c r="D345" s="15">
        <v>26.4</v>
      </c>
      <c r="E345" s="12">
        <v>8230</v>
      </c>
      <c r="F345" s="15">
        <v>8590</v>
      </c>
      <c r="G345" s="15">
        <v>6.72</v>
      </c>
      <c r="H345" s="15">
        <v>9</v>
      </c>
      <c r="J345" s="14">
        <v>0.63946759259259256</v>
      </c>
      <c r="K345" s="2">
        <f t="shared" si="25"/>
        <v>26.999999999999904</v>
      </c>
      <c r="L345" s="15">
        <v>3060</v>
      </c>
      <c r="M345" s="3">
        <v>0.24039594626399999</v>
      </c>
      <c r="N345" s="2">
        <v>15.58</v>
      </c>
      <c r="O345" s="2">
        <f t="shared" si="26"/>
        <v>64.80974509815664</v>
      </c>
      <c r="P345" s="2">
        <f t="shared" si="27"/>
        <v>3.7453688427931198</v>
      </c>
      <c r="Q345" s="2">
        <f t="shared" si="29"/>
        <v>3.4545504796569104</v>
      </c>
      <c r="R345" s="12">
        <f t="shared" si="30"/>
        <v>638.65778929998226</v>
      </c>
      <c r="T345" s="5"/>
      <c r="U345" s="5"/>
      <c r="V345" s="5"/>
      <c r="W345" s="5"/>
      <c r="Y345" s="2"/>
      <c r="Z345" s="12"/>
      <c r="AA345" s="12"/>
      <c r="AB345" s="12"/>
      <c r="AC345" s="5"/>
      <c r="AD345" s="5"/>
      <c r="AE345" s="12"/>
      <c r="AF345" s="12"/>
    </row>
    <row r="346" spans="2:32" ht="19.899999999999999" customHeight="1" x14ac:dyDescent="0.2">
      <c r="B346" s="14">
        <v>0.64047453703703705</v>
      </c>
      <c r="C346" s="2">
        <f t="shared" si="28"/>
        <v>26.000000000000068</v>
      </c>
      <c r="D346" s="15">
        <v>26.4</v>
      </c>
      <c r="E346" s="12">
        <v>8230</v>
      </c>
      <c r="F346" s="15">
        <v>8580</v>
      </c>
      <c r="G346" s="15">
        <v>6.72</v>
      </c>
      <c r="H346" s="15">
        <v>9</v>
      </c>
      <c r="J346" s="14">
        <v>0.63952546296296298</v>
      </c>
      <c r="K346" s="2">
        <f t="shared" si="25"/>
        <v>27.083333333333304</v>
      </c>
      <c r="L346" s="15">
        <v>3050</v>
      </c>
      <c r="M346" s="3">
        <v>0.23961033859700001</v>
      </c>
      <c r="N346" s="2">
        <v>15.5</v>
      </c>
      <c r="O346" s="2">
        <f t="shared" si="26"/>
        <v>64.688360655711975</v>
      </c>
      <c r="P346" s="2">
        <f t="shared" si="27"/>
        <v>3.7139602482535001</v>
      </c>
      <c r="Q346" s="2">
        <f t="shared" si="29"/>
        <v>3.4597305693034746</v>
      </c>
      <c r="R346" s="12">
        <f t="shared" si="30"/>
        <v>639.85780501213571</v>
      </c>
      <c r="T346" s="5"/>
      <c r="U346" s="5"/>
      <c r="V346" s="5"/>
      <c r="W346" s="5"/>
      <c r="Y346" s="2"/>
      <c r="Z346" s="12"/>
      <c r="AA346" s="12"/>
      <c r="AB346" s="12"/>
      <c r="AC346" s="5"/>
      <c r="AD346" s="5"/>
      <c r="AE346" s="12"/>
      <c r="AF346" s="12"/>
    </row>
    <row r="347" spans="2:32" ht="19.899999999999999" customHeight="1" x14ac:dyDescent="0.2">
      <c r="B347" s="14">
        <v>0.64053240740740736</v>
      </c>
      <c r="C347" s="2">
        <f t="shared" si="28"/>
        <v>26.083333333333307</v>
      </c>
      <c r="D347" s="15">
        <v>26.4</v>
      </c>
      <c r="E347" s="12">
        <v>8230</v>
      </c>
      <c r="F347" s="15">
        <v>8580</v>
      </c>
      <c r="G347" s="15">
        <v>6.72</v>
      </c>
      <c r="H347" s="15">
        <v>9</v>
      </c>
      <c r="J347" s="14">
        <v>0.63958333333333328</v>
      </c>
      <c r="K347" s="2">
        <f t="shared" si="25"/>
        <v>27.166666666666544</v>
      </c>
      <c r="L347" s="15">
        <v>3040</v>
      </c>
      <c r="M347" s="3">
        <v>0.238824730929</v>
      </c>
      <c r="N347" s="2">
        <v>15.51</v>
      </c>
      <c r="O347" s="2">
        <f t="shared" si="26"/>
        <v>64.94302302641745</v>
      </c>
      <c r="P347" s="2">
        <f t="shared" si="27"/>
        <v>3.7041715767087902</v>
      </c>
      <c r="Q347" s="2">
        <f t="shared" si="29"/>
        <v>3.4648820497374704</v>
      </c>
      <c r="R347" s="12">
        <f t="shared" si="30"/>
        <v>641.05389268594934</v>
      </c>
      <c r="T347" s="5"/>
      <c r="U347" s="5"/>
      <c r="V347" s="5"/>
      <c r="W347" s="5"/>
      <c r="Y347" s="2"/>
      <c r="Z347" s="12"/>
      <c r="AA347" s="12"/>
      <c r="AB347" s="12"/>
      <c r="AC347" s="5"/>
      <c r="AD347" s="5"/>
      <c r="AE347" s="12"/>
      <c r="AF347" s="12"/>
    </row>
    <row r="348" spans="2:32" ht="19.899999999999999" customHeight="1" x14ac:dyDescent="0.2">
      <c r="B348" s="14">
        <v>0.64059027777777777</v>
      </c>
      <c r="C348" s="2">
        <f t="shared" si="28"/>
        <v>26.166666666666707</v>
      </c>
      <c r="D348" s="15">
        <v>26.4</v>
      </c>
      <c r="E348" s="12">
        <v>8230</v>
      </c>
      <c r="F348" s="15">
        <v>8590</v>
      </c>
      <c r="G348" s="15">
        <v>6.72</v>
      </c>
      <c r="H348" s="15">
        <v>9</v>
      </c>
      <c r="J348" s="14">
        <v>0.6396412037037037</v>
      </c>
      <c r="K348" s="2">
        <f t="shared" si="25"/>
        <v>27.249999999999943</v>
      </c>
      <c r="L348" s="15">
        <v>3030</v>
      </c>
      <c r="M348" s="3">
        <v>0.238039123262</v>
      </c>
      <c r="N348" s="2">
        <v>15.52</v>
      </c>
      <c r="O348" s="2">
        <f t="shared" si="26"/>
        <v>65.199366336590671</v>
      </c>
      <c r="P348" s="2">
        <f t="shared" si="27"/>
        <v>3.6943671930262401</v>
      </c>
      <c r="Q348" s="2">
        <f t="shared" si="29"/>
        <v>3.470019923883124</v>
      </c>
      <c r="R348" s="12">
        <f t="shared" si="30"/>
        <v>642.24605232142778</v>
      </c>
      <c r="T348" s="5"/>
      <c r="U348" s="5"/>
      <c r="V348" s="5"/>
      <c r="W348" s="5"/>
      <c r="Y348" s="2"/>
      <c r="Z348" s="12"/>
      <c r="AA348" s="12"/>
      <c r="AB348" s="12"/>
      <c r="AC348" s="5"/>
      <c r="AD348" s="5"/>
      <c r="AE348" s="12"/>
      <c r="AF348" s="12"/>
    </row>
    <row r="349" spans="2:32" ht="19.899999999999999" customHeight="1" x14ac:dyDescent="0.2">
      <c r="B349" s="14">
        <v>0.64064814814814819</v>
      </c>
      <c r="C349" s="2">
        <f t="shared" si="28"/>
        <v>26.250000000000107</v>
      </c>
      <c r="D349" s="15">
        <v>26.4</v>
      </c>
      <c r="E349" s="12">
        <v>8230</v>
      </c>
      <c r="F349" s="15">
        <v>8580</v>
      </c>
      <c r="G349" s="15">
        <v>6.72</v>
      </c>
      <c r="H349" s="15">
        <v>9</v>
      </c>
      <c r="J349" s="14">
        <v>0.63969907407407411</v>
      </c>
      <c r="K349" s="2">
        <f t="shared" si="25"/>
        <v>27.333333333333343</v>
      </c>
      <c r="L349" s="15">
        <v>3030</v>
      </c>
      <c r="M349" s="3">
        <v>0.238039123262</v>
      </c>
      <c r="N349" s="2">
        <v>15.5</v>
      </c>
      <c r="O349" s="2">
        <f t="shared" si="26"/>
        <v>65.115346534610524</v>
      </c>
      <c r="P349" s="2">
        <f t="shared" si="27"/>
        <v>3.6896064105609998</v>
      </c>
      <c r="Q349" s="2">
        <f t="shared" si="29"/>
        <v>3.4751476833300639</v>
      </c>
      <c r="R349" s="12">
        <f t="shared" si="30"/>
        <v>643.4362479377387</v>
      </c>
      <c r="T349" s="5"/>
      <c r="U349" s="5"/>
      <c r="V349" s="5"/>
      <c r="W349" s="5"/>
      <c r="Y349" s="2"/>
      <c r="Z349" s="12"/>
      <c r="AA349" s="12"/>
      <c r="AB349" s="12"/>
      <c r="AC349" s="5"/>
      <c r="AD349" s="5"/>
      <c r="AE349" s="12"/>
      <c r="AF349" s="12"/>
    </row>
    <row r="350" spans="2:32" ht="19.899999999999999" customHeight="1" x14ac:dyDescent="0.2">
      <c r="B350" s="14">
        <v>0.64070601851851849</v>
      </c>
      <c r="C350" s="2">
        <f t="shared" si="28"/>
        <v>26.333333333333346</v>
      </c>
      <c r="D350" s="15">
        <v>26.4</v>
      </c>
      <c r="E350" s="12">
        <v>8230</v>
      </c>
      <c r="F350" s="15">
        <v>8590</v>
      </c>
      <c r="G350" s="15">
        <v>6.72</v>
      </c>
      <c r="H350" s="15">
        <v>9</v>
      </c>
      <c r="J350" s="14">
        <v>0.63975694444444442</v>
      </c>
      <c r="K350" s="2">
        <f t="shared" si="25"/>
        <v>27.416666666666583</v>
      </c>
      <c r="L350" s="15">
        <v>3020</v>
      </c>
      <c r="M350" s="3">
        <v>0.23725351559399999</v>
      </c>
      <c r="N350" s="2">
        <v>15.44</v>
      </c>
      <c r="O350" s="2">
        <f t="shared" si="26"/>
        <v>65.078066225251206</v>
      </c>
      <c r="P350" s="2">
        <f t="shared" si="27"/>
        <v>3.6631942807713598</v>
      </c>
      <c r="Q350" s="2">
        <f t="shared" si="29"/>
        <v>3.4802537949212611</v>
      </c>
      <c r="R350" s="12">
        <f t="shared" si="30"/>
        <v>644.62447953487731</v>
      </c>
      <c r="T350" s="5"/>
      <c r="U350" s="5"/>
      <c r="V350" s="5"/>
      <c r="W350" s="5"/>
      <c r="Y350" s="2"/>
      <c r="Z350" s="12"/>
      <c r="AA350" s="12"/>
      <c r="AB350" s="12"/>
      <c r="AC350" s="5"/>
      <c r="AD350" s="5"/>
      <c r="AE350" s="12"/>
      <c r="AF350" s="12"/>
    </row>
    <row r="351" spans="2:32" ht="19.899999999999999" customHeight="1" x14ac:dyDescent="0.2">
      <c r="B351" s="14">
        <v>0.64076388888888891</v>
      </c>
      <c r="C351" s="2">
        <f t="shared" si="28"/>
        <v>26.416666666666746</v>
      </c>
      <c r="D351" s="15">
        <v>26.4</v>
      </c>
      <c r="E351" s="12">
        <v>8230</v>
      </c>
      <c r="F351" s="15">
        <v>8590</v>
      </c>
      <c r="G351" s="15">
        <v>6.72</v>
      </c>
      <c r="H351" s="15">
        <v>9</v>
      </c>
      <c r="J351" s="14">
        <v>0.63987268518518514</v>
      </c>
      <c r="K351" s="2">
        <f t="shared" si="25"/>
        <v>27.583333333333222</v>
      </c>
      <c r="L351" s="15">
        <v>3000</v>
      </c>
      <c r="M351" s="3">
        <v>0.235682300259</v>
      </c>
      <c r="N351" s="2">
        <v>15.4</v>
      </c>
      <c r="O351" s="2">
        <f t="shared" si="26"/>
        <v>65.342200000069454</v>
      </c>
      <c r="P351" s="2">
        <f t="shared" si="27"/>
        <v>3.6295074239886</v>
      </c>
      <c r="Q351" s="2">
        <f t="shared" si="29"/>
        <v>3.4903825472889816</v>
      </c>
      <c r="R351" s="12">
        <f t="shared" si="30"/>
        <v>646.98915861414196</v>
      </c>
      <c r="T351" s="5"/>
      <c r="U351" s="5"/>
      <c r="V351" s="5"/>
      <c r="W351" s="5"/>
      <c r="Y351" s="2"/>
      <c r="Z351" s="12"/>
      <c r="AA351" s="12"/>
      <c r="AB351" s="12"/>
      <c r="AC351" s="5"/>
      <c r="AD351" s="5"/>
      <c r="AE351" s="12"/>
      <c r="AF351" s="12"/>
    </row>
    <row r="352" spans="2:32" ht="19.899999999999999" customHeight="1" x14ac:dyDescent="0.2">
      <c r="B352" s="14">
        <v>0.64082175925925922</v>
      </c>
      <c r="C352" s="2">
        <f t="shared" si="28"/>
        <v>26.499999999999986</v>
      </c>
      <c r="D352" s="15">
        <v>26.4</v>
      </c>
      <c r="E352" s="12">
        <v>8230</v>
      </c>
      <c r="F352" s="15">
        <v>8580</v>
      </c>
      <c r="G352" s="15">
        <v>6.72</v>
      </c>
      <c r="H352" s="15">
        <v>9.01</v>
      </c>
      <c r="J352" s="14">
        <v>0.63993055555555556</v>
      </c>
      <c r="K352" s="2">
        <f t="shared" si="25"/>
        <v>27.666666666666622</v>
      </c>
      <c r="L352" s="15">
        <v>2990</v>
      </c>
      <c r="M352" s="3">
        <v>0.23489669259199999</v>
      </c>
      <c r="N352" s="2">
        <v>15.33</v>
      </c>
      <c r="O352" s="2">
        <f t="shared" si="26"/>
        <v>65.262732441393695</v>
      </c>
      <c r="P352" s="2">
        <f t="shared" si="27"/>
        <v>3.60096629743536</v>
      </c>
      <c r="Q352" s="2">
        <f t="shared" si="29"/>
        <v>3.4954037095955299</v>
      </c>
      <c r="R352" s="12">
        <f t="shared" si="30"/>
        <v>648.16560609627038</v>
      </c>
      <c r="T352" s="5"/>
      <c r="U352" s="5"/>
      <c r="V352" s="5"/>
      <c r="W352" s="5"/>
      <c r="Y352" s="2"/>
      <c r="Z352" s="12"/>
      <c r="AA352" s="12"/>
      <c r="AB352" s="12"/>
      <c r="AC352" s="5"/>
      <c r="AD352" s="5"/>
      <c r="AE352" s="12"/>
      <c r="AF352" s="12"/>
    </row>
    <row r="353" spans="2:32" ht="19.899999999999999" customHeight="1" x14ac:dyDescent="0.2">
      <c r="B353" s="14">
        <v>0.64087962962962963</v>
      </c>
      <c r="C353" s="2">
        <f t="shared" si="28"/>
        <v>26.583333333333385</v>
      </c>
      <c r="D353" s="15">
        <v>26.4</v>
      </c>
      <c r="E353" s="12">
        <v>8230</v>
      </c>
      <c r="F353" s="15">
        <v>8590</v>
      </c>
      <c r="G353" s="15">
        <v>6.72</v>
      </c>
      <c r="H353" s="15">
        <v>9.01</v>
      </c>
      <c r="J353" s="14">
        <v>0.63998842592592597</v>
      </c>
      <c r="K353" s="2">
        <f t="shared" si="25"/>
        <v>27.750000000000021</v>
      </c>
      <c r="L353" s="15">
        <v>2980</v>
      </c>
      <c r="M353" s="3">
        <v>0.23411108492400001</v>
      </c>
      <c r="N353" s="2">
        <v>15.34</v>
      </c>
      <c r="O353" s="2">
        <f t="shared" si="26"/>
        <v>65.52444966448239</v>
      </c>
      <c r="P353" s="2">
        <f t="shared" si="27"/>
        <v>3.59126404273416</v>
      </c>
      <c r="Q353" s="2">
        <f t="shared" si="29"/>
        <v>3.5003983139984296</v>
      </c>
      <c r="R353" s="12">
        <f t="shared" si="30"/>
        <v>649.33812554006136</v>
      </c>
      <c r="T353" s="5"/>
      <c r="U353" s="5"/>
      <c r="V353" s="5"/>
      <c r="W353" s="5"/>
      <c r="Y353" s="2"/>
      <c r="Z353" s="12"/>
      <c r="AA353" s="12"/>
      <c r="AB353" s="12"/>
      <c r="AC353" s="5"/>
      <c r="AD353" s="5"/>
      <c r="AE353" s="12"/>
      <c r="AF353" s="12"/>
    </row>
    <row r="354" spans="2:32" ht="19.899999999999999" customHeight="1" x14ac:dyDescent="0.2">
      <c r="B354" s="14">
        <v>0.64093750000000005</v>
      </c>
      <c r="C354" s="2">
        <f t="shared" si="28"/>
        <v>26.666666666666785</v>
      </c>
      <c r="D354" s="15">
        <v>26.4</v>
      </c>
      <c r="E354" s="12">
        <v>8230</v>
      </c>
      <c r="F354" s="15">
        <v>8590</v>
      </c>
      <c r="G354" s="15">
        <v>6.72</v>
      </c>
      <c r="H354" s="15">
        <v>9.01</v>
      </c>
      <c r="J354" s="14">
        <v>0.64004629629629628</v>
      </c>
      <c r="K354" s="2">
        <f t="shared" ref="K354:K417" si="31">(J354-$J$34)*24*60</f>
        <v>27.833333333333261</v>
      </c>
      <c r="L354" s="15">
        <v>2980</v>
      </c>
      <c r="M354" s="3">
        <v>0.23411108492400001</v>
      </c>
      <c r="N354" s="2">
        <v>15.28</v>
      </c>
      <c r="O354" s="2">
        <f t="shared" ref="O354:O417" si="32">N354/M354</f>
        <v>65.268161073878147</v>
      </c>
      <c r="P354" s="2">
        <f t="shared" ref="P354:P417" si="33">M354*N354</f>
        <v>3.5772173776387199</v>
      </c>
      <c r="Q354" s="2">
        <f t="shared" si="29"/>
        <v>3.5053764260959053</v>
      </c>
      <c r="R354" s="12">
        <f t="shared" si="30"/>
        <v>650.50868096468002</v>
      </c>
      <c r="T354" s="5"/>
      <c r="U354" s="5"/>
      <c r="V354" s="5"/>
      <c r="W354" s="5"/>
      <c r="Y354" s="2"/>
      <c r="Z354" s="12"/>
      <c r="AA354" s="12"/>
      <c r="AB354" s="12"/>
      <c r="AC354" s="5"/>
      <c r="AD354" s="5"/>
      <c r="AE354" s="12"/>
      <c r="AF354" s="12"/>
    </row>
    <row r="355" spans="2:32" ht="19.899999999999999" customHeight="1" x14ac:dyDescent="0.2">
      <c r="B355" s="14">
        <v>0.64099537037037035</v>
      </c>
      <c r="C355" s="2">
        <f t="shared" ref="C355:C418" si="34">(B355-$B$34)*24*60</f>
        <v>26.750000000000025</v>
      </c>
      <c r="D355" s="15">
        <v>26.4</v>
      </c>
      <c r="E355" s="12">
        <v>8230</v>
      </c>
      <c r="F355" s="15">
        <v>8600</v>
      </c>
      <c r="G355" s="15">
        <v>6.72</v>
      </c>
      <c r="H355" s="15">
        <v>9.01</v>
      </c>
      <c r="J355" s="14">
        <v>0.6401041666666667</v>
      </c>
      <c r="K355" s="2">
        <f t="shared" si="31"/>
        <v>27.916666666666661</v>
      </c>
      <c r="L355" s="15">
        <v>2970</v>
      </c>
      <c r="M355" s="3">
        <v>0.23332547725700001</v>
      </c>
      <c r="N355" s="2">
        <v>15.26</v>
      </c>
      <c r="O355" s="2">
        <f t="shared" si="32"/>
        <v>65.402202020106159</v>
      </c>
      <c r="P355" s="2">
        <f t="shared" si="33"/>
        <v>3.5605467829418203</v>
      </c>
      <c r="Q355" s="2">
        <f t="shared" ref="Q355:Q418" si="35">AVERAGE(P355,P354)*(K355-K354)/60+Q354</f>
        <v>3.5103332067629789</v>
      </c>
      <c r="R355" s="12">
        <f t="shared" ref="R355:R418" si="36">AVERAGE(M355,M354)*((K355-K354)*60)+R354</f>
        <v>651.67727237013344</v>
      </c>
      <c r="T355" s="5"/>
      <c r="U355" s="5"/>
      <c r="V355" s="5"/>
      <c r="W355" s="5"/>
      <c r="Y355" s="2"/>
      <c r="Z355" s="12"/>
      <c r="AA355" s="12"/>
      <c r="AB355" s="12"/>
      <c r="AC355" s="5"/>
      <c r="AD355" s="5"/>
      <c r="AE355" s="12"/>
      <c r="AF355" s="12"/>
    </row>
    <row r="356" spans="2:32" ht="19.899999999999999" customHeight="1" x14ac:dyDescent="0.2">
      <c r="B356" s="14">
        <v>0.64105324074074077</v>
      </c>
      <c r="C356" s="2">
        <f t="shared" si="34"/>
        <v>26.833333333333425</v>
      </c>
      <c r="D356" s="15">
        <v>26.4</v>
      </c>
      <c r="E356" s="12">
        <v>8240</v>
      </c>
      <c r="F356" s="15">
        <v>8600</v>
      </c>
      <c r="G356" s="15">
        <v>6.72</v>
      </c>
      <c r="H356" s="15">
        <v>9.01</v>
      </c>
      <c r="J356" s="14">
        <v>0.640162037037037</v>
      </c>
      <c r="K356" s="2">
        <f t="shared" si="31"/>
        <v>27.999999999999901</v>
      </c>
      <c r="L356" s="15">
        <v>2960</v>
      </c>
      <c r="M356" s="3">
        <v>0.232539869589</v>
      </c>
      <c r="N356" s="2">
        <v>15.29</v>
      </c>
      <c r="O356" s="2">
        <f t="shared" si="32"/>
        <v>65.752165540576499</v>
      </c>
      <c r="P356" s="2">
        <f t="shared" si="33"/>
        <v>3.5555346060158097</v>
      </c>
      <c r="Q356" s="2">
        <f t="shared" si="35"/>
        <v>3.5152749299497494</v>
      </c>
      <c r="R356" s="12">
        <f t="shared" si="36"/>
        <v>652.84193573724713</v>
      </c>
      <c r="T356" s="5"/>
      <c r="U356" s="5"/>
      <c r="V356" s="5"/>
      <c r="W356" s="5"/>
      <c r="Y356" s="2"/>
      <c r="Z356" s="12"/>
      <c r="AA356" s="12"/>
      <c r="AB356" s="12"/>
      <c r="AC356" s="5"/>
      <c r="AD356" s="5"/>
      <c r="AE356" s="12"/>
      <c r="AF356" s="12"/>
    </row>
    <row r="357" spans="2:32" ht="19.899999999999999" customHeight="1" x14ac:dyDescent="0.2">
      <c r="B357" s="14">
        <v>0.64111111111111108</v>
      </c>
      <c r="C357" s="2">
        <f t="shared" si="34"/>
        <v>26.916666666666664</v>
      </c>
      <c r="D357" s="15">
        <v>26.4</v>
      </c>
      <c r="E357" s="12">
        <v>8240</v>
      </c>
      <c r="F357" s="15">
        <v>8600</v>
      </c>
      <c r="G357" s="15">
        <v>6.72</v>
      </c>
      <c r="H357" s="15">
        <v>9.01</v>
      </c>
      <c r="J357" s="14">
        <v>0.64021990740740742</v>
      </c>
      <c r="K357" s="2">
        <f t="shared" si="31"/>
        <v>28.0833333333333</v>
      </c>
      <c r="L357" s="15">
        <v>2950</v>
      </c>
      <c r="M357" s="3">
        <v>0.23175426192199999</v>
      </c>
      <c r="N357" s="2">
        <v>15.25</v>
      </c>
      <c r="O357" s="2">
        <f t="shared" si="32"/>
        <v>65.802457627004031</v>
      </c>
      <c r="P357" s="2">
        <f t="shared" si="33"/>
        <v>3.5342524943105</v>
      </c>
      <c r="Q357" s="2">
        <f t="shared" si="35"/>
        <v>3.5201983932138687</v>
      </c>
      <c r="R357" s="12">
        <f t="shared" si="36"/>
        <v>654.00267106602553</v>
      </c>
      <c r="T357" s="5"/>
      <c r="U357" s="5"/>
      <c r="V357" s="5"/>
      <c r="W357" s="5"/>
      <c r="Y357" s="2"/>
      <c r="Z357" s="12"/>
      <c r="AA357" s="12"/>
      <c r="AB357" s="12"/>
      <c r="AC357" s="5"/>
      <c r="AD357" s="5"/>
      <c r="AE357" s="12"/>
      <c r="AF357" s="12"/>
    </row>
    <row r="358" spans="2:32" ht="19.899999999999999" customHeight="1" x14ac:dyDescent="0.2">
      <c r="B358" s="14">
        <v>0.64116898148148149</v>
      </c>
      <c r="C358" s="2">
        <f t="shared" si="34"/>
        <v>27.000000000000064</v>
      </c>
      <c r="D358" s="15">
        <v>26.4</v>
      </c>
      <c r="E358" s="12">
        <v>8240</v>
      </c>
      <c r="F358" s="15">
        <v>8600</v>
      </c>
      <c r="G358" s="15">
        <v>6.72</v>
      </c>
      <c r="H358" s="15">
        <v>9.01</v>
      </c>
      <c r="J358" s="14">
        <v>0.64027777777777783</v>
      </c>
      <c r="K358" s="2">
        <f t="shared" si="31"/>
        <v>28.1666666666667</v>
      </c>
      <c r="L358" s="15">
        <v>2940</v>
      </c>
      <c r="M358" s="3">
        <v>0.23096865425400001</v>
      </c>
      <c r="N358" s="2">
        <v>15.23</v>
      </c>
      <c r="O358" s="2">
        <f t="shared" si="32"/>
        <v>65.939683673488091</v>
      </c>
      <c r="P358" s="2">
        <f t="shared" si="33"/>
        <v>3.5176526042884202</v>
      </c>
      <c r="Q358" s="2">
        <f t="shared" si="35"/>
        <v>3.5250955495323439</v>
      </c>
      <c r="R358" s="12">
        <f t="shared" si="36"/>
        <v>655.15947835646648</v>
      </c>
      <c r="T358" s="5"/>
      <c r="U358" s="5"/>
      <c r="V358" s="5"/>
      <c r="W358" s="5"/>
      <c r="Y358" s="2"/>
      <c r="Z358" s="12"/>
      <c r="AA358" s="12"/>
      <c r="AB358" s="12"/>
      <c r="AC358" s="5"/>
      <c r="AD358" s="5"/>
      <c r="AE358" s="12"/>
      <c r="AF358" s="12"/>
    </row>
    <row r="359" spans="2:32" ht="19.899999999999999" customHeight="1" x14ac:dyDescent="0.2">
      <c r="B359" s="14">
        <v>0.64122685185185191</v>
      </c>
      <c r="C359" s="2">
        <f t="shared" si="34"/>
        <v>27.083333333333464</v>
      </c>
      <c r="D359" s="15">
        <v>26.4</v>
      </c>
      <c r="E359" s="12">
        <v>8230</v>
      </c>
      <c r="F359" s="15">
        <v>8590</v>
      </c>
      <c r="G359" s="15">
        <v>6.72</v>
      </c>
      <c r="H359" s="15">
        <v>9.01</v>
      </c>
      <c r="J359" s="14">
        <v>0.64033564814814814</v>
      </c>
      <c r="K359" s="2">
        <f t="shared" si="31"/>
        <v>28.24999999999994</v>
      </c>
      <c r="L359" s="15">
        <v>2930</v>
      </c>
      <c r="M359" s="3">
        <v>0.23018304658700001</v>
      </c>
      <c r="N359" s="2">
        <v>15.25</v>
      </c>
      <c r="O359" s="2">
        <f t="shared" si="32"/>
        <v>66.251621160275633</v>
      </c>
      <c r="P359" s="2">
        <f t="shared" si="33"/>
        <v>3.5102914604517501</v>
      </c>
      <c r="Q359" s="2">
        <f t="shared" si="35"/>
        <v>3.5299760662439637</v>
      </c>
      <c r="R359" s="12">
        <f t="shared" si="36"/>
        <v>656.31235760856771</v>
      </c>
      <c r="T359" s="5"/>
      <c r="U359" s="5"/>
      <c r="V359" s="5"/>
      <c r="W359" s="5"/>
      <c r="Y359" s="2"/>
      <c r="Z359" s="12"/>
      <c r="AA359" s="12"/>
      <c r="AB359" s="12"/>
      <c r="AC359" s="5"/>
      <c r="AD359" s="5"/>
      <c r="AE359" s="12"/>
      <c r="AF359" s="12"/>
    </row>
    <row r="360" spans="2:32" ht="19.899999999999999" customHeight="1" x14ac:dyDescent="0.2">
      <c r="B360" s="14">
        <v>0.64128472222222221</v>
      </c>
      <c r="C360" s="2">
        <f t="shared" si="34"/>
        <v>27.166666666666703</v>
      </c>
      <c r="D360" s="15">
        <v>26.4</v>
      </c>
      <c r="E360" s="12">
        <v>8230</v>
      </c>
      <c r="F360" s="15">
        <v>8600</v>
      </c>
      <c r="G360" s="15">
        <v>6.72</v>
      </c>
      <c r="H360" s="15">
        <v>9.01</v>
      </c>
      <c r="J360" s="14">
        <v>0.64039351851851845</v>
      </c>
      <c r="K360" s="2">
        <f t="shared" si="31"/>
        <v>28.333333333333179</v>
      </c>
      <c r="L360" s="15">
        <v>2930</v>
      </c>
      <c r="M360" s="3">
        <v>0.23018304658700001</v>
      </c>
      <c r="N360" s="2">
        <v>15.21</v>
      </c>
      <c r="O360" s="2">
        <f t="shared" si="32"/>
        <v>66.077846416248676</v>
      </c>
      <c r="P360" s="2">
        <f t="shared" si="33"/>
        <v>3.5010841385882703</v>
      </c>
      <c r="Q360" s="2">
        <f t="shared" si="35"/>
        <v>3.5348450770766249</v>
      </c>
      <c r="R360" s="12">
        <f t="shared" si="36"/>
        <v>657.46327284150141</v>
      </c>
      <c r="T360" s="5"/>
      <c r="U360" s="5"/>
      <c r="V360" s="5"/>
      <c r="W360" s="5"/>
      <c r="Y360" s="2"/>
      <c r="Z360" s="12"/>
      <c r="AA360" s="12"/>
      <c r="AB360" s="12"/>
      <c r="AC360" s="5"/>
      <c r="AD360" s="5"/>
      <c r="AE360" s="12"/>
      <c r="AF360" s="12"/>
    </row>
    <row r="361" spans="2:32" ht="19.899999999999999" customHeight="1" x14ac:dyDescent="0.2">
      <c r="B361" s="14">
        <v>0.64134259259259263</v>
      </c>
      <c r="C361" s="2">
        <f t="shared" si="34"/>
        <v>27.250000000000103</v>
      </c>
      <c r="D361" s="15">
        <v>26.4</v>
      </c>
      <c r="E361" s="12">
        <v>8230</v>
      </c>
      <c r="F361" s="15">
        <v>4530</v>
      </c>
      <c r="G361" s="15">
        <v>6.72</v>
      </c>
      <c r="H361" s="15">
        <v>9.01</v>
      </c>
      <c r="J361" s="14">
        <v>0.64045138888888886</v>
      </c>
      <c r="K361" s="2">
        <f t="shared" si="31"/>
        <v>28.416666666666579</v>
      </c>
      <c r="L361" s="15">
        <v>2920</v>
      </c>
      <c r="M361" s="3">
        <v>0.229397438919</v>
      </c>
      <c r="N361" s="2">
        <v>15.18</v>
      </c>
      <c r="O361" s="2">
        <f t="shared" si="32"/>
        <v>66.173363013699742</v>
      </c>
      <c r="P361" s="2">
        <f t="shared" si="33"/>
        <v>3.4822531227904201</v>
      </c>
      <c r="Q361" s="2">
        <f t="shared" si="35"/>
        <v>3.5396946168414751</v>
      </c>
      <c r="R361" s="12">
        <f t="shared" si="36"/>
        <v>658.61222405526735</v>
      </c>
      <c r="T361" s="5"/>
      <c r="U361" s="5"/>
      <c r="V361" s="5"/>
      <c r="W361" s="5"/>
      <c r="Y361" s="2"/>
      <c r="Z361" s="12"/>
      <c r="AA361" s="12"/>
      <c r="AB361" s="12"/>
      <c r="AC361" s="5"/>
      <c r="AD361" s="5"/>
      <c r="AE361" s="12"/>
      <c r="AF361" s="12"/>
    </row>
    <row r="362" spans="2:32" ht="19.899999999999999" customHeight="1" x14ac:dyDescent="0.2">
      <c r="B362" s="14">
        <v>0.64140046296296294</v>
      </c>
      <c r="C362" s="2">
        <f t="shared" si="34"/>
        <v>27.333333333333343</v>
      </c>
      <c r="D362" s="15">
        <v>26.4</v>
      </c>
      <c r="E362" s="12">
        <v>8240</v>
      </c>
      <c r="F362" s="15">
        <v>26.4</v>
      </c>
      <c r="G362" s="15">
        <v>6.72</v>
      </c>
      <c r="H362" s="15">
        <v>9.01</v>
      </c>
      <c r="J362" s="14">
        <v>0.64050925925925928</v>
      </c>
      <c r="K362" s="2">
        <f t="shared" si="31"/>
        <v>28.499999999999979</v>
      </c>
      <c r="L362" s="15">
        <v>2910</v>
      </c>
      <c r="M362" s="3">
        <v>0.22861183125099999</v>
      </c>
      <c r="N362" s="2">
        <v>15.17</v>
      </c>
      <c r="O362" s="2">
        <f t="shared" si="32"/>
        <v>66.357020618694008</v>
      </c>
      <c r="P362" s="2">
        <f t="shared" si="33"/>
        <v>3.46804148007767</v>
      </c>
      <c r="Q362" s="2">
        <f t="shared" si="35"/>
        <v>3.5445212103156929</v>
      </c>
      <c r="R362" s="12">
        <f t="shared" si="36"/>
        <v>659.75724723069322</v>
      </c>
      <c r="T362" s="5"/>
      <c r="U362" s="5"/>
      <c r="V362" s="5"/>
      <c r="W362" s="5"/>
      <c r="Y362" s="2"/>
      <c r="Z362" s="12"/>
      <c r="AA362" s="12"/>
      <c r="AB362" s="12"/>
      <c r="AC362" s="5"/>
      <c r="AD362" s="5"/>
      <c r="AE362" s="12"/>
      <c r="AF362" s="12"/>
    </row>
    <row r="363" spans="2:32" ht="19.899999999999999" customHeight="1" x14ac:dyDescent="0.2">
      <c r="B363" s="14">
        <v>0.64145833333333335</v>
      </c>
      <c r="C363" s="2">
        <f t="shared" si="34"/>
        <v>27.416666666666742</v>
      </c>
      <c r="D363" s="15">
        <v>26.4</v>
      </c>
      <c r="E363" s="12">
        <v>8230</v>
      </c>
      <c r="F363" s="15">
        <v>8610</v>
      </c>
      <c r="G363" s="15">
        <v>6.72</v>
      </c>
      <c r="H363" s="15">
        <v>9.01</v>
      </c>
      <c r="J363" s="14">
        <v>0.64056712962962969</v>
      </c>
      <c r="K363" s="2">
        <f t="shared" si="31"/>
        <v>28.583333333333378</v>
      </c>
      <c r="L363" s="15">
        <v>2900</v>
      </c>
      <c r="M363" s="3">
        <v>0.22782622358400001</v>
      </c>
      <c r="N363" s="2">
        <v>15.18</v>
      </c>
      <c r="O363" s="2">
        <f t="shared" si="32"/>
        <v>66.629731034465848</v>
      </c>
      <c r="P363" s="2">
        <f t="shared" si="33"/>
        <v>3.4584020740051202</v>
      </c>
      <c r="Q363" s="2">
        <f t="shared" si="35"/>
        <v>3.5493312405615876</v>
      </c>
      <c r="R363" s="12">
        <f t="shared" si="36"/>
        <v>660.89834236778165</v>
      </c>
      <c r="T363" s="5"/>
      <c r="U363" s="5"/>
      <c r="V363" s="5"/>
      <c r="W363" s="5"/>
      <c r="Y363" s="2"/>
      <c r="Z363" s="12"/>
      <c r="AA363" s="12"/>
      <c r="AB363" s="12"/>
      <c r="AC363" s="5"/>
      <c r="AD363" s="5"/>
      <c r="AE363" s="12"/>
      <c r="AF363" s="12"/>
    </row>
    <row r="364" spans="2:32" ht="19.899999999999999" customHeight="1" x14ac:dyDescent="0.2">
      <c r="B364" s="14">
        <v>0.64151620370370377</v>
      </c>
      <c r="C364" s="2">
        <f t="shared" si="34"/>
        <v>27.500000000000142</v>
      </c>
      <c r="D364" s="15">
        <v>26.4</v>
      </c>
      <c r="E364" s="12">
        <v>8230</v>
      </c>
      <c r="F364" s="15">
        <v>8620</v>
      </c>
      <c r="G364" s="15">
        <v>6.72</v>
      </c>
      <c r="H364" s="15">
        <v>9.01</v>
      </c>
      <c r="J364" s="14">
        <v>0.640625</v>
      </c>
      <c r="K364" s="2">
        <f t="shared" si="31"/>
        <v>28.666666666666618</v>
      </c>
      <c r="L364" s="15">
        <v>2900</v>
      </c>
      <c r="M364" s="3">
        <v>0.22782622358400001</v>
      </c>
      <c r="N364" s="2">
        <v>15.14</v>
      </c>
      <c r="O364" s="2">
        <f t="shared" si="32"/>
        <v>66.454158620672786</v>
      </c>
      <c r="P364" s="2">
        <f t="shared" si="33"/>
        <v>3.4492890250617601</v>
      </c>
      <c r="Q364" s="2">
        <f t="shared" si="35"/>
        <v>3.5541282482692673</v>
      </c>
      <c r="R364" s="12">
        <f t="shared" si="36"/>
        <v>662.03747348570039</v>
      </c>
      <c r="T364" s="5"/>
      <c r="U364" s="5"/>
      <c r="V364" s="5"/>
      <c r="W364" s="5"/>
      <c r="Y364" s="2"/>
      <c r="Z364" s="12"/>
      <c r="AA364" s="12"/>
      <c r="AB364" s="12"/>
      <c r="AC364" s="5"/>
      <c r="AD364" s="5"/>
      <c r="AE364" s="12"/>
      <c r="AF364" s="12"/>
    </row>
    <row r="365" spans="2:32" ht="19.899999999999999" customHeight="1" x14ac:dyDescent="0.2">
      <c r="B365" s="14">
        <v>0.64157407407407407</v>
      </c>
      <c r="C365" s="2">
        <f t="shared" si="34"/>
        <v>27.583333333333382</v>
      </c>
      <c r="D365" s="15">
        <v>26.4</v>
      </c>
      <c r="E365" s="12">
        <v>8230</v>
      </c>
      <c r="F365" s="15">
        <v>8610</v>
      </c>
      <c r="G365" s="15">
        <v>6.71</v>
      </c>
      <c r="H365" s="15">
        <v>9.02</v>
      </c>
      <c r="J365" s="14">
        <v>0.64068287037037031</v>
      </c>
      <c r="K365" s="2">
        <f t="shared" si="31"/>
        <v>28.749999999999858</v>
      </c>
      <c r="L365" s="15">
        <v>2890</v>
      </c>
      <c r="M365" s="3">
        <v>0.227040615916</v>
      </c>
      <c r="N365" s="2">
        <v>15.13</v>
      </c>
      <c r="O365" s="2">
        <f t="shared" si="32"/>
        <v>66.640058823650151</v>
      </c>
      <c r="P365" s="2">
        <f t="shared" si="33"/>
        <v>3.4351245188090802</v>
      </c>
      <c r="Q365" s="2">
        <f t="shared" si="35"/>
        <v>3.558909091008061</v>
      </c>
      <c r="R365" s="12">
        <f t="shared" si="36"/>
        <v>663.17464058444909</v>
      </c>
      <c r="T365" s="5"/>
      <c r="U365" s="5"/>
      <c r="V365" s="5"/>
      <c r="W365" s="5"/>
      <c r="Y365" s="2"/>
      <c r="Z365" s="12"/>
      <c r="AA365" s="12"/>
      <c r="AB365" s="12"/>
      <c r="AC365" s="5"/>
      <c r="AD365" s="5"/>
      <c r="AE365" s="12"/>
      <c r="AF365" s="12"/>
    </row>
    <row r="366" spans="2:32" ht="19.899999999999999" customHeight="1" x14ac:dyDescent="0.2">
      <c r="B366" s="14">
        <v>0.64163194444444438</v>
      </c>
      <c r="C366" s="2">
        <f t="shared" si="34"/>
        <v>27.666666666666622</v>
      </c>
      <c r="D366" s="15">
        <v>26.4</v>
      </c>
      <c r="E366" s="12">
        <v>8230</v>
      </c>
      <c r="F366" s="15">
        <v>8610</v>
      </c>
      <c r="G366" s="15">
        <v>6.71</v>
      </c>
      <c r="H366" s="15">
        <v>9.02</v>
      </c>
      <c r="J366" s="14">
        <v>0.64074074074074072</v>
      </c>
      <c r="K366" s="2">
        <f t="shared" si="31"/>
        <v>28.833333333333258</v>
      </c>
      <c r="L366" s="15">
        <v>2880</v>
      </c>
      <c r="M366" s="3">
        <v>0.22625500824899999</v>
      </c>
      <c r="N366" s="2">
        <v>15.15</v>
      </c>
      <c r="O366" s="2">
        <f t="shared" si="32"/>
        <v>66.959843749964634</v>
      </c>
      <c r="P366" s="2">
        <f t="shared" si="33"/>
        <v>3.4277633749723502</v>
      </c>
      <c r="Q366" s="2">
        <f t="shared" si="35"/>
        <v>3.5636749853787464</v>
      </c>
      <c r="R366" s="12">
        <f t="shared" si="36"/>
        <v>664.30787964486251</v>
      </c>
      <c r="T366" s="5"/>
      <c r="U366" s="5"/>
      <c r="V366" s="5"/>
      <c r="W366" s="5"/>
      <c r="Y366" s="2"/>
      <c r="Z366" s="12"/>
      <c r="AA366" s="12"/>
      <c r="AB366" s="12"/>
      <c r="AC366" s="5"/>
      <c r="AD366" s="5"/>
      <c r="AE366" s="12"/>
      <c r="AF366" s="12"/>
    </row>
    <row r="367" spans="2:32" ht="19.899999999999999" customHeight="1" x14ac:dyDescent="0.2">
      <c r="B367" s="14">
        <v>0.6416898148148148</v>
      </c>
      <c r="C367" s="2">
        <f t="shared" si="34"/>
        <v>27.750000000000021</v>
      </c>
      <c r="D367" s="15">
        <v>26.4</v>
      </c>
      <c r="E367" s="12">
        <v>8240</v>
      </c>
      <c r="F367" s="15">
        <v>8610</v>
      </c>
      <c r="G367" s="15">
        <v>6.71</v>
      </c>
      <c r="H367" s="15">
        <v>9.02</v>
      </c>
      <c r="J367" s="14">
        <v>0.64079861111111114</v>
      </c>
      <c r="K367" s="2">
        <f t="shared" si="31"/>
        <v>28.916666666666657</v>
      </c>
      <c r="L367" s="15">
        <v>2870</v>
      </c>
      <c r="M367" s="3">
        <v>0.22546940058100001</v>
      </c>
      <c r="N367" s="2">
        <v>15.1</v>
      </c>
      <c r="O367" s="2">
        <f t="shared" si="32"/>
        <v>66.971393728326859</v>
      </c>
      <c r="P367" s="2">
        <f t="shared" si="33"/>
        <v>3.4045879487730999</v>
      </c>
      <c r="Q367" s="2">
        <f t="shared" si="35"/>
        <v>3.5684196737980178</v>
      </c>
      <c r="R367" s="12">
        <f t="shared" si="36"/>
        <v>665.43719066693836</v>
      </c>
      <c r="T367" s="5"/>
      <c r="U367" s="5"/>
      <c r="V367" s="5"/>
      <c r="W367" s="5"/>
      <c r="Y367" s="2"/>
      <c r="Z367" s="12"/>
      <c r="AA367" s="12"/>
      <c r="AB367" s="12"/>
      <c r="AC367" s="5"/>
      <c r="AD367" s="5"/>
      <c r="AE367" s="12"/>
      <c r="AF367" s="12"/>
    </row>
    <row r="368" spans="2:32" ht="19.899999999999999" customHeight="1" x14ac:dyDescent="0.2">
      <c r="B368" s="14">
        <v>0.64174768518518521</v>
      </c>
      <c r="C368" s="2">
        <f t="shared" si="34"/>
        <v>27.833333333333421</v>
      </c>
      <c r="D368" s="15">
        <v>26.4</v>
      </c>
      <c r="E368" s="12">
        <v>8240</v>
      </c>
      <c r="F368" s="15">
        <v>8610</v>
      </c>
      <c r="G368" s="15">
        <v>6.71</v>
      </c>
      <c r="H368" s="15">
        <v>9.02</v>
      </c>
      <c r="J368" s="14">
        <v>0.64085648148148155</v>
      </c>
      <c r="K368" s="2">
        <f t="shared" si="31"/>
        <v>29.000000000000057</v>
      </c>
      <c r="L368" s="15">
        <v>2860</v>
      </c>
      <c r="M368" s="3">
        <v>0.22468379291400001</v>
      </c>
      <c r="N368" s="2">
        <v>15.08</v>
      </c>
      <c r="O368" s="2">
        <f t="shared" si="32"/>
        <v>67.11654545449133</v>
      </c>
      <c r="P368" s="2">
        <f t="shared" si="33"/>
        <v>3.3882315971431201</v>
      </c>
      <c r="Q368" s="2">
        <f t="shared" si="35"/>
        <v>3.5731369095937966</v>
      </c>
      <c r="R368" s="12">
        <f t="shared" si="36"/>
        <v>666.56257365067677</v>
      </c>
      <c r="T368" s="5"/>
      <c r="U368" s="5"/>
      <c r="V368" s="5"/>
      <c r="W368" s="5"/>
      <c r="Y368" s="2"/>
      <c r="Z368" s="12"/>
      <c r="AA368" s="12"/>
      <c r="AB368" s="12"/>
      <c r="AC368" s="5"/>
      <c r="AD368" s="5"/>
      <c r="AE368" s="12"/>
      <c r="AF368" s="12"/>
    </row>
    <row r="369" spans="2:32" ht="19.899999999999999" customHeight="1" x14ac:dyDescent="0.2">
      <c r="B369" s="14">
        <v>0.64180555555555552</v>
      </c>
      <c r="C369" s="2">
        <f t="shared" si="34"/>
        <v>27.916666666666661</v>
      </c>
      <c r="D369" s="15">
        <v>26.4</v>
      </c>
      <c r="E369" s="12">
        <v>8240</v>
      </c>
      <c r="F369" s="15">
        <v>8620</v>
      </c>
      <c r="G369" s="15">
        <v>6.71</v>
      </c>
      <c r="H369" s="15">
        <v>9.02</v>
      </c>
      <c r="J369" s="14">
        <v>0.64091435185185186</v>
      </c>
      <c r="K369" s="2">
        <f t="shared" si="31"/>
        <v>29.083333333333297</v>
      </c>
      <c r="L369" s="15">
        <v>2860</v>
      </c>
      <c r="M369" s="3">
        <v>0.22468379291400001</v>
      </c>
      <c r="N369" s="2">
        <v>15.06</v>
      </c>
      <c r="O369" s="2">
        <f t="shared" si="32"/>
        <v>67.02753146847742</v>
      </c>
      <c r="P369" s="2">
        <f t="shared" si="33"/>
        <v>3.3837379212848404</v>
      </c>
      <c r="Q369" s="2">
        <f t="shared" si="35"/>
        <v>3.5778396662038108</v>
      </c>
      <c r="R369" s="12">
        <f t="shared" si="36"/>
        <v>667.68599261524548</v>
      </c>
      <c r="T369" s="5"/>
      <c r="U369" s="5"/>
      <c r="V369" s="5"/>
      <c r="W369" s="5"/>
      <c r="Y369" s="2"/>
      <c r="Z369" s="12"/>
      <c r="AA369" s="12"/>
      <c r="AB369" s="12"/>
      <c r="AC369" s="5"/>
      <c r="AD369" s="5"/>
      <c r="AE369" s="12"/>
      <c r="AF369" s="12"/>
    </row>
    <row r="370" spans="2:32" ht="19.899999999999999" customHeight="1" x14ac:dyDescent="0.2">
      <c r="B370" s="14">
        <v>0.64186342592592593</v>
      </c>
      <c r="C370" s="2">
        <f t="shared" si="34"/>
        <v>28.00000000000006</v>
      </c>
      <c r="D370" s="15">
        <v>26.4</v>
      </c>
      <c r="E370" s="12">
        <v>8240</v>
      </c>
      <c r="F370" s="15">
        <v>8600</v>
      </c>
      <c r="G370" s="15">
        <v>6.71</v>
      </c>
      <c r="H370" s="15">
        <v>9.02</v>
      </c>
      <c r="J370" s="14">
        <v>0.64097222222222217</v>
      </c>
      <c r="K370" s="2">
        <f t="shared" si="31"/>
        <v>29.166666666666536</v>
      </c>
      <c r="L370" s="15">
        <v>2850</v>
      </c>
      <c r="M370" s="3">
        <v>0.223898185246</v>
      </c>
      <c r="N370" s="2">
        <v>15</v>
      </c>
      <c r="O370" s="2">
        <f t="shared" si="32"/>
        <v>66.994736842191443</v>
      </c>
      <c r="P370" s="2">
        <f t="shared" si="33"/>
        <v>3.3584727786899999</v>
      </c>
      <c r="Q370" s="2">
        <f t="shared" si="35"/>
        <v>3.5825217569676768</v>
      </c>
      <c r="R370" s="12">
        <f t="shared" si="36"/>
        <v>668.80744756064428</v>
      </c>
      <c r="T370" s="5"/>
      <c r="U370" s="5"/>
      <c r="V370" s="5"/>
      <c r="W370" s="5"/>
      <c r="Y370" s="2"/>
      <c r="Z370" s="12"/>
      <c r="AA370" s="12"/>
      <c r="AB370" s="12"/>
      <c r="AC370" s="5"/>
      <c r="AD370" s="5"/>
      <c r="AE370" s="12"/>
      <c r="AF370" s="12"/>
    </row>
    <row r="371" spans="2:32" ht="19.899999999999999" customHeight="1" x14ac:dyDescent="0.2">
      <c r="B371" s="14">
        <v>0.64192129629629624</v>
      </c>
      <c r="C371" s="2">
        <f t="shared" si="34"/>
        <v>28.0833333333333</v>
      </c>
      <c r="D371" s="15">
        <v>26.4</v>
      </c>
      <c r="E371" s="12">
        <v>8240</v>
      </c>
      <c r="F371" s="15">
        <v>8620</v>
      </c>
      <c r="G371" s="15">
        <v>6.71</v>
      </c>
      <c r="H371" s="15">
        <v>9.02</v>
      </c>
      <c r="J371" s="14">
        <v>0.64103009259259258</v>
      </c>
      <c r="K371" s="2">
        <f t="shared" si="31"/>
        <v>29.249999999999936</v>
      </c>
      <c r="L371" s="15">
        <v>2840</v>
      </c>
      <c r="M371" s="3">
        <v>0.22311257757899999</v>
      </c>
      <c r="N371" s="2">
        <v>14.95</v>
      </c>
      <c r="O371" s="2">
        <f t="shared" si="32"/>
        <v>67.006531690067916</v>
      </c>
      <c r="P371" s="2">
        <f t="shared" si="33"/>
        <v>3.3355330348060499</v>
      </c>
      <c r="Q371" s="2">
        <f t="shared" si="35"/>
        <v>3.5871703721159416</v>
      </c>
      <c r="R371" s="12">
        <f t="shared" si="36"/>
        <v>669.92497446770767</v>
      </c>
      <c r="T371" s="5"/>
      <c r="U371" s="5"/>
      <c r="V371" s="5"/>
      <c r="W371" s="5"/>
      <c r="Y371" s="2"/>
      <c r="Z371" s="12"/>
      <c r="AA371" s="12"/>
      <c r="AB371" s="12"/>
      <c r="AC371" s="5"/>
      <c r="AD371" s="5"/>
      <c r="AE371" s="12"/>
      <c r="AF371" s="12"/>
    </row>
    <row r="372" spans="2:32" ht="19.899999999999999" customHeight="1" x14ac:dyDescent="0.2">
      <c r="B372" s="14">
        <v>0.64197916666666666</v>
      </c>
      <c r="C372" s="2">
        <f t="shared" si="34"/>
        <v>28.1666666666667</v>
      </c>
      <c r="D372" s="15">
        <v>26.4</v>
      </c>
      <c r="E372" s="12">
        <v>8240</v>
      </c>
      <c r="F372" s="15">
        <v>8610</v>
      </c>
      <c r="G372" s="15">
        <v>6.71</v>
      </c>
      <c r="H372" s="15">
        <v>9.02</v>
      </c>
      <c r="J372" s="14">
        <v>0.641087962962963</v>
      </c>
      <c r="K372" s="2">
        <f t="shared" si="31"/>
        <v>29.333333333333336</v>
      </c>
      <c r="L372" s="15">
        <v>2830</v>
      </c>
      <c r="M372" s="3">
        <v>0.22232696991100001</v>
      </c>
      <c r="N372" s="2">
        <v>14.92</v>
      </c>
      <c r="O372" s="2">
        <f t="shared" si="32"/>
        <v>67.108367491234389</v>
      </c>
      <c r="P372" s="2">
        <f t="shared" si="33"/>
        <v>3.3171183910721203</v>
      </c>
      <c r="Q372" s="2">
        <f t="shared" si="35"/>
        <v>3.5917902689394716</v>
      </c>
      <c r="R372" s="12">
        <f t="shared" si="36"/>
        <v>671.0385733364335</v>
      </c>
      <c r="T372" s="5"/>
      <c r="U372" s="5"/>
      <c r="V372" s="5"/>
      <c r="W372" s="5"/>
      <c r="Y372" s="2"/>
      <c r="Z372" s="12"/>
      <c r="AA372" s="12"/>
      <c r="AB372" s="12"/>
      <c r="AC372" s="5"/>
      <c r="AD372" s="5"/>
      <c r="AE372" s="12"/>
      <c r="AF372" s="12"/>
    </row>
    <row r="373" spans="2:32" ht="19.899999999999999" customHeight="1" x14ac:dyDescent="0.2">
      <c r="B373" s="14">
        <v>0.64203703703703707</v>
      </c>
      <c r="C373" s="2">
        <f t="shared" si="34"/>
        <v>28.250000000000099</v>
      </c>
      <c r="D373" s="15">
        <v>26.4</v>
      </c>
      <c r="E373" s="12">
        <v>8230</v>
      </c>
      <c r="F373" s="15">
        <v>8610</v>
      </c>
      <c r="G373" s="15">
        <v>6.71</v>
      </c>
      <c r="H373" s="15">
        <v>9.02</v>
      </c>
      <c r="J373" s="14">
        <v>0.6411458333333333</v>
      </c>
      <c r="K373" s="2">
        <f t="shared" si="31"/>
        <v>29.416666666666575</v>
      </c>
      <c r="L373" s="15">
        <v>2820</v>
      </c>
      <c r="M373" s="3">
        <v>0.22154136224400001</v>
      </c>
      <c r="N373" s="2">
        <v>14.93</v>
      </c>
      <c r="O373" s="2">
        <f t="shared" si="32"/>
        <v>67.391478723311621</v>
      </c>
      <c r="P373" s="2">
        <f t="shared" si="33"/>
        <v>3.3076125383029202</v>
      </c>
      <c r="Q373" s="2">
        <f t="shared" si="35"/>
        <v>3.5963907765293102</v>
      </c>
      <c r="R373" s="12">
        <f t="shared" si="36"/>
        <v>672.14824416681972</v>
      </c>
      <c r="T373" s="5"/>
      <c r="U373" s="5"/>
      <c r="V373" s="5"/>
      <c r="W373" s="5"/>
      <c r="Y373" s="2"/>
      <c r="Z373" s="12"/>
      <c r="AA373" s="12"/>
      <c r="AB373" s="12"/>
      <c r="AC373" s="5"/>
      <c r="AD373" s="5"/>
      <c r="AE373" s="12"/>
      <c r="AF373" s="12"/>
    </row>
    <row r="374" spans="2:32" ht="19.899999999999999" customHeight="1" x14ac:dyDescent="0.2">
      <c r="B374" s="14">
        <v>0.64209490740740738</v>
      </c>
      <c r="C374" s="2">
        <f t="shared" si="34"/>
        <v>28.333333333333339</v>
      </c>
      <c r="D374" s="15">
        <v>26.4</v>
      </c>
      <c r="E374" s="12">
        <v>8240</v>
      </c>
      <c r="F374" s="15">
        <v>8620</v>
      </c>
      <c r="G374" s="15">
        <v>6.71</v>
      </c>
      <c r="H374" s="15">
        <v>9.02</v>
      </c>
      <c r="J374" s="14">
        <v>0.64126157407407403</v>
      </c>
      <c r="K374" s="2">
        <f t="shared" si="31"/>
        <v>29.583333333333215</v>
      </c>
      <c r="L374" s="15">
        <v>2810</v>
      </c>
      <c r="M374" s="3">
        <v>0.220755754576</v>
      </c>
      <c r="N374" s="2">
        <v>14.9</v>
      </c>
      <c r="O374" s="2">
        <f t="shared" si="32"/>
        <v>67.495409252719384</v>
      </c>
      <c r="P374" s="2">
        <f t="shared" si="33"/>
        <v>3.2892607431824001</v>
      </c>
      <c r="Q374" s="2">
        <f t="shared" si="35"/>
        <v>3.6055531005313717</v>
      </c>
      <c r="R374" s="12">
        <f t="shared" si="36"/>
        <v>674.35972975091931</v>
      </c>
      <c r="T374" s="5"/>
      <c r="U374" s="5"/>
      <c r="V374" s="5"/>
      <c r="W374" s="5"/>
      <c r="Y374" s="2"/>
      <c r="Z374" s="12"/>
      <c r="AA374" s="12"/>
      <c r="AB374" s="12"/>
      <c r="AC374" s="5"/>
      <c r="AD374" s="5"/>
      <c r="AE374" s="12"/>
      <c r="AF374" s="12"/>
    </row>
    <row r="375" spans="2:32" ht="19.899999999999999" customHeight="1" x14ac:dyDescent="0.2">
      <c r="B375" s="14">
        <v>0.64215277777777779</v>
      </c>
      <c r="C375" s="2">
        <f t="shared" si="34"/>
        <v>28.416666666666739</v>
      </c>
      <c r="D375" s="15">
        <v>26.4</v>
      </c>
      <c r="E375" s="12">
        <v>8240</v>
      </c>
      <c r="F375" s="15">
        <v>8610</v>
      </c>
      <c r="G375" s="15">
        <v>6.71</v>
      </c>
      <c r="H375" s="15">
        <v>9.02</v>
      </c>
      <c r="J375" s="14">
        <v>0.64131944444444444</v>
      </c>
      <c r="K375" s="2">
        <f t="shared" si="31"/>
        <v>29.666666666666615</v>
      </c>
      <c r="L375" s="15">
        <v>2800</v>
      </c>
      <c r="M375" s="3">
        <v>0.21997014690899999</v>
      </c>
      <c r="N375" s="2">
        <v>14.88</v>
      </c>
      <c r="O375" s="2">
        <f t="shared" si="32"/>
        <v>67.645542857030264</v>
      </c>
      <c r="P375" s="2">
        <f t="shared" si="33"/>
        <v>3.2731557860059199</v>
      </c>
      <c r="Q375" s="2">
        <f t="shared" si="35"/>
        <v>3.6101103342322007</v>
      </c>
      <c r="R375" s="12">
        <f t="shared" si="36"/>
        <v>675.46154450463268</v>
      </c>
      <c r="T375" s="5"/>
      <c r="U375" s="5"/>
      <c r="V375" s="5"/>
      <c r="W375" s="5"/>
      <c r="Y375" s="2"/>
      <c r="Z375" s="12"/>
      <c r="AA375" s="12"/>
      <c r="AB375" s="12"/>
      <c r="AC375" s="5"/>
      <c r="AD375" s="5"/>
      <c r="AE375" s="12"/>
      <c r="AF375" s="12"/>
    </row>
    <row r="376" spans="2:32" ht="19.899999999999999" customHeight="1" x14ac:dyDescent="0.2">
      <c r="B376" s="14">
        <v>0.6422106481481481</v>
      </c>
      <c r="C376" s="2">
        <f t="shared" si="34"/>
        <v>28.499999999999979</v>
      </c>
      <c r="D376" s="15">
        <v>26.4</v>
      </c>
      <c r="E376" s="12">
        <v>8240</v>
      </c>
      <c r="F376" s="15">
        <v>8620</v>
      </c>
      <c r="G376" s="15">
        <v>6.71</v>
      </c>
      <c r="H376" s="15">
        <v>9.02</v>
      </c>
      <c r="J376" s="14">
        <v>0.64137731481481486</v>
      </c>
      <c r="K376" s="2">
        <f t="shared" si="31"/>
        <v>29.750000000000014</v>
      </c>
      <c r="L376" s="15">
        <v>2790</v>
      </c>
      <c r="M376" s="3">
        <v>0.21918453924100001</v>
      </c>
      <c r="N376" s="2">
        <v>14.81</v>
      </c>
      <c r="O376" s="2">
        <f t="shared" si="32"/>
        <v>67.568634408633898</v>
      </c>
      <c r="P376" s="2">
        <f t="shared" si="33"/>
        <v>3.2461230261592102</v>
      </c>
      <c r="Q376" s="2">
        <f t="shared" si="35"/>
        <v>3.6146376111850969</v>
      </c>
      <c r="R376" s="12">
        <f t="shared" si="36"/>
        <v>676.55943122000861</v>
      </c>
      <c r="T376" s="5"/>
      <c r="U376" s="5"/>
      <c r="V376" s="5"/>
      <c r="W376" s="5"/>
      <c r="Y376" s="2"/>
      <c r="Z376" s="12"/>
      <c r="AA376" s="12"/>
      <c r="AB376" s="12"/>
      <c r="AC376" s="5"/>
      <c r="AD376" s="5"/>
      <c r="AE376" s="12"/>
      <c r="AF376" s="12"/>
    </row>
    <row r="377" spans="2:32" ht="19.899999999999999" customHeight="1" x14ac:dyDescent="0.2">
      <c r="B377" s="14">
        <v>0.64226851851851852</v>
      </c>
      <c r="C377" s="2">
        <f t="shared" si="34"/>
        <v>28.583333333333378</v>
      </c>
      <c r="D377" s="15">
        <v>26.4</v>
      </c>
      <c r="E377" s="12">
        <v>8240</v>
      </c>
      <c r="F377" s="15">
        <v>8620</v>
      </c>
      <c r="G377" s="15">
        <v>6.71</v>
      </c>
      <c r="H377" s="15">
        <v>9.02</v>
      </c>
      <c r="J377" s="14">
        <v>0.64143518518518516</v>
      </c>
      <c r="K377" s="2">
        <f t="shared" si="31"/>
        <v>29.833333333333254</v>
      </c>
      <c r="L377" s="15">
        <v>2790</v>
      </c>
      <c r="M377" s="3">
        <v>0.21918453924100001</v>
      </c>
      <c r="N377" s="2">
        <v>14.82</v>
      </c>
      <c r="O377" s="2">
        <f t="shared" si="32"/>
        <v>67.614258064547897</v>
      </c>
      <c r="P377" s="2">
        <f t="shared" si="33"/>
        <v>3.2483148715516204</v>
      </c>
      <c r="Q377" s="2">
        <f t="shared" si="35"/>
        <v>3.6191476375029463</v>
      </c>
      <c r="R377" s="12">
        <f t="shared" si="36"/>
        <v>677.65535391621233</v>
      </c>
      <c r="T377" s="5"/>
      <c r="U377" s="5"/>
      <c r="V377" s="5"/>
      <c r="W377" s="5"/>
      <c r="Y377" s="2"/>
      <c r="Z377" s="12"/>
      <c r="AA377" s="12"/>
      <c r="AB377" s="12"/>
      <c r="AC377" s="5"/>
      <c r="AD377" s="5"/>
      <c r="AE377" s="12"/>
      <c r="AF377" s="12"/>
    </row>
    <row r="378" spans="2:32" ht="19.899999999999999" customHeight="1" x14ac:dyDescent="0.2">
      <c r="B378" s="14">
        <v>0.64232638888888893</v>
      </c>
      <c r="C378" s="2">
        <f t="shared" si="34"/>
        <v>28.666666666666778</v>
      </c>
      <c r="D378" s="15">
        <v>26.4</v>
      </c>
      <c r="E378" s="12">
        <v>8240</v>
      </c>
      <c r="F378" s="15">
        <v>8630</v>
      </c>
      <c r="G378" s="15">
        <v>6.71</v>
      </c>
      <c r="H378" s="15">
        <v>9.02</v>
      </c>
      <c r="J378" s="14">
        <v>0.64149305555555558</v>
      </c>
      <c r="K378" s="2">
        <f t="shared" si="31"/>
        <v>29.916666666666654</v>
      </c>
      <c r="L378" s="15">
        <v>2780</v>
      </c>
      <c r="M378" s="3">
        <v>0.218398931574</v>
      </c>
      <c r="N378" s="2">
        <v>14.79</v>
      </c>
      <c r="O378" s="2">
        <f t="shared" si="32"/>
        <v>67.720111510658697</v>
      </c>
      <c r="P378" s="2">
        <f t="shared" si="33"/>
        <v>3.2301201979794598</v>
      </c>
      <c r="Q378" s="2">
        <f t="shared" si="35"/>
        <v>3.6236465507456797</v>
      </c>
      <c r="R378" s="12">
        <f t="shared" si="36"/>
        <v>678.74931259325069</v>
      </c>
      <c r="T378" s="5"/>
      <c r="U378" s="5"/>
      <c r="V378" s="5"/>
      <c r="W378" s="5"/>
      <c r="Y378" s="2"/>
      <c r="Z378" s="12"/>
      <c r="AA378" s="12"/>
      <c r="AB378" s="12"/>
      <c r="AC378" s="5"/>
      <c r="AD378" s="5"/>
      <c r="AE378" s="12"/>
      <c r="AF378" s="12"/>
    </row>
    <row r="379" spans="2:32" ht="19.899999999999999" customHeight="1" x14ac:dyDescent="0.2">
      <c r="B379" s="14">
        <v>0.64238425925925924</v>
      </c>
      <c r="C379" s="2">
        <f t="shared" si="34"/>
        <v>28.750000000000018</v>
      </c>
      <c r="D379" s="15">
        <v>26.4</v>
      </c>
      <c r="E379" s="12">
        <v>8230</v>
      </c>
      <c r="F379" s="15">
        <v>8620</v>
      </c>
      <c r="G379" s="15">
        <v>6.71</v>
      </c>
      <c r="H379" s="15">
        <v>9.0299999999999994</v>
      </c>
      <c r="J379" s="14">
        <v>0.64155092592592589</v>
      </c>
      <c r="K379" s="2">
        <f t="shared" si="31"/>
        <v>29.999999999999893</v>
      </c>
      <c r="L379" s="15">
        <v>2770</v>
      </c>
      <c r="M379" s="3">
        <v>0.21761332390599999</v>
      </c>
      <c r="N379" s="2">
        <v>14.76</v>
      </c>
      <c r="O379" s="2">
        <f t="shared" si="32"/>
        <v>67.826729241890135</v>
      </c>
      <c r="P379" s="2">
        <f t="shared" si="33"/>
        <v>3.2119726608525601</v>
      </c>
      <c r="Q379" s="2">
        <f t="shared" si="35"/>
        <v>3.628120226342086</v>
      </c>
      <c r="R379" s="12">
        <f t="shared" si="36"/>
        <v>679.83934323194944</v>
      </c>
      <c r="T379" s="5"/>
      <c r="U379" s="5"/>
      <c r="V379" s="5"/>
      <c r="W379" s="5"/>
      <c r="Y379" s="2"/>
      <c r="Z379" s="12"/>
      <c r="AA379" s="12"/>
      <c r="AB379" s="12"/>
      <c r="AC379" s="5"/>
      <c r="AD379" s="5"/>
      <c r="AE379" s="12"/>
      <c r="AF379" s="12"/>
    </row>
    <row r="380" spans="2:32" ht="19.899999999999999" customHeight="1" x14ac:dyDescent="0.2">
      <c r="B380" s="14">
        <v>0.64244212962962965</v>
      </c>
      <c r="C380" s="2">
        <f t="shared" si="34"/>
        <v>28.833333333333417</v>
      </c>
      <c r="D380" s="15">
        <v>26.4</v>
      </c>
      <c r="E380" s="12">
        <v>8240</v>
      </c>
      <c r="F380" s="15">
        <v>8630</v>
      </c>
      <c r="G380" s="15">
        <v>6.71</v>
      </c>
      <c r="H380" s="15">
        <v>9.0299999999999994</v>
      </c>
      <c r="J380" s="14">
        <v>0.6416087962962963</v>
      </c>
      <c r="K380" s="2">
        <f t="shared" si="31"/>
        <v>30.083333333333293</v>
      </c>
      <c r="L380" s="15">
        <v>2760</v>
      </c>
      <c r="M380" s="3">
        <v>0.21682771623899999</v>
      </c>
      <c r="N380" s="2">
        <v>14.72</v>
      </c>
      <c r="O380" s="2">
        <f t="shared" si="32"/>
        <v>67.887999999846741</v>
      </c>
      <c r="P380" s="2">
        <f t="shared" si="33"/>
        <v>3.1917039830380798</v>
      </c>
      <c r="Q380" s="2">
        <f t="shared" si="35"/>
        <v>3.6325672240114582</v>
      </c>
      <c r="R380" s="12">
        <f t="shared" si="36"/>
        <v>680.92544583231279</v>
      </c>
      <c r="T380" s="5"/>
      <c r="U380" s="5"/>
      <c r="V380" s="5"/>
      <c r="W380" s="5"/>
      <c r="Y380" s="2"/>
      <c r="Z380" s="12"/>
      <c r="AA380" s="12"/>
      <c r="AB380" s="12"/>
      <c r="AC380" s="5"/>
      <c r="AD380" s="5"/>
      <c r="AE380" s="12"/>
      <c r="AF380" s="12"/>
    </row>
    <row r="381" spans="2:32" ht="19.899999999999999" customHeight="1" x14ac:dyDescent="0.2">
      <c r="B381" s="14">
        <v>0.64249999999999996</v>
      </c>
      <c r="C381" s="2">
        <f t="shared" si="34"/>
        <v>28.916666666666657</v>
      </c>
      <c r="D381" s="15">
        <v>26.4</v>
      </c>
      <c r="E381" s="12">
        <v>8240</v>
      </c>
      <c r="F381" s="15">
        <v>8630</v>
      </c>
      <c r="G381" s="15">
        <v>6.71</v>
      </c>
      <c r="H381" s="15">
        <v>9.0299999999999994</v>
      </c>
      <c r="J381" s="14">
        <v>0.64166666666666672</v>
      </c>
      <c r="K381" s="2">
        <f t="shared" si="31"/>
        <v>30.166666666666693</v>
      </c>
      <c r="L381" s="15">
        <v>2760</v>
      </c>
      <c r="M381" s="3">
        <v>0.21682771623899999</v>
      </c>
      <c r="N381" s="2">
        <v>14.71</v>
      </c>
      <c r="O381" s="2">
        <f t="shared" si="32"/>
        <v>67.841880434629459</v>
      </c>
      <c r="P381" s="2">
        <f t="shared" si="33"/>
        <v>3.1895357058756901</v>
      </c>
      <c r="Q381" s="2">
        <f t="shared" si="35"/>
        <v>3.6369986404620964</v>
      </c>
      <c r="R381" s="12">
        <f t="shared" si="36"/>
        <v>682.00958441350861</v>
      </c>
      <c r="T381" s="5"/>
      <c r="U381" s="5"/>
      <c r="V381" s="5"/>
      <c r="W381" s="5"/>
      <c r="Y381" s="2"/>
      <c r="Z381" s="12"/>
      <c r="AA381" s="12"/>
      <c r="AB381" s="12"/>
      <c r="AC381" s="5"/>
      <c r="AD381" s="5"/>
      <c r="AE381" s="12"/>
      <c r="AF381" s="12"/>
    </row>
    <row r="382" spans="2:32" ht="19.899999999999999" customHeight="1" x14ac:dyDescent="0.2">
      <c r="B382" s="14">
        <v>0.64255787037037038</v>
      </c>
      <c r="C382" s="2">
        <f t="shared" si="34"/>
        <v>29.000000000000057</v>
      </c>
      <c r="D382" s="15">
        <v>26.4</v>
      </c>
      <c r="E382" s="12">
        <v>8240</v>
      </c>
      <c r="F382" s="15">
        <v>8630</v>
      </c>
      <c r="G382" s="15">
        <v>6.71</v>
      </c>
      <c r="H382" s="15">
        <v>9.0299999999999994</v>
      </c>
      <c r="J382" s="14">
        <v>0.64172453703703702</v>
      </c>
      <c r="K382" s="2">
        <f t="shared" si="31"/>
        <v>30.249999999999932</v>
      </c>
      <c r="L382" s="15">
        <v>2750</v>
      </c>
      <c r="M382" s="3">
        <v>0.21604210857100001</v>
      </c>
      <c r="N382" s="2">
        <v>14.69</v>
      </c>
      <c r="O382" s="2">
        <f t="shared" si="32"/>
        <v>67.99600363635723</v>
      </c>
      <c r="P382" s="2">
        <f t="shared" si="33"/>
        <v>3.1736585749079902</v>
      </c>
      <c r="Q382" s="2">
        <f t="shared" si="35"/>
        <v>3.6414175253793024</v>
      </c>
      <c r="R382" s="12">
        <f t="shared" si="36"/>
        <v>683.09175897553234</v>
      </c>
      <c r="T382" s="5"/>
      <c r="U382" s="5"/>
      <c r="V382" s="5"/>
      <c r="W382" s="5"/>
      <c r="Y382" s="2"/>
      <c r="Z382" s="12"/>
      <c r="AA382" s="12"/>
      <c r="AB382" s="12"/>
      <c r="AC382" s="5"/>
      <c r="AD382" s="5"/>
      <c r="AE382" s="12"/>
      <c r="AF382" s="12"/>
    </row>
    <row r="383" spans="2:32" ht="19.899999999999999" customHeight="1" x14ac:dyDescent="0.2">
      <c r="B383" s="14">
        <v>0.64261574074074079</v>
      </c>
      <c r="C383" s="2">
        <f t="shared" si="34"/>
        <v>29.083333333333456</v>
      </c>
      <c r="D383" s="15">
        <v>26.4</v>
      </c>
      <c r="E383" s="12">
        <v>8240</v>
      </c>
      <c r="F383" s="15">
        <v>8640</v>
      </c>
      <c r="G383" s="15">
        <v>6.71</v>
      </c>
      <c r="H383" s="15">
        <v>9.0299999999999994</v>
      </c>
      <c r="J383" s="14">
        <v>0.64178240740740744</v>
      </c>
      <c r="K383" s="2">
        <f t="shared" si="31"/>
        <v>30.333333333333332</v>
      </c>
      <c r="L383" s="15">
        <v>2740</v>
      </c>
      <c r="M383" s="3">
        <v>0.215256500903</v>
      </c>
      <c r="N383" s="2">
        <v>14.7</v>
      </c>
      <c r="O383" s="2">
        <f t="shared" si="32"/>
        <v>68.290620438098586</v>
      </c>
      <c r="P383" s="2">
        <f t="shared" si="33"/>
        <v>3.1642705632740999</v>
      </c>
      <c r="Q383" s="2">
        <f t="shared" si="35"/>
        <v>3.6458188650585992</v>
      </c>
      <c r="R383" s="12">
        <f t="shared" si="36"/>
        <v>684.17000549921818</v>
      </c>
      <c r="T383" s="5"/>
      <c r="U383" s="5"/>
      <c r="V383" s="5"/>
      <c r="W383" s="5"/>
      <c r="Y383" s="2"/>
      <c r="Z383" s="12"/>
      <c r="AA383" s="12"/>
      <c r="AB383" s="12"/>
      <c r="AC383" s="5"/>
      <c r="AD383" s="5"/>
      <c r="AE383" s="12"/>
      <c r="AF383" s="12"/>
    </row>
    <row r="384" spans="2:32" ht="19.899999999999999" customHeight="1" x14ac:dyDescent="0.2">
      <c r="B384" s="14">
        <v>0.6426736111111111</v>
      </c>
      <c r="C384" s="2">
        <f t="shared" si="34"/>
        <v>29.166666666666696</v>
      </c>
      <c r="D384" s="15">
        <v>26.4</v>
      </c>
      <c r="E384" s="12">
        <v>8240</v>
      </c>
      <c r="F384" s="15">
        <v>8630</v>
      </c>
      <c r="G384" s="15">
        <v>6.71</v>
      </c>
      <c r="H384" s="15">
        <v>9.0299999999999994</v>
      </c>
      <c r="J384" s="14">
        <v>0.64184027777777775</v>
      </c>
      <c r="K384" s="2">
        <f t="shared" si="31"/>
        <v>30.416666666666572</v>
      </c>
      <c r="L384" s="15">
        <v>2730</v>
      </c>
      <c r="M384" s="3">
        <v>0.21447089323599999</v>
      </c>
      <c r="N384" s="2">
        <v>14.66</v>
      </c>
      <c r="O384" s="2">
        <f t="shared" si="32"/>
        <v>68.354263736237598</v>
      </c>
      <c r="P384" s="2">
        <f t="shared" si="33"/>
        <v>3.1441432948397599</v>
      </c>
      <c r="Q384" s="2">
        <f t="shared" si="35"/>
        <v>3.6501997080156179</v>
      </c>
      <c r="R384" s="12">
        <f t="shared" si="36"/>
        <v>685.24432398456452</v>
      </c>
      <c r="T384" s="5"/>
      <c r="U384" s="5"/>
      <c r="V384" s="5"/>
      <c r="W384" s="5"/>
      <c r="Y384" s="2"/>
      <c r="Z384" s="12"/>
      <c r="AA384" s="12"/>
      <c r="AB384" s="12"/>
      <c r="AC384" s="5"/>
      <c r="AD384" s="5"/>
      <c r="AE384" s="12"/>
      <c r="AF384" s="12"/>
    </row>
    <row r="385" spans="2:32" ht="19.899999999999999" customHeight="1" x14ac:dyDescent="0.2">
      <c r="B385" s="14">
        <v>0.64273148148148151</v>
      </c>
      <c r="C385" s="2">
        <f t="shared" si="34"/>
        <v>29.250000000000096</v>
      </c>
      <c r="D385" s="15">
        <v>26.4</v>
      </c>
      <c r="E385" s="12">
        <v>8230</v>
      </c>
      <c r="F385" s="15">
        <v>8630</v>
      </c>
      <c r="G385" s="15">
        <v>6.71</v>
      </c>
      <c r="H385" s="15">
        <v>9.0299999999999994</v>
      </c>
      <c r="J385" s="14">
        <v>0.64189814814814816</v>
      </c>
      <c r="K385" s="2">
        <f t="shared" si="31"/>
        <v>30.499999999999972</v>
      </c>
      <c r="L385" s="15">
        <v>2730</v>
      </c>
      <c r="M385" s="3">
        <v>0.21447089323599999</v>
      </c>
      <c r="N385" s="2">
        <v>14.66</v>
      </c>
      <c r="O385" s="2">
        <f t="shared" si="32"/>
        <v>68.354263736237598</v>
      </c>
      <c r="P385" s="2">
        <f t="shared" si="33"/>
        <v>3.1441432948397599</v>
      </c>
      <c r="Q385" s="2">
        <f t="shared" si="35"/>
        <v>3.6545665737028989</v>
      </c>
      <c r="R385" s="12">
        <f t="shared" si="36"/>
        <v>686.31667845074537</v>
      </c>
      <c r="T385" s="5"/>
      <c r="U385" s="5"/>
      <c r="V385" s="5"/>
      <c r="W385" s="5"/>
      <c r="Y385" s="2"/>
      <c r="Z385" s="12"/>
      <c r="AA385" s="12"/>
      <c r="AB385" s="12"/>
      <c r="AC385" s="5"/>
      <c r="AD385" s="5"/>
      <c r="AE385" s="12"/>
      <c r="AF385" s="12"/>
    </row>
    <row r="386" spans="2:32" ht="19.899999999999999" customHeight="1" x14ac:dyDescent="0.2">
      <c r="B386" s="14">
        <v>0.64278935185185182</v>
      </c>
      <c r="C386" s="2">
        <f t="shared" si="34"/>
        <v>29.333333333333336</v>
      </c>
      <c r="D386" s="15">
        <v>26.4</v>
      </c>
      <c r="E386" s="12">
        <v>8240</v>
      </c>
      <c r="F386" s="15">
        <v>8620</v>
      </c>
      <c r="G386" s="15">
        <v>6.71</v>
      </c>
      <c r="H386" s="15">
        <v>9.0299999999999994</v>
      </c>
      <c r="J386" s="14">
        <v>0.64195601851851858</v>
      </c>
      <c r="K386" s="2">
        <f t="shared" si="31"/>
        <v>30.583333333333371</v>
      </c>
      <c r="L386" s="15">
        <v>2720</v>
      </c>
      <c r="M386" s="3">
        <v>0.21368528556800001</v>
      </c>
      <c r="N386" s="2">
        <v>14.71</v>
      </c>
      <c r="O386" s="2">
        <f t="shared" si="32"/>
        <v>68.839555147183546</v>
      </c>
      <c r="P386" s="2">
        <f t="shared" si="33"/>
        <v>3.1433105507052805</v>
      </c>
      <c r="Q386" s="2">
        <f t="shared" si="35"/>
        <v>3.658932861095642</v>
      </c>
      <c r="R386" s="12">
        <f t="shared" si="36"/>
        <v>687.38706889775619</v>
      </c>
      <c r="T386" s="5"/>
      <c r="U386" s="5"/>
      <c r="V386" s="5"/>
      <c r="W386" s="5"/>
      <c r="Y386" s="2"/>
      <c r="Z386" s="12"/>
      <c r="AA386" s="12"/>
      <c r="AB386" s="12"/>
      <c r="AC386" s="5"/>
      <c r="AD386" s="5"/>
      <c r="AE386" s="12"/>
      <c r="AF386" s="12"/>
    </row>
    <row r="387" spans="2:32" ht="19.899999999999999" customHeight="1" x14ac:dyDescent="0.2">
      <c r="B387" s="14">
        <v>0.64284722222222224</v>
      </c>
      <c r="C387" s="2">
        <f t="shared" si="34"/>
        <v>29.416666666666735</v>
      </c>
      <c r="D387" s="15">
        <v>26.4</v>
      </c>
      <c r="E387" s="12">
        <v>8240</v>
      </c>
      <c r="F387" s="15">
        <v>8630</v>
      </c>
      <c r="G387" s="15">
        <v>6.71</v>
      </c>
      <c r="H387" s="15">
        <v>9.0299999999999994</v>
      </c>
      <c r="J387" s="14">
        <v>0.64201388888888888</v>
      </c>
      <c r="K387" s="2">
        <f t="shared" si="31"/>
        <v>30.666666666666611</v>
      </c>
      <c r="L387" s="15">
        <v>2710</v>
      </c>
      <c r="M387" s="3">
        <v>0.21289967790100001</v>
      </c>
      <c r="N387" s="2">
        <v>14.72</v>
      </c>
      <c r="O387" s="2">
        <f t="shared" si="32"/>
        <v>69.140546125414588</v>
      </c>
      <c r="P387" s="2">
        <f t="shared" si="33"/>
        <v>3.1338832587027201</v>
      </c>
      <c r="Q387" s="2">
        <f t="shared" si="35"/>
        <v>3.6632920234632813</v>
      </c>
      <c r="R387" s="12">
        <f t="shared" si="36"/>
        <v>688.45353130642752</v>
      </c>
      <c r="T387" s="5"/>
      <c r="U387" s="5"/>
      <c r="V387" s="5"/>
      <c r="W387" s="5"/>
      <c r="Y387" s="2"/>
      <c r="Z387" s="12"/>
      <c r="AA387" s="12"/>
      <c r="AB387" s="12"/>
      <c r="AC387" s="5"/>
      <c r="AD387" s="5"/>
      <c r="AE387" s="12"/>
      <c r="AF387" s="12"/>
    </row>
    <row r="388" spans="2:32" ht="19.899999999999999" customHeight="1" x14ac:dyDescent="0.2">
      <c r="B388" s="14">
        <v>0.64290509259259265</v>
      </c>
      <c r="C388" s="2">
        <f t="shared" si="34"/>
        <v>29.500000000000135</v>
      </c>
      <c r="D388" s="15">
        <v>26.4</v>
      </c>
      <c r="E388" s="12">
        <v>8250</v>
      </c>
      <c r="F388" s="15">
        <v>8630</v>
      </c>
      <c r="G388" s="15">
        <v>6.71</v>
      </c>
      <c r="H388" s="15">
        <v>9.0299999999999994</v>
      </c>
      <c r="J388" s="14">
        <v>0.64207175925925919</v>
      </c>
      <c r="K388" s="2">
        <f t="shared" si="31"/>
        <v>30.749999999999851</v>
      </c>
      <c r="L388" s="15">
        <v>2700</v>
      </c>
      <c r="M388" s="3">
        <v>0.212114070233</v>
      </c>
      <c r="N388" s="2">
        <v>14.61</v>
      </c>
      <c r="O388" s="2">
        <f t="shared" si="32"/>
        <v>68.878033333439021</v>
      </c>
      <c r="P388" s="2">
        <f t="shared" si="33"/>
        <v>3.0989865661041298</v>
      </c>
      <c r="Q388" s="2">
        <f t="shared" si="35"/>
        <v>3.6676204052860588</v>
      </c>
      <c r="R388" s="12">
        <f t="shared" si="36"/>
        <v>689.51606567676129</v>
      </c>
      <c r="T388" s="5"/>
      <c r="U388" s="5"/>
      <c r="V388" s="5"/>
      <c r="W388" s="5"/>
      <c r="Y388" s="2"/>
      <c r="Z388" s="12"/>
      <c r="AA388" s="12"/>
      <c r="AB388" s="12"/>
      <c r="AC388" s="5"/>
      <c r="AD388" s="5"/>
      <c r="AE388" s="12"/>
      <c r="AF388" s="12"/>
    </row>
    <row r="389" spans="2:32" ht="19.899999999999999" customHeight="1" x14ac:dyDescent="0.2">
      <c r="B389" s="14">
        <v>0.64296296296296296</v>
      </c>
      <c r="C389" s="2">
        <f t="shared" si="34"/>
        <v>29.583333333333375</v>
      </c>
      <c r="D389" s="15">
        <v>26.4</v>
      </c>
      <c r="E389" s="12">
        <v>8240</v>
      </c>
      <c r="F389" s="15">
        <v>8640</v>
      </c>
      <c r="G389" s="15">
        <v>6.71</v>
      </c>
      <c r="H389" s="15">
        <v>9.0299999999999994</v>
      </c>
      <c r="J389" s="14">
        <v>0.64212962962962961</v>
      </c>
      <c r="K389" s="2">
        <f t="shared" si="31"/>
        <v>30.83333333333325</v>
      </c>
      <c r="L389" s="15">
        <v>2690</v>
      </c>
      <c r="M389" s="3">
        <v>0.21132846256599999</v>
      </c>
      <c r="N389" s="2">
        <v>14.61</v>
      </c>
      <c r="O389" s="2">
        <f t="shared" si="32"/>
        <v>69.13408550179156</v>
      </c>
      <c r="P389" s="2">
        <f t="shared" si="33"/>
        <v>3.0875088380892599</v>
      </c>
      <c r="Q389" s="2">
        <f t="shared" si="35"/>
        <v>3.6719165826500855</v>
      </c>
      <c r="R389" s="12">
        <f t="shared" si="36"/>
        <v>690.57467200875965</v>
      </c>
      <c r="T389" s="5"/>
      <c r="U389" s="5"/>
      <c r="V389" s="5"/>
      <c r="W389" s="5"/>
      <c r="Y389" s="2"/>
      <c r="Z389" s="12"/>
      <c r="AA389" s="12"/>
      <c r="AB389" s="12"/>
      <c r="AC389" s="5"/>
      <c r="AD389" s="5"/>
      <c r="AE389" s="12"/>
      <c r="AF389" s="12"/>
    </row>
    <row r="390" spans="2:32" ht="19.899999999999999" customHeight="1" x14ac:dyDescent="0.2">
      <c r="B390" s="14">
        <v>0.64302083333333326</v>
      </c>
      <c r="C390" s="2">
        <f t="shared" si="34"/>
        <v>29.666666666666615</v>
      </c>
      <c r="D390" s="15">
        <v>26.4</v>
      </c>
      <c r="E390" s="12">
        <v>8240</v>
      </c>
      <c r="F390" s="15">
        <v>8630</v>
      </c>
      <c r="G390" s="15">
        <v>6.71</v>
      </c>
      <c r="H390" s="15">
        <v>9.0299999999999994</v>
      </c>
      <c r="J390" s="14">
        <v>0.64218750000000002</v>
      </c>
      <c r="K390" s="2">
        <f t="shared" si="31"/>
        <v>30.91666666666665</v>
      </c>
      <c r="L390" s="15">
        <v>2690</v>
      </c>
      <c r="M390" s="3">
        <v>0.21132846256599999</v>
      </c>
      <c r="N390" s="2">
        <v>14.62</v>
      </c>
      <c r="O390" s="2">
        <f t="shared" si="32"/>
        <v>69.181405204393741</v>
      </c>
      <c r="P390" s="2">
        <f t="shared" si="33"/>
        <v>3.0896221227149199</v>
      </c>
      <c r="Q390" s="2">
        <f t="shared" si="35"/>
        <v>3.6762062569284253</v>
      </c>
      <c r="R390" s="12">
        <f t="shared" si="36"/>
        <v>691.63131432159048</v>
      </c>
      <c r="T390" s="5"/>
      <c r="U390" s="5"/>
      <c r="V390" s="5"/>
      <c r="W390" s="5"/>
      <c r="Y390" s="2"/>
      <c r="Z390" s="12"/>
      <c r="AA390" s="12"/>
      <c r="AB390" s="12"/>
      <c r="AC390" s="5"/>
      <c r="AD390" s="5"/>
      <c r="AE390" s="12"/>
      <c r="AF390" s="12"/>
    </row>
    <row r="391" spans="2:32" ht="19.899999999999999" customHeight="1" x14ac:dyDescent="0.2">
      <c r="B391" s="14">
        <v>0.64307870370370368</v>
      </c>
      <c r="C391" s="2">
        <f t="shared" si="34"/>
        <v>29.750000000000014</v>
      </c>
      <c r="D391" s="15">
        <v>26.4</v>
      </c>
      <c r="E391" s="12">
        <v>8250</v>
      </c>
      <c r="F391" s="15">
        <v>8640</v>
      </c>
      <c r="G391" s="15">
        <v>6.71</v>
      </c>
      <c r="H391" s="15">
        <v>9.0299999999999994</v>
      </c>
      <c r="J391" s="14">
        <v>0.64224537037037044</v>
      </c>
      <c r="K391" s="2">
        <f t="shared" si="31"/>
        <v>31.00000000000005</v>
      </c>
      <c r="L391" s="15">
        <v>2680</v>
      </c>
      <c r="M391" s="3">
        <v>0.21054285489800001</v>
      </c>
      <c r="N391" s="2">
        <v>14.61</v>
      </c>
      <c r="O391" s="2">
        <f t="shared" si="32"/>
        <v>69.392048507549632</v>
      </c>
      <c r="P391" s="2">
        <f t="shared" si="33"/>
        <v>3.0760311100597799</v>
      </c>
      <c r="Q391" s="2">
        <f t="shared" si="35"/>
        <v>3.6804879605623002</v>
      </c>
      <c r="R391" s="12">
        <f t="shared" si="36"/>
        <v>692.68599261525128</v>
      </c>
      <c r="T391" s="5"/>
      <c r="U391" s="5"/>
      <c r="V391" s="5"/>
      <c r="W391" s="5"/>
      <c r="Y391" s="2"/>
      <c r="Z391" s="12"/>
      <c r="AA391" s="12"/>
      <c r="AB391" s="12"/>
      <c r="AC391" s="5"/>
      <c r="AD391" s="5"/>
      <c r="AE391" s="12"/>
      <c r="AF391" s="12"/>
    </row>
    <row r="392" spans="2:32" ht="19.899999999999999" customHeight="1" x14ac:dyDescent="0.2">
      <c r="B392" s="14">
        <v>0.6431365740740741</v>
      </c>
      <c r="C392" s="2">
        <f t="shared" si="34"/>
        <v>29.833333333333414</v>
      </c>
      <c r="D392" s="15">
        <v>26.4</v>
      </c>
      <c r="E392" s="12">
        <v>8240</v>
      </c>
      <c r="F392" s="15">
        <v>8640</v>
      </c>
      <c r="G392" s="15">
        <v>6.71</v>
      </c>
      <c r="H392" s="15">
        <v>9.0299999999999994</v>
      </c>
      <c r="J392" s="14">
        <v>0.64230324074074074</v>
      </c>
      <c r="K392" s="2">
        <f t="shared" si="31"/>
        <v>31.08333333333329</v>
      </c>
      <c r="L392" s="15">
        <v>2670</v>
      </c>
      <c r="M392" s="3">
        <v>0.209757247231</v>
      </c>
      <c r="N392" s="2">
        <v>14.5</v>
      </c>
      <c r="O392" s="2">
        <f t="shared" si="32"/>
        <v>69.12752808979964</v>
      </c>
      <c r="P392" s="2">
        <f t="shared" si="33"/>
        <v>3.0414800848495003</v>
      </c>
      <c r="Q392" s="2">
        <f t="shared" si="35"/>
        <v>3.6847362322254269</v>
      </c>
      <c r="R392" s="12">
        <f t="shared" si="36"/>
        <v>693.73674287057258</v>
      </c>
      <c r="T392" s="5"/>
      <c r="U392" s="5"/>
      <c r="V392" s="5"/>
      <c r="W392" s="5"/>
      <c r="Y392" s="2"/>
      <c r="Z392" s="12"/>
      <c r="AA392" s="12"/>
      <c r="AB392" s="12"/>
      <c r="AC392" s="5"/>
      <c r="AD392" s="5"/>
      <c r="AE392" s="12"/>
      <c r="AF392" s="12"/>
    </row>
    <row r="393" spans="2:32" ht="19.899999999999999" customHeight="1" x14ac:dyDescent="0.2">
      <c r="B393" s="14">
        <v>0.64319444444444451</v>
      </c>
      <c r="C393" s="2">
        <f t="shared" si="34"/>
        <v>29.916666666666814</v>
      </c>
      <c r="D393" s="15">
        <v>26.4</v>
      </c>
      <c r="E393" s="12">
        <v>8250</v>
      </c>
      <c r="F393" s="15">
        <v>8640</v>
      </c>
      <c r="G393" s="15">
        <v>6.71</v>
      </c>
      <c r="H393" s="15">
        <v>9.0299999999999994</v>
      </c>
      <c r="J393" s="14">
        <v>0.64236111111111105</v>
      </c>
      <c r="K393" s="2">
        <f t="shared" si="31"/>
        <v>31.166666666666529</v>
      </c>
      <c r="L393" s="15">
        <v>2670</v>
      </c>
      <c r="M393" s="3">
        <v>0.209757247231</v>
      </c>
      <c r="N393" s="2">
        <v>14.45</v>
      </c>
      <c r="O393" s="2">
        <f t="shared" si="32"/>
        <v>68.889157303283085</v>
      </c>
      <c r="P393" s="2">
        <f t="shared" si="33"/>
        <v>3.0309922224879497</v>
      </c>
      <c r="Q393" s="2">
        <f t="shared" si="35"/>
        <v>3.6889532268832954</v>
      </c>
      <c r="R393" s="12">
        <f t="shared" si="36"/>
        <v>694.78552910672636</v>
      </c>
      <c r="T393" s="5"/>
      <c r="U393" s="5"/>
      <c r="V393" s="5"/>
      <c r="W393" s="5"/>
      <c r="Y393" s="2"/>
      <c r="Z393" s="12"/>
      <c r="AA393" s="12"/>
      <c r="AB393" s="12"/>
      <c r="AC393" s="5"/>
      <c r="AD393" s="5"/>
      <c r="AE393" s="12"/>
      <c r="AF393" s="12"/>
    </row>
    <row r="394" spans="2:32" ht="19.899999999999999" customHeight="1" x14ac:dyDescent="0.2">
      <c r="B394" s="14">
        <v>0.64325231481481482</v>
      </c>
      <c r="C394" s="2">
        <f t="shared" si="34"/>
        <v>30.000000000000053</v>
      </c>
      <c r="D394" s="15">
        <v>26.4</v>
      </c>
      <c r="E394" s="12">
        <v>8250</v>
      </c>
      <c r="F394" s="15">
        <v>8650</v>
      </c>
      <c r="G394" s="15">
        <v>6.71</v>
      </c>
      <c r="H394" s="15">
        <v>9.0399999999999991</v>
      </c>
      <c r="J394" s="14">
        <v>0.64241898148148147</v>
      </c>
      <c r="K394" s="2">
        <f t="shared" si="31"/>
        <v>31.249999999999929</v>
      </c>
      <c r="L394" s="15">
        <v>2660</v>
      </c>
      <c r="M394" s="3">
        <v>0.20897163956299999</v>
      </c>
      <c r="N394" s="2">
        <v>14.49</v>
      </c>
      <c r="O394" s="2">
        <f t="shared" si="32"/>
        <v>69.339552631646015</v>
      </c>
      <c r="P394" s="2">
        <f t="shared" si="33"/>
        <v>3.0279990572678699</v>
      </c>
      <c r="Q394" s="2">
        <f t="shared" si="35"/>
        <v>3.6931608597164627</v>
      </c>
      <c r="R394" s="12">
        <f t="shared" si="36"/>
        <v>695.83235132371215</v>
      </c>
      <c r="T394" s="5"/>
      <c r="U394" s="5"/>
      <c r="V394" s="5"/>
      <c r="W394" s="5"/>
      <c r="Y394" s="2"/>
      <c r="Z394" s="12"/>
      <c r="AA394" s="12"/>
      <c r="AB394" s="12"/>
      <c r="AC394" s="5"/>
      <c r="AD394" s="5"/>
      <c r="AE394" s="12"/>
      <c r="AF394" s="12"/>
    </row>
    <row r="395" spans="2:32" ht="19.899999999999999" customHeight="1" x14ac:dyDescent="0.2">
      <c r="B395" s="14">
        <v>0.64331018518518512</v>
      </c>
      <c r="C395" s="2">
        <f t="shared" si="34"/>
        <v>30.083333333333293</v>
      </c>
      <c r="D395" s="15">
        <v>26.4</v>
      </c>
      <c r="E395" s="12">
        <v>8240</v>
      </c>
      <c r="F395" s="15">
        <v>8640</v>
      </c>
      <c r="G395" s="15">
        <v>6.71</v>
      </c>
      <c r="H395" s="15">
        <v>9.0399999999999991</v>
      </c>
      <c r="J395" s="14">
        <v>0.64247685185185188</v>
      </c>
      <c r="K395" s="2">
        <f t="shared" si="31"/>
        <v>31.333333333333329</v>
      </c>
      <c r="L395" s="15">
        <v>2650</v>
      </c>
      <c r="M395" s="3">
        <v>0.20818603189599999</v>
      </c>
      <c r="N395" s="2">
        <v>14.48</v>
      </c>
      <c r="O395" s="2">
        <f t="shared" si="32"/>
        <v>69.553177358380751</v>
      </c>
      <c r="P395" s="2">
        <f t="shared" si="33"/>
        <v>3.0145337418540801</v>
      </c>
      <c r="Q395" s="2">
        <f t="shared" si="35"/>
        <v>3.6973570630491897</v>
      </c>
      <c r="R395" s="12">
        <f t="shared" si="36"/>
        <v>696.87524550236049</v>
      </c>
      <c r="T395" s="5"/>
      <c r="U395" s="5"/>
      <c r="V395" s="5"/>
      <c r="W395" s="5"/>
      <c r="Y395" s="2"/>
      <c r="Z395" s="12"/>
      <c r="AA395" s="12"/>
      <c r="AB395" s="12"/>
      <c r="AC395" s="5"/>
      <c r="AD395" s="5"/>
      <c r="AE395" s="12"/>
      <c r="AF395" s="12"/>
    </row>
    <row r="396" spans="2:32" ht="19.899999999999999" customHeight="1" x14ac:dyDescent="0.2">
      <c r="B396" s="14">
        <v>0.64336805555555554</v>
      </c>
      <c r="C396" s="2">
        <f t="shared" si="34"/>
        <v>30.166666666666693</v>
      </c>
      <c r="D396" s="15">
        <v>26.4</v>
      </c>
      <c r="E396" s="12">
        <v>8240</v>
      </c>
      <c r="F396" s="15">
        <v>8640</v>
      </c>
      <c r="G396" s="15">
        <v>6.71</v>
      </c>
      <c r="H396" s="15">
        <v>9.0399999999999991</v>
      </c>
      <c r="J396" s="14">
        <v>0.64253472222222219</v>
      </c>
      <c r="K396" s="2">
        <f t="shared" si="31"/>
        <v>31.416666666666568</v>
      </c>
      <c r="L396" s="15">
        <v>2640</v>
      </c>
      <c r="M396" s="3">
        <v>0.20740042422800001</v>
      </c>
      <c r="N396" s="2">
        <v>14.37</v>
      </c>
      <c r="O396" s="2">
        <f t="shared" si="32"/>
        <v>69.28626136368328</v>
      </c>
      <c r="P396" s="2">
        <f t="shared" si="33"/>
        <v>2.9803440961563599</v>
      </c>
      <c r="Q396" s="2">
        <f t="shared" si="35"/>
        <v>3.7015201726589146</v>
      </c>
      <c r="R396" s="12">
        <f t="shared" si="36"/>
        <v>697.91421164266933</v>
      </c>
      <c r="T396" s="5"/>
      <c r="U396" s="5"/>
      <c r="V396" s="5"/>
      <c r="W396" s="5"/>
      <c r="Y396" s="2"/>
      <c r="Z396" s="12"/>
      <c r="AA396" s="12"/>
      <c r="AB396" s="12"/>
      <c r="AC396" s="5"/>
      <c r="AD396" s="5"/>
      <c r="AE396" s="12"/>
      <c r="AF396" s="12"/>
    </row>
    <row r="397" spans="2:32" ht="19.899999999999999" customHeight="1" x14ac:dyDescent="0.2">
      <c r="B397" s="14">
        <v>0.64342592592592596</v>
      </c>
      <c r="C397" s="2">
        <f t="shared" si="34"/>
        <v>30.250000000000092</v>
      </c>
      <c r="D397" s="15">
        <v>26.4</v>
      </c>
      <c r="E397" s="12">
        <v>8260</v>
      </c>
      <c r="F397" s="15">
        <v>8650</v>
      </c>
      <c r="G397" s="15">
        <v>6.71</v>
      </c>
      <c r="H397" s="15">
        <v>9.0399999999999991</v>
      </c>
      <c r="J397" s="14">
        <v>0.6425925925925926</v>
      </c>
      <c r="K397" s="2">
        <f t="shared" si="31"/>
        <v>31.499999999999968</v>
      </c>
      <c r="L397" s="15">
        <v>2640</v>
      </c>
      <c r="M397" s="3">
        <v>0.20740042422800001</v>
      </c>
      <c r="N397" s="2">
        <v>14.37</v>
      </c>
      <c r="O397" s="2">
        <f t="shared" si="32"/>
        <v>69.28626136368328</v>
      </c>
      <c r="P397" s="2">
        <f t="shared" si="33"/>
        <v>2.9803440961563599</v>
      </c>
      <c r="Q397" s="2">
        <f t="shared" si="35"/>
        <v>3.705659539459135</v>
      </c>
      <c r="R397" s="12">
        <f t="shared" si="36"/>
        <v>698.95121376381019</v>
      </c>
      <c r="T397" s="5"/>
      <c r="U397" s="5"/>
      <c r="V397" s="5"/>
      <c r="W397" s="5"/>
      <c r="Y397" s="2"/>
      <c r="Z397" s="12"/>
      <c r="AA397" s="12"/>
      <c r="AB397" s="12"/>
      <c r="AC397" s="5"/>
      <c r="AD397" s="5"/>
      <c r="AE397" s="12"/>
      <c r="AF397" s="12"/>
    </row>
    <row r="398" spans="2:32" ht="19.899999999999999" customHeight="1" x14ac:dyDescent="0.2">
      <c r="B398" s="14">
        <v>0.64348379629629626</v>
      </c>
      <c r="C398" s="2">
        <f t="shared" si="34"/>
        <v>30.333333333333332</v>
      </c>
      <c r="D398" s="15">
        <v>26.4</v>
      </c>
      <c r="E398" s="12">
        <v>8250</v>
      </c>
      <c r="F398" s="15">
        <v>8640</v>
      </c>
      <c r="G398" s="15">
        <v>6.71</v>
      </c>
      <c r="H398" s="15">
        <v>9.0399999999999991</v>
      </c>
      <c r="J398" s="14">
        <v>0.64265046296296291</v>
      </c>
      <c r="K398" s="2">
        <f t="shared" si="31"/>
        <v>31.583333333333208</v>
      </c>
      <c r="L398" s="15">
        <v>2630</v>
      </c>
      <c r="M398" s="3">
        <v>0.206614816561</v>
      </c>
      <c r="N398" s="2">
        <v>14.39</v>
      </c>
      <c r="O398" s="2">
        <f t="shared" si="32"/>
        <v>69.646505703290472</v>
      </c>
      <c r="P398" s="2">
        <f t="shared" si="33"/>
        <v>2.9731872103127901</v>
      </c>
      <c r="Q398" s="2">
        <f t="shared" si="35"/>
        <v>3.7097939361997341</v>
      </c>
      <c r="R398" s="12">
        <f t="shared" si="36"/>
        <v>699.98625186578147</v>
      </c>
      <c r="T398" s="5"/>
      <c r="U398" s="5"/>
      <c r="V398" s="5"/>
      <c r="W398" s="5"/>
      <c r="Y398" s="2"/>
      <c r="Z398" s="12"/>
      <c r="AA398" s="12"/>
      <c r="AB398" s="12"/>
      <c r="AC398" s="5"/>
      <c r="AD398" s="5"/>
      <c r="AE398" s="12"/>
      <c r="AF398" s="12"/>
    </row>
    <row r="399" spans="2:32" ht="19.899999999999999" customHeight="1" x14ac:dyDescent="0.2">
      <c r="B399" s="14">
        <v>0.64354166666666668</v>
      </c>
      <c r="C399" s="2">
        <f t="shared" si="34"/>
        <v>30.416666666666732</v>
      </c>
      <c r="D399" s="15">
        <v>26.4</v>
      </c>
      <c r="E399" s="12">
        <v>8250</v>
      </c>
      <c r="F399" s="15">
        <v>8650</v>
      </c>
      <c r="G399" s="15">
        <v>6.71</v>
      </c>
      <c r="H399" s="15">
        <v>9.0399999999999991</v>
      </c>
      <c r="J399" s="14">
        <v>0.64270833333333333</v>
      </c>
      <c r="K399" s="2">
        <f t="shared" si="31"/>
        <v>31.666666666666607</v>
      </c>
      <c r="L399" s="15">
        <v>2620</v>
      </c>
      <c r="M399" s="3">
        <v>0.20582920889299999</v>
      </c>
      <c r="N399" s="15">
        <v>14.34</v>
      </c>
      <c r="O399" s="2">
        <f t="shared" si="32"/>
        <v>69.669412213767131</v>
      </c>
      <c r="P399" s="2">
        <f t="shared" si="33"/>
        <v>2.9515908555256201</v>
      </c>
      <c r="Q399" s="2">
        <f t="shared" si="35"/>
        <v>3.713908365412125</v>
      </c>
      <c r="R399" s="12">
        <f t="shared" si="36"/>
        <v>701.01736192941723</v>
      </c>
      <c r="T399" s="5"/>
      <c r="U399" s="5"/>
      <c r="V399" s="5"/>
      <c r="W399" s="5"/>
      <c r="Y399" s="2"/>
      <c r="Z399" s="12"/>
      <c r="AA399" s="12"/>
      <c r="AB399" s="12"/>
      <c r="AC399" s="5"/>
      <c r="AD399" s="5"/>
      <c r="AE399" s="12"/>
      <c r="AF399" s="12"/>
    </row>
    <row r="400" spans="2:32" ht="19.899999999999999" customHeight="1" x14ac:dyDescent="0.2">
      <c r="B400" s="14">
        <v>0.64359953703703698</v>
      </c>
      <c r="C400" s="2">
        <f t="shared" si="34"/>
        <v>30.499999999999972</v>
      </c>
      <c r="D400" s="15">
        <v>26.4</v>
      </c>
      <c r="E400" s="12">
        <v>8250</v>
      </c>
      <c r="F400" s="15">
        <v>8650</v>
      </c>
      <c r="G400" s="15">
        <v>6.71</v>
      </c>
      <c r="H400" s="15">
        <v>9.0399999999999991</v>
      </c>
      <c r="J400" s="14">
        <v>0.64276620370370374</v>
      </c>
      <c r="K400" s="2">
        <f t="shared" si="31"/>
        <v>31.750000000000007</v>
      </c>
      <c r="L400" s="15">
        <v>2620</v>
      </c>
      <c r="M400" s="3">
        <v>0.20582920889299999</v>
      </c>
      <c r="N400" s="15">
        <v>14.38</v>
      </c>
      <c r="O400" s="2">
        <f t="shared" si="32"/>
        <v>69.863748091629802</v>
      </c>
      <c r="P400" s="2">
        <f t="shared" si="33"/>
        <v>2.9598240238813402</v>
      </c>
      <c r="Q400" s="2">
        <f t="shared" si="35"/>
        <v>3.7180135146339386</v>
      </c>
      <c r="R400" s="12">
        <f t="shared" si="36"/>
        <v>702.04650797388308</v>
      </c>
      <c r="T400" s="5"/>
      <c r="U400" s="5"/>
      <c r="V400" s="5"/>
      <c r="W400" s="5"/>
      <c r="Y400" s="2"/>
      <c r="Z400" s="12"/>
      <c r="AA400" s="12"/>
      <c r="AB400" s="12"/>
      <c r="AC400" s="5"/>
      <c r="AD400" s="5"/>
      <c r="AE400" s="12"/>
      <c r="AF400" s="12"/>
    </row>
    <row r="401" spans="2:32" ht="19.899999999999999" customHeight="1" x14ac:dyDescent="0.2">
      <c r="B401" s="14">
        <v>0.6436574074074074</v>
      </c>
      <c r="C401" s="2">
        <f t="shared" si="34"/>
        <v>30.583333333333371</v>
      </c>
      <c r="D401" s="15">
        <v>26.4</v>
      </c>
      <c r="E401" s="12">
        <v>8250</v>
      </c>
      <c r="F401" s="15">
        <v>8650</v>
      </c>
      <c r="G401" s="15">
        <v>6.71</v>
      </c>
      <c r="H401" s="15">
        <v>9.0399999999999991</v>
      </c>
      <c r="J401" s="14">
        <v>0.64282407407407405</v>
      </c>
      <c r="K401" s="2">
        <f t="shared" si="31"/>
        <v>31.833333333333247</v>
      </c>
      <c r="L401" s="15">
        <v>2610</v>
      </c>
      <c r="M401" s="3">
        <v>0.20504360122599999</v>
      </c>
      <c r="N401" s="15">
        <v>14.34</v>
      </c>
      <c r="O401" s="2">
        <f t="shared" si="32"/>
        <v>69.936344827432023</v>
      </c>
      <c r="P401" s="2">
        <f t="shared" si="33"/>
        <v>2.9403252415808399</v>
      </c>
      <c r="Q401" s="2">
        <f t="shared" si="35"/>
        <v>3.7221108405127272</v>
      </c>
      <c r="R401" s="12">
        <f t="shared" si="36"/>
        <v>703.07368999917946</v>
      </c>
      <c r="T401" s="5"/>
      <c r="U401" s="5"/>
      <c r="V401" s="5"/>
      <c r="W401" s="5"/>
      <c r="Y401" s="2"/>
      <c r="Z401" s="12"/>
      <c r="AA401" s="12"/>
      <c r="AB401" s="12"/>
      <c r="AC401" s="5"/>
      <c r="AD401" s="5"/>
      <c r="AE401" s="12"/>
      <c r="AF401" s="12"/>
    </row>
    <row r="402" spans="2:32" ht="19.899999999999999" customHeight="1" x14ac:dyDescent="0.2">
      <c r="B402" s="14">
        <v>0.64371527777777782</v>
      </c>
      <c r="C402" s="2">
        <f t="shared" si="34"/>
        <v>30.666666666666771</v>
      </c>
      <c r="D402" s="15">
        <v>26.4</v>
      </c>
      <c r="E402" s="12">
        <v>8260</v>
      </c>
      <c r="F402" s="15">
        <v>8650</v>
      </c>
      <c r="G402" s="15">
        <v>6.71</v>
      </c>
      <c r="H402" s="15">
        <v>9.0399999999999991</v>
      </c>
      <c r="J402" s="14">
        <v>0.64288194444444446</v>
      </c>
      <c r="K402" s="2">
        <f t="shared" si="31"/>
        <v>31.916666666666647</v>
      </c>
      <c r="L402" s="15">
        <v>2600</v>
      </c>
      <c r="M402" s="3">
        <v>0.20425799355800001</v>
      </c>
      <c r="N402" s="15">
        <v>14.34</v>
      </c>
      <c r="O402" s="2">
        <f t="shared" si="32"/>
        <v>70.205330769236653</v>
      </c>
      <c r="P402" s="2">
        <f t="shared" si="33"/>
        <v>2.92905962762172</v>
      </c>
      <c r="Q402" s="2">
        <f t="shared" si="35"/>
        <v>3.7261868022274545</v>
      </c>
      <c r="R402" s="12">
        <f t="shared" si="36"/>
        <v>704.09694398614033</v>
      </c>
      <c r="T402" s="5"/>
      <c r="U402" s="5"/>
      <c r="V402" s="5"/>
      <c r="W402" s="5"/>
      <c r="Y402" s="2"/>
      <c r="Z402" s="12"/>
      <c r="AA402" s="12"/>
      <c r="AB402" s="12"/>
      <c r="AC402" s="5"/>
      <c r="AD402" s="5"/>
      <c r="AE402" s="12"/>
      <c r="AF402" s="12"/>
    </row>
    <row r="403" spans="2:32" ht="19.899999999999999" customHeight="1" x14ac:dyDescent="0.2">
      <c r="B403" s="14">
        <v>0.64377314814814812</v>
      </c>
      <c r="C403" s="2">
        <f t="shared" si="34"/>
        <v>30.750000000000011</v>
      </c>
      <c r="D403" s="15">
        <v>26.4</v>
      </c>
      <c r="E403" s="12">
        <v>8250</v>
      </c>
      <c r="F403" s="15">
        <v>8650</v>
      </c>
      <c r="G403" s="15">
        <v>6.71</v>
      </c>
      <c r="H403" s="15">
        <v>9.0399999999999991</v>
      </c>
      <c r="J403" s="14">
        <v>0.64293981481481477</v>
      </c>
      <c r="K403" s="2">
        <f t="shared" si="31"/>
        <v>31.999999999999886</v>
      </c>
      <c r="L403" s="15">
        <v>2590</v>
      </c>
      <c r="M403" s="3">
        <v>0.20347238589</v>
      </c>
      <c r="N403" s="15">
        <v>14.36</v>
      </c>
      <c r="O403" s="2">
        <f t="shared" si="32"/>
        <v>70.574687258855931</v>
      </c>
      <c r="P403" s="2">
        <f t="shared" si="33"/>
        <v>2.9218634613803998</v>
      </c>
      <c r="Q403" s="2">
        <f t="shared" si="35"/>
        <v>3.7302499432614793</v>
      </c>
      <c r="R403" s="12">
        <f t="shared" si="36"/>
        <v>705.1162699347592</v>
      </c>
      <c r="T403" s="5"/>
      <c r="U403" s="5"/>
      <c r="V403" s="5"/>
      <c r="W403" s="5"/>
      <c r="Y403" s="2"/>
      <c r="Z403" s="12"/>
      <c r="AA403" s="12"/>
      <c r="AB403" s="12"/>
      <c r="AC403" s="5"/>
      <c r="AD403" s="5"/>
      <c r="AE403" s="12"/>
      <c r="AF403" s="12"/>
    </row>
    <row r="404" spans="2:32" ht="19.899999999999999" customHeight="1" x14ac:dyDescent="0.2">
      <c r="B404" s="14">
        <v>0.64383101851851854</v>
      </c>
      <c r="C404" s="2">
        <f t="shared" si="34"/>
        <v>30.83333333333341</v>
      </c>
      <c r="D404" s="15">
        <v>26.4</v>
      </c>
      <c r="E404" s="12">
        <v>8250</v>
      </c>
      <c r="F404" s="15">
        <v>8650</v>
      </c>
      <c r="G404" s="15">
        <v>6.71</v>
      </c>
      <c r="H404" s="15">
        <v>9.0399999999999991</v>
      </c>
      <c r="J404" s="14">
        <v>0.64299768518518519</v>
      </c>
      <c r="K404" s="2">
        <f t="shared" si="31"/>
        <v>32.083333333333286</v>
      </c>
      <c r="L404" s="15">
        <v>2590</v>
      </c>
      <c r="M404" s="3">
        <v>0.20347238589</v>
      </c>
      <c r="N404" s="15">
        <v>14.36</v>
      </c>
      <c r="O404" s="2">
        <f t="shared" si="32"/>
        <v>70.574687258855931</v>
      </c>
      <c r="P404" s="2">
        <f t="shared" si="33"/>
        <v>2.9218634613803998</v>
      </c>
      <c r="Q404" s="2">
        <f t="shared" si="35"/>
        <v>3.734308086957844</v>
      </c>
      <c r="R404" s="12">
        <f t="shared" si="36"/>
        <v>706.13363186420997</v>
      </c>
      <c r="T404" s="5"/>
      <c r="U404" s="5"/>
      <c r="V404" s="5"/>
      <c r="W404" s="5"/>
      <c r="Y404" s="2"/>
      <c r="Z404" s="12"/>
      <c r="AA404" s="12"/>
      <c r="AB404" s="12"/>
      <c r="AC404" s="5"/>
      <c r="AD404" s="5"/>
      <c r="AE404" s="12"/>
      <c r="AF404" s="12"/>
    </row>
    <row r="405" spans="2:32" ht="19.899999999999999" customHeight="1" x14ac:dyDescent="0.2">
      <c r="B405" s="14">
        <v>0.64388888888888884</v>
      </c>
      <c r="C405" s="2">
        <f t="shared" si="34"/>
        <v>30.91666666666665</v>
      </c>
      <c r="D405" s="15">
        <v>26.4</v>
      </c>
      <c r="E405" s="12">
        <v>8260</v>
      </c>
      <c r="F405" s="15">
        <v>8660</v>
      </c>
      <c r="G405" s="15">
        <v>6.71</v>
      </c>
      <c r="H405" s="15">
        <v>9.0399999999999991</v>
      </c>
      <c r="J405" s="14">
        <v>0.6430555555555556</v>
      </c>
      <c r="K405" s="2">
        <f t="shared" si="31"/>
        <v>32.166666666666686</v>
      </c>
      <c r="L405" s="15">
        <v>2580</v>
      </c>
      <c r="M405" s="3">
        <v>0.20268677822299999</v>
      </c>
      <c r="N405" s="15">
        <v>14.37</v>
      </c>
      <c r="O405" s="2">
        <f t="shared" si="32"/>
        <v>70.897569767426276</v>
      </c>
      <c r="P405" s="2">
        <f t="shared" si="33"/>
        <v>2.9126090030645098</v>
      </c>
      <c r="Q405" s="2">
        <f t="shared" si="35"/>
        <v>3.7383598039470449</v>
      </c>
      <c r="R405" s="12">
        <f t="shared" si="36"/>
        <v>707.14902977449333</v>
      </c>
      <c r="T405" s="5"/>
      <c r="U405" s="5"/>
      <c r="V405" s="5"/>
      <c r="W405" s="5"/>
      <c r="Y405" s="2"/>
      <c r="Z405" s="12"/>
      <c r="AA405" s="12"/>
      <c r="AB405" s="12"/>
      <c r="AC405" s="5"/>
      <c r="AD405" s="5"/>
      <c r="AE405" s="12"/>
      <c r="AF405" s="12"/>
    </row>
    <row r="406" spans="2:32" ht="19.899999999999999" customHeight="1" x14ac:dyDescent="0.2">
      <c r="B406" s="14">
        <v>0.64394675925925926</v>
      </c>
      <c r="C406" s="2">
        <f t="shared" si="34"/>
        <v>31.00000000000005</v>
      </c>
      <c r="D406" s="15">
        <v>26.4</v>
      </c>
      <c r="E406" s="12">
        <v>8240</v>
      </c>
      <c r="F406" s="15">
        <v>8650</v>
      </c>
      <c r="G406" s="15">
        <v>6.71</v>
      </c>
      <c r="H406" s="15">
        <v>9.0399999999999991</v>
      </c>
      <c r="J406" s="14">
        <v>0.64311342592592591</v>
      </c>
      <c r="K406" s="2">
        <f t="shared" si="31"/>
        <v>32.249999999999929</v>
      </c>
      <c r="L406" s="15">
        <v>2570</v>
      </c>
      <c r="M406" s="3">
        <v>0.20190117055500001</v>
      </c>
      <c r="N406" s="15">
        <v>14.31</v>
      </c>
      <c r="O406" s="2">
        <f t="shared" si="32"/>
        <v>70.876260700538168</v>
      </c>
      <c r="P406" s="2">
        <f t="shared" si="33"/>
        <v>2.8892057506420503</v>
      </c>
      <c r="Q406" s="2">
        <f t="shared" si="35"/>
        <v>3.7423888419704481</v>
      </c>
      <c r="R406" s="12">
        <f t="shared" si="36"/>
        <v>708.16049964643719</v>
      </c>
      <c r="T406" s="5"/>
      <c r="U406" s="5"/>
      <c r="V406" s="5"/>
      <c r="W406" s="5"/>
      <c r="Y406" s="2"/>
      <c r="Z406" s="12"/>
      <c r="AA406" s="12"/>
      <c r="AB406" s="12"/>
      <c r="AC406" s="5"/>
      <c r="AD406" s="5"/>
      <c r="AE406" s="12"/>
      <c r="AF406" s="12"/>
    </row>
    <row r="407" spans="2:32" ht="19.899999999999999" customHeight="1" x14ac:dyDescent="0.2">
      <c r="B407" s="14">
        <v>0.64400462962962968</v>
      </c>
      <c r="C407" s="2">
        <f t="shared" si="34"/>
        <v>31.083333333333449</v>
      </c>
      <c r="D407" s="15">
        <v>26.4</v>
      </c>
      <c r="E407" s="12">
        <v>8250</v>
      </c>
      <c r="F407" s="15">
        <v>8660</v>
      </c>
      <c r="G407" s="15">
        <v>6.71</v>
      </c>
      <c r="H407" s="15">
        <v>9.0399999999999991</v>
      </c>
      <c r="J407" s="14">
        <v>0.64317129629629632</v>
      </c>
      <c r="K407" s="2">
        <f t="shared" si="31"/>
        <v>32.333333333333329</v>
      </c>
      <c r="L407" s="15">
        <v>2560</v>
      </c>
      <c r="M407" s="3">
        <v>0.201115562888</v>
      </c>
      <c r="N407" s="15">
        <v>14.25</v>
      </c>
      <c r="O407" s="2">
        <f t="shared" si="32"/>
        <v>70.854785156212571</v>
      </c>
      <c r="P407" s="2">
        <f t="shared" si="33"/>
        <v>2.865896771154</v>
      </c>
      <c r="Q407" s="2">
        <f t="shared" si="35"/>
        <v>3.7463854409439206</v>
      </c>
      <c r="R407" s="12">
        <f t="shared" si="36"/>
        <v>709.16804148004553</v>
      </c>
      <c r="T407" s="5"/>
      <c r="U407" s="5"/>
      <c r="V407" s="5"/>
      <c r="W407" s="5"/>
      <c r="Y407" s="2"/>
      <c r="Z407" s="12"/>
      <c r="AA407" s="12"/>
      <c r="AB407" s="12"/>
      <c r="AC407" s="5"/>
      <c r="AD407" s="5"/>
      <c r="AE407" s="12"/>
      <c r="AF407" s="12"/>
    </row>
    <row r="408" spans="2:32" ht="19.899999999999999" customHeight="1" x14ac:dyDescent="0.2">
      <c r="B408" s="14">
        <v>0.64406249999999998</v>
      </c>
      <c r="C408" s="2">
        <f t="shared" si="34"/>
        <v>31.166666666666689</v>
      </c>
      <c r="D408" s="15">
        <v>26.4</v>
      </c>
      <c r="E408" s="12">
        <v>8260</v>
      </c>
      <c r="F408" s="15">
        <v>8650</v>
      </c>
      <c r="G408" s="15">
        <v>6.71</v>
      </c>
      <c r="H408" s="15">
        <v>9.0399999999999991</v>
      </c>
      <c r="J408" s="14">
        <v>0.64322916666666663</v>
      </c>
      <c r="K408" s="2">
        <f t="shared" si="31"/>
        <v>32.416666666666565</v>
      </c>
      <c r="L408" s="15">
        <v>2560</v>
      </c>
      <c r="M408" s="3">
        <v>0.201115562888</v>
      </c>
      <c r="N408" s="15">
        <v>14.25</v>
      </c>
      <c r="O408" s="2">
        <f t="shared" si="32"/>
        <v>70.854785156212571</v>
      </c>
      <c r="P408" s="2">
        <f t="shared" si="33"/>
        <v>2.865896771154</v>
      </c>
      <c r="Q408" s="2">
        <f t="shared" si="35"/>
        <v>3.7503658531260742</v>
      </c>
      <c r="R408" s="12">
        <f t="shared" si="36"/>
        <v>710.17361929448441</v>
      </c>
      <c r="T408" s="5"/>
      <c r="U408" s="5"/>
      <c r="V408" s="5"/>
      <c r="W408" s="5"/>
      <c r="Y408" s="2"/>
      <c r="Z408" s="12"/>
      <c r="AA408" s="12"/>
      <c r="AB408" s="12"/>
      <c r="AC408" s="5"/>
      <c r="AD408" s="5"/>
      <c r="AE408" s="12"/>
      <c r="AF408" s="12"/>
    </row>
    <row r="409" spans="2:32" ht="19.899999999999999" customHeight="1" x14ac:dyDescent="0.2">
      <c r="B409" s="14">
        <v>0.6441203703703704</v>
      </c>
      <c r="C409" s="2">
        <f t="shared" si="34"/>
        <v>31.250000000000089</v>
      </c>
      <c r="D409" s="15">
        <v>26.4</v>
      </c>
      <c r="E409" s="12">
        <v>8240</v>
      </c>
      <c r="F409" s="15">
        <v>8660</v>
      </c>
      <c r="G409" s="15">
        <v>6.71</v>
      </c>
      <c r="H409" s="15">
        <v>9.0399999999999991</v>
      </c>
      <c r="J409" s="14">
        <v>0.64328703703703705</v>
      </c>
      <c r="K409" s="2">
        <f t="shared" si="31"/>
        <v>32.499999999999964</v>
      </c>
      <c r="L409" s="15">
        <v>2550</v>
      </c>
      <c r="M409" s="3">
        <v>0.20032995521999999</v>
      </c>
      <c r="N409" s="15">
        <v>14.17</v>
      </c>
      <c r="O409" s="2">
        <f t="shared" si="32"/>
        <v>70.733305882481091</v>
      </c>
      <c r="P409" s="2">
        <f t="shared" si="33"/>
        <v>2.8386754654674</v>
      </c>
      <c r="Q409" s="2">
        <f t="shared" si="35"/>
        <v>3.7543273616237309</v>
      </c>
      <c r="R409" s="12">
        <f t="shared" si="36"/>
        <v>711.17723308975519</v>
      </c>
      <c r="T409" s="5"/>
      <c r="U409" s="5"/>
      <c r="V409" s="5"/>
      <c r="W409" s="5"/>
      <c r="Y409" s="2"/>
      <c r="Z409" s="12"/>
      <c r="AA409" s="12"/>
      <c r="AB409" s="12"/>
      <c r="AC409" s="5"/>
      <c r="AD409" s="5"/>
      <c r="AE409" s="12"/>
      <c r="AF409" s="12"/>
    </row>
    <row r="410" spans="2:32" ht="19.899999999999999" customHeight="1" x14ac:dyDescent="0.2">
      <c r="B410" s="14">
        <v>0.6441782407407407</v>
      </c>
      <c r="C410" s="2">
        <f t="shared" si="34"/>
        <v>31.333333333333329</v>
      </c>
      <c r="D410" s="15">
        <v>26.4</v>
      </c>
      <c r="E410" s="12">
        <v>8250</v>
      </c>
      <c r="F410" s="15">
        <v>8660</v>
      </c>
      <c r="G410" s="15">
        <v>6.71</v>
      </c>
      <c r="H410" s="15">
        <v>9.0399999999999991</v>
      </c>
      <c r="J410" s="14">
        <v>0.64334490740740746</v>
      </c>
      <c r="K410" s="2">
        <f t="shared" si="31"/>
        <v>32.583333333333364</v>
      </c>
      <c r="L410" s="15">
        <v>2540</v>
      </c>
      <c r="M410" s="3">
        <v>0.19954434755299999</v>
      </c>
      <c r="N410" s="15">
        <v>14.19</v>
      </c>
      <c r="O410" s="2">
        <f t="shared" si="32"/>
        <v>71.112011810963793</v>
      </c>
      <c r="P410" s="2">
        <f t="shared" si="33"/>
        <v>2.8315342917770696</v>
      </c>
      <c r="Q410" s="2">
        <f t="shared" si="35"/>
        <v>3.7582650072884873</v>
      </c>
      <c r="R410" s="12">
        <f t="shared" si="36"/>
        <v>712.17691884668852</v>
      </c>
      <c r="T410" s="5"/>
      <c r="U410" s="5"/>
      <c r="V410" s="5"/>
      <c r="W410" s="5"/>
      <c r="Y410" s="2"/>
      <c r="Z410" s="12"/>
      <c r="AA410" s="12"/>
      <c r="AB410" s="12"/>
      <c r="AC410" s="5"/>
      <c r="AD410" s="5"/>
      <c r="AE410" s="12"/>
      <c r="AF410" s="12"/>
    </row>
    <row r="411" spans="2:32" ht="19.899999999999999" customHeight="1" x14ac:dyDescent="0.2">
      <c r="B411" s="14">
        <v>0.64423611111111112</v>
      </c>
      <c r="C411" s="2">
        <f t="shared" si="34"/>
        <v>31.416666666666728</v>
      </c>
      <c r="D411" s="15">
        <v>26.4</v>
      </c>
      <c r="E411" s="12">
        <v>8260</v>
      </c>
      <c r="F411" s="15">
        <v>8660</v>
      </c>
      <c r="G411" s="15">
        <v>6.71</v>
      </c>
      <c r="H411" s="15">
        <v>9.0500000000000007</v>
      </c>
      <c r="J411" s="14">
        <v>0.64340277777777777</v>
      </c>
      <c r="K411" s="2">
        <f t="shared" si="31"/>
        <v>32.6666666666666</v>
      </c>
      <c r="L411" s="15">
        <v>2540</v>
      </c>
      <c r="M411" s="3">
        <v>0.19954434755299999</v>
      </c>
      <c r="N411" s="15">
        <v>14.22</v>
      </c>
      <c r="O411" s="2">
        <f t="shared" si="32"/>
        <v>71.262354330648719</v>
      </c>
      <c r="P411" s="2">
        <f t="shared" si="33"/>
        <v>2.8375206222036602</v>
      </c>
      <c r="Q411" s="2">
        <f t="shared" si="35"/>
        <v>3.7622018509787472</v>
      </c>
      <c r="R411" s="12">
        <f t="shared" si="36"/>
        <v>713.17464058445239</v>
      </c>
      <c r="T411" s="5"/>
      <c r="U411" s="5"/>
      <c r="V411" s="5"/>
      <c r="W411" s="5"/>
      <c r="Y411" s="2"/>
      <c r="Z411" s="12"/>
      <c r="AA411" s="12"/>
      <c r="AB411" s="12"/>
      <c r="AC411" s="5"/>
      <c r="AD411" s="5"/>
      <c r="AE411" s="12"/>
      <c r="AF411" s="12"/>
    </row>
    <row r="412" spans="2:32" ht="19.899999999999999" customHeight="1" x14ac:dyDescent="0.2">
      <c r="B412" s="14">
        <v>0.64429398148148154</v>
      </c>
      <c r="C412" s="2">
        <f t="shared" si="34"/>
        <v>31.500000000000128</v>
      </c>
      <c r="D412" s="15">
        <v>26.4</v>
      </c>
      <c r="E412" s="12">
        <v>8260</v>
      </c>
      <c r="F412" s="15">
        <v>8660</v>
      </c>
      <c r="G412" s="15">
        <v>6.71</v>
      </c>
      <c r="H412" s="15">
        <v>9.0500000000000007</v>
      </c>
      <c r="J412" s="14">
        <v>0.64346064814814818</v>
      </c>
      <c r="K412" s="2">
        <f t="shared" si="31"/>
        <v>32.75</v>
      </c>
      <c r="L412" s="15">
        <v>2530</v>
      </c>
      <c r="M412" s="3">
        <v>0.19875873988500001</v>
      </c>
      <c r="N412" s="15">
        <v>14.15</v>
      </c>
      <c r="O412" s="2">
        <f t="shared" si="32"/>
        <v>71.191837944771947</v>
      </c>
      <c r="P412" s="2">
        <f t="shared" si="33"/>
        <v>2.81243616937275</v>
      </c>
      <c r="Q412" s="2">
        <f t="shared" si="35"/>
        <v>3.7661254320840118</v>
      </c>
      <c r="R412" s="12">
        <f t="shared" si="36"/>
        <v>714.17039830304816</v>
      </c>
      <c r="T412" s="5"/>
      <c r="U412" s="5"/>
      <c r="V412" s="5"/>
      <c r="W412" s="5"/>
      <c r="Y412" s="2"/>
      <c r="Z412" s="12"/>
      <c r="AA412" s="12"/>
      <c r="AB412" s="12"/>
      <c r="AC412" s="5"/>
      <c r="AD412" s="5"/>
      <c r="AE412" s="12"/>
      <c r="AF412" s="12"/>
    </row>
    <row r="413" spans="2:32" ht="19.899999999999999" customHeight="1" x14ac:dyDescent="0.2">
      <c r="B413" s="14">
        <v>0.64435185185185184</v>
      </c>
      <c r="C413" s="2">
        <f t="shared" si="34"/>
        <v>31.583333333333368</v>
      </c>
      <c r="D413" s="15">
        <v>26.4</v>
      </c>
      <c r="E413" s="12">
        <v>8250</v>
      </c>
      <c r="F413" s="15">
        <v>8660</v>
      </c>
      <c r="G413" s="15">
        <v>6.71</v>
      </c>
      <c r="H413" s="15">
        <v>9.0500000000000007</v>
      </c>
      <c r="J413" s="14">
        <v>0.64351851851851849</v>
      </c>
      <c r="K413" s="2">
        <f t="shared" si="31"/>
        <v>32.833333333333243</v>
      </c>
      <c r="L413" s="15">
        <v>2530</v>
      </c>
      <c r="M413" s="3">
        <v>0.19875873988500001</v>
      </c>
      <c r="N413" s="15">
        <v>14.15</v>
      </c>
      <c r="O413" s="2">
        <f t="shared" si="32"/>
        <v>71.191837944771947</v>
      </c>
      <c r="P413" s="2">
        <f t="shared" si="33"/>
        <v>2.81243616937275</v>
      </c>
      <c r="Q413" s="2">
        <f t="shared" si="35"/>
        <v>3.7700315934303585</v>
      </c>
      <c r="R413" s="12">
        <f t="shared" si="36"/>
        <v>715.16419200247208</v>
      </c>
      <c r="T413" s="5"/>
      <c r="U413" s="5"/>
      <c r="V413" s="5"/>
      <c r="W413" s="5"/>
      <c r="Y413" s="2"/>
      <c r="Z413" s="12"/>
      <c r="AA413" s="12"/>
      <c r="AB413" s="12"/>
      <c r="AC413" s="5"/>
      <c r="AD413" s="5"/>
      <c r="AE413" s="12"/>
      <c r="AF413" s="12"/>
    </row>
    <row r="414" spans="2:32" ht="19.899999999999999" customHeight="1" x14ac:dyDescent="0.2">
      <c r="B414" s="14">
        <v>0.64440972222222215</v>
      </c>
      <c r="C414" s="2">
        <f t="shared" si="34"/>
        <v>31.666666666666607</v>
      </c>
      <c r="D414" s="15">
        <v>26.4</v>
      </c>
      <c r="E414" s="12">
        <v>8260</v>
      </c>
      <c r="F414" s="15">
        <v>8670</v>
      </c>
      <c r="G414" s="15">
        <v>6.71</v>
      </c>
      <c r="H414" s="15">
        <v>9.0500000000000007</v>
      </c>
      <c r="J414" s="14">
        <v>0.64357638888888891</v>
      </c>
      <c r="K414" s="2">
        <f t="shared" si="31"/>
        <v>32.916666666666643</v>
      </c>
      <c r="L414" s="15">
        <v>2520</v>
      </c>
      <c r="M414" s="3">
        <v>0.197973132218</v>
      </c>
      <c r="N414" s="15">
        <v>14.15</v>
      </c>
      <c r="O414" s="2">
        <f t="shared" si="32"/>
        <v>71.474345238012361</v>
      </c>
      <c r="P414" s="2">
        <f t="shared" si="33"/>
        <v>2.8013198208847001</v>
      </c>
      <c r="Q414" s="2">
        <f t="shared" si="35"/>
        <v>3.7739300350902627</v>
      </c>
      <c r="R414" s="12">
        <f t="shared" si="36"/>
        <v>716.1560216827304</v>
      </c>
      <c r="T414" s="5"/>
      <c r="U414" s="5"/>
      <c r="V414" s="5"/>
      <c r="W414" s="5"/>
      <c r="Y414" s="2"/>
      <c r="Z414" s="12"/>
      <c r="AA414" s="12"/>
      <c r="AB414" s="12"/>
      <c r="AC414" s="5"/>
      <c r="AD414" s="5"/>
      <c r="AE414" s="12"/>
      <c r="AF414" s="12"/>
    </row>
    <row r="415" spans="2:32" ht="19.899999999999999" customHeight="1" x14ac:dyDescent="0.2">
      <c r="B415" s="14">
        <v>0.64446759259259256</v>
      </c>
      <c r="C415" s="2">
        <f t="shared" si="34"/>
        <v>31.750000000000007</v>
      </c>
      <c r="D415" s="15">
        <v>26.4</v>
      </c>
      <c r="E415" s="12">
        <v>8260</v>
      </c>
      <c r="F415" s="15">
        <v>8660</v>
      </c>
      <c r="G415" s="15">
        <v>6.71</v>
      </c>
      <c r="H415" s="15">
        <v>9.0500000000000007</v>
      </c>
      <c r="J415" s="14">
        <v>0.64363425925925932</v>
      </c>
      <c r="K415" s="2">
        <f t="shared" si="31"/>
        <v>33.000000000000043</v>
      </c>
      <c r="L415" s="15">
        <v>2510</v>
      </c>
      <c r="M415" s="3">
        <v>0.19718752454999999</v>
      </c>
      <c r="N415" s="15">
        <v>14.13</v>
      </c>
      <c r="O415" s="2">
        <f t="shared" si="32"/>
        <v>71.657677290923729</v>
      </c>
      <c r="P415" s="2">
        <f t="shared" si="33"/>
        <v>2.7862597218915002</v>
      </c>
      <c r="Q415" s="2">
        <f t="shared" si="35"/>
        <v>3.7778102986616382</v>
      </c>
      <c r="R415" s="12">
        <f t="shared" si="36"/>
        <v>717.14392332465115</v>
      </c>
      <c r="T415" s="5"/>
      <c r="U415" s="5"/>
      <c r="V415" s="5"/>
      <c r="W415" s="5"/>
      <c r="Y415" s="2"/>
      <c r="Z415" s="12"/>
      <c r="AA415" s="12"/>
      <c r="AB415" s="12"/>
      <c r="AC415" s="5"/>
      <c r="AD415" s="5"/>
      <c r="AE415" s="12"/>
      <c r="AF415" s="12"/>
    </row>
    <row r="416" spans="2:32" ht="19.899999999999999" customHeight="1" x14ac:dyDescent="0.2">
      <c r="B416" s="14">
        <v>0.64452546296296298</v>
      </c>
      <c r="C416" s="2">
        <f t="shared" si="34"/>
        <v>31.833333333333407</v>
      </c>
      <c r="D416" s="15">
        <v>26.4</v>
      </c>
      <c r="E416" s="12">
        <v>8260</v>
      </c>
      <c r="F416" s="15">
        <v>8660</v>
      </c>
      <c r="G416" s="15">
        <v>6.71</v>
      </c>
      <c r="H416" s="15">
        <v>9.0500000000000007</v>
      </c>
      <c r="J416" s="14">
        <v>0.64369212962962963</v>
      </c>
      <c r="K416" s="2">
        <f t="shared" si="31"/>
        <v>33.083333333333286</v>
      </c>
      <c r="L416" s="15">
        <v>2500</v>
      </c>
      <c r="M416" s="3">
        <v>0.19640191688299999</v>
      </c>
      <c r="N416" s="15">
        <v>14.08</v>
      </c>
      <c r="O416" s="2">
        <f t="shared" si="32"/>
        <v>71.689727999893705</v>
      </c>
      <c r="P416" s="2">
        <f t="shared" si="33"/>
        <v>2.7653389897126397</v>
      </c>
      <c r="Q416" s="2">
        <f t="shared" si="35"/>
        <v>3.7816655755446926</v>
      </c>
      <c r="R416" s="12">
        <f t="shared" si="36"/>
        <v>718.12789692823264</v>
      </c>
      <c r="T416" s="5"/>
      <c r="U416" s="5"/>
      <c r="V416" s="5"/>
      <c r="W416" s="5"/>
      <c r="Y416" s="2"/>
      <c r="Z416" s="12"/>
      <c r="AA416" s="12"/>
      <c r="AB416" s="12"/>
      <c r="AC416" s="5"/>
      <c r="AD416" s="5"/>
      <c r="AE416" s="12"/>
      <c r="AF416" s="12"/>
    </row>
    <row r="417" spans="2:32" ht="19.899999999999999" customHeight="1" x14ac:dyDescent="0.2">
      <c r="B417" s="14">
        <v>0.6445833333333334</v>
      </c>
      <c r="C417" s="2">
        <f t="shared" si="34"/>
        <v>31.916666666666806</v>
      </c>
      <c r="D417" s="15">
        <v>26.4</v>
      </c>
      <c r="E417" s="12">
        <v>8260</v>
      </c>
      <c r="F417" s="15">
        <v>8670</v>
      </c>
      <c r="G417" s="15">
        <v>6.71</v>
      </c>
      <c r="H417" s="15">
        <v>9.0500000000000007</v>
      </c>
      <c r="J417" s="14">
        <v>0.64374999999999993</v>
      </c>
      <c r="K417" s="2">
        <f t="shared" si="31"/>
        <v>33.166666666666522</v>
      </c>
      <c r="L417" s="15">
        <v>2500</v>
      </c>
      <c r="M417" s="3">
        <v>0.19640191688299999</v>
      </c>
      <c r="N417" s="15">
        <v>14.08</v>
      </c>
      <c r="O417" s="2">
        <f t="shared" si="32"/>
        <v>71.689727999893705</v>
      </c>
      <c r="P417" s="2">
        <f t="shared" si="33"/>
        <v>2.7653389897126397</v>
      </c>
      <c r="Q417" s="2">
        <f t="shared" si="35"/>
        <v>3.7855063241415112</v>
      </c>
      <c r="R417" s="12">
        <f t="shared" si="36"/>
        <v>719.10990651264649</v>
      </c>
      <c r="T417" s="5"/>
      <c r="U417" s="5"/>
      <c r="V417" s="5"/>
      <c r="W417" s="5"/>
      <c r="Y417" s="2"/>
      <c r="Z417" s="12"/>
      <c r="AA417" s="12"/>
      <c r="AB417" s="12"/>
      <c r="AC417" s="5"/>
      <c r="AD417" s="5"/>
      <c r="AE417" s="12"/>
      <c r="AF417" s="12"/>
    </row>
    <row r="418" spans="2:32" ht="19.899999999999999" customHeight="1" x14ac:dyDescent="0.2">
      <c r="B418" s="14">
        <v>0.6446412037037037</v>
      </c>
      <c r="C418" s="2">
        <f t="shared" si="34"/>
        <v>32.000000000000043</v>
      </c>
      <c r="D418" s="15">
        <v>26.4</v>
      </c>
      <c r="E418" s="12">
        <v>8260</v>
      </c>
      <c r="F418" s="15">
        <v>8660</v>
      </c>
      <c r="G418" s="15">
        <v>6.71</v>
      </c>
      <c r="H418" s="15">
        <v>9.0500000000000007</v>
      </c>
      <c r="J418" s="14">
        <v>0.64380787037037035</v>
      </c>
      <c r="K418" s="2">
        <f t="shared" ref="K418:K481" si="37">(J418-$J$34)*24*60</f>
        <v>33.249999999999922</v>
      </c>
      <c r="L418" s="15">
        <v>2490</v>
      </c>
      <c r="M418" s="3">
        <v>0.19561630921500001</v>
      </c>
      <c r="N418" s="15">
        <v>14.12</v>
      </c>
      <c r="O418" s="2">
        <f t="shared" ref="O418:O481" si="38">N418/M418</f>
        <v>72.182120481993366</v>
      </c>
      <c r="P418" s="2">
        <f t="shared" ref="P418:P481" si="39">M418*N418</f>
        <v>2.7621022861158</v>
      </c>
      <c r="Q418" s="2">
        <f t="shared" si="35"/>
        <v>3.7893448250275061</v>
      </c>
      <c r="R418" s="12">
        <f t="shared" si="36"/>
        <v>720.08995207789224</v>
      </c>
      <c r="T418" s="5"/>
      <c r="U418" s="5"/>
      <c r="V418" s="5"/>
      <c r="W418" s="5"/>
      <c r="Y418" s="2"/>
      <c r="Z418" s="12"/>
      <c r="AA418" s="12"/>
      <c r="AB418" s="12"/>
      <c r="AC418" s="5"/>
      <c r="AD418" s="5"/>
      <c r="AE418" s="12"/>
      <c r="AF418" s="12"/>
    </row>
    <row r="419" spans="2:32" ht="19.899999999999999" customHeight="1" x14ac:dyDescent="0.2">
      <c r="B419" s="14">
        <v>0.64469907407407401</v>
      </c>
      <c r="C419" s="2">
        <f t="shared" ref="C419:C482" si="40">(B419-$B$34)*24*60</f>
        <v>32.083333333333286</v>
      </c>
      <c r="D419" s="15">
        <v>26.4</v>
      </c>
      <c r="E419" s="12">
        <v>8260</v>
      </c>
      <c r="F419" s="15">
        <v>8660</v>
      </c>
      <c r="G419" s="15">
        <v>6.71</v>
      </c>
      <c r="H419" s="15">
        <v>9.0500000000000007</v>
      </c>
      <c r="J419" s="14">
        <v>0.64386574074074077</v>
      </c>
      <c r="K419" s="2">
        <f t="shared" si="37"/>
        <v>33.333333333333321</v>
      </c>
      <c r="L419" s="15">
        <v>2480</v>
      </c>
      <c r="M419" s="3">
        <v>0.194830701548</v>
      </c>
      <c r="N419" s="15">
        <v>14.08</v>
      </c>
      <c r="O419" s="2">
        <f t="shared" si="38"/>
        <v>72.267870967611032</v>
      </c>
      <c r="P419" s="2">
        <f t="shared" si="39"/>
        <v>2.74321627779584</v>
      </c>
      <c r="Q419" s="2">
        <f t="shared" ref="Q419:Q482" si="41">AVERAGE(P419,P418)*(K419-K418)/60+Q418</f>
        <v>3.7931679629191146</v>
      </c>
      <c r="R419" s="12">
        <f t="shared" ref="R419:R482" si="42">AVERAGE(M419,M418)*((K419-K418)*60)+R418</f>
        <v>721.06606960480053</v>
      </c>
      <c r="T419" s="5"/>
      <c r="U419" s="5"/>
      <c r="V419" s="5"/>
      <c r="W419" s="5"/>
      <c r="Y419" s="2"/>
      <c r="Z419" s="12"/>
      <c r="AA419" s="12"/>
      <c r="AB419" s="12"/>
      <c r="AC419" s="5"/>
      <c r="AD419" s="5"/>
      <c r="AE419" s="12"/>
      <c r="AF419" s="12"/>
    </row>
    <row r="420" spans="2:32" ht="19.899999999999999" customHeight="1" x14ac:dyDescent="0.2">
      <c r="B420" s="14">
        <v>0.64475694444444442</v>
      </c>
      <c r="C420" s="2">
        <f t="shared" si="40"/>
        <v>32.166666666666686</v>
      </c>
      <c r="D420" s="15">
        <v>26.4</v>
      </c>
      <c r="E420" s="12">
        <v>8250</v>
      </c>
      <c r="F420" s="15">
        <v>8670</v>
      </c>
      <c r="G420" s="15">
        <v>6.71</v>
      </c>
      <c r="H420" s="15">
        <v>9.0500000000000007</v>
      </c>
      <c r="J420" s="14">
        <v>0.64392361111111118</v>
      </c>
      <c r="K420" s="2">
        <f t="shared" si="37"/>
        <v>33.416666666666721</v>
      </c>
      <c r="L420" s="15">
        <v>2480</v>
      </c>
      <c r="M420" s="3">
        <v>0.194830701548</v>
      </c>
      <c r="N420" s="15">
        <v>14.08</v>
      </c>
      <c r="O420" s="2">
        <f t="shared" si="38"/>
        <v>72.267870967611032</v>
      </c>
      <c r="P420" s="2">
        <f t="shared" si="39"/>
        <v>2.74321627779584</v>
      </c>
      <c r="Q420" s="2">
        <f t="shared" si="41"/>
        <v>3.7969779855271675</v>
      </c>
      <c r="R420" s="12">
        <f t="shared" si="42"/>
        <v>722.0402231125413</v>
      </c>
      <c r="T420" s="5"/>
      <c r="U420" s="5"/>
      <c r="V420" s="5"/>
      <c r="W420" s="5"/>
      <c r="Y420" s="2"/>
      <c r="Z420" s="12"/>
      <c r="AA420" s="12"/>
      <c r="AB420" s="12"/>
      <c r="AC420" s="5"/>
      <c r="AD420" s="5"/>
      <c r="AE420" s="12"/>
      <c r="AF420" s="12"/>
    </row>
    <row r="421" spans="2:32" ht="19.899999999999999" customHeight="1" x14ac:dyDescent="0.2">
      <c r="B421" s="14">
        <v>0.64481481481481484</v>
      </c>
      <c r="C421" s="2">
        <f t="shared" si="40"/>
        <v>32.250000000000085</v>
      </c>
      <c r="D421" s="15">
        <v>26.4</v>
      </c>
      <c r="E421" s="12">
        <v>8260</v>
      </c>
      <c r="F421" s="15">
        <v>8670</v>
      </c>
      <c r="G421" s="15">
        <v>6.7</v>
      </c>
      <c r="H421" s="15">
        <v>9.0500000000000007</v>
      </c>
      <c r="J421" s="14">
        <v>0.64398148148148149</v>
      </c>
      <c r="K421" s="2">
        <f t="shared" si="37"/>
        <v>33.499999999999957</v>
      </c>
      <c r="L421" s="15">
        <v>2470</v>
      </c>
      <c r="M421" s="3">
        <v>0.19404509387999999</v>
      </c>
      <c r="N421" s="15">
        <v>14.02</v>
      </c>
      <c r="O421" s="2">
        <f t="shared" si="38"/>
        <v>72.25124696360605</v>
      </c>
      <c r="P421" s="2">
        <f t="shared" si="39"/>
        <v>2.7205122161975996</v>
      </c>
      <c r="Q421" s="2">
        <f t="shared" si="41"/>
        <v>3.8007722414257694</v>
      </c>
      <c r="R421" s="12">
        <f t="shared" si="42"/>
        <v>723.01241260111021</v>
      </c>
      <c r="T421" s="5"/>
      <c r="U421" s="5"/>
      <c r="V421" s="5"/>
      <c r="W421" s="5"/>
      <c r="Y421" s="2"/>
      <c r="Z421" s="12"/>
      <c r="AA421" s="12"/>
      <c r="AB421" s="12"/>
      <c r="AC421" s="5"/>
      <c r="AD421" s="5"/>
      <c r="AE421" s="12"/>
      <c r="AF421" s="12"/>
    </row>
    <row r="422" spans="2:32" ht="19.899999999999999" customHeight="1" x14ac:dyDescent="0.2">
      <c r="B422" s="14">
        <v>0.64487268518518526</v>
      </c>
      <c r="C422" s="2">
        <f t="shared" si="40"/>
        <v>32.333333333333485</v>
      </c>
      <c r="D422" s="15">
        <v>26.4</v>
      </c>
      <c r="E422" s="12">
        <v>8260</v>
      </c>
      <c r="F422" s="15">
        <v>8670</v>
      </c>
      <c r="G422" s="15">
        <v>6.7</v>
      </c>
      <c r="H422" s="15">
        <v>9.0500000000000007</v>
      </c>
      <c r="J422" s="14">
        <v>0.64403935185185179</v>
      </c>
      <c r="K422" s="2">
        <f t="shared" si="37"/>
        <v>33.583333333333201</v>
      </c>
      <c r="L422" s="15">
        <v>2460</v>
      </c>
      <c r="M422" s="3">
        <v>0.19325948621299999</v>
      </c>
      <c r="N422" s="15">
        <v>13.96</v>
      </c>
      <c r="O422" s="2">
        <f t="shared" si="38"/>
        <v>72.234487804723102</v>
      </c>
      <c r="P422" s="2">
        <f t="shared" si="39"/>
        <v>2.6979024275334802</v>
      </c>
      <c r="Q422" s="2">
        <f t="shared" si="41"/>
        <v>3.8045350293728006</v>
      </c>
      <c r="R422" s="12">
        <f t="shared" si="42"/>
        <v>723.98067405134168</v>
      </c>
      <c r="T422" s="5"/>
      <c r="U422" s="5"/>
      <c r="V422" s="5"/>
      <c r="W422" s="5"/>
      <c r="Y422" s="2"/>
      <c r="Z422" s="12"/>
      <c r="AA422" s="12"/>
      <c r="AB422" s="12"/>
      <c r="AC422" s="5"/>
      <c r="AD422" s="5"/>
      <c r="AE422" s="12"/>
      <c r="AF422" s="12"/>
    </row>
    <row r="423" spans="2:32" ht="19.899999999999999" customHeight="1" x14ac:dyDescent="0.2">
      <c r="B423" s="14">
        <v>0.64493055555555556</v>
      </c>
      <c r="C423" s="2">
        <f t="shared" si="40"/>
        <v>32.416666666666728</v>
      </c>
      <c r="D423" s="15">
        <v>26.4</v>
      </c>
      <c r="E423" s="12">
        <v>8260</v>
      </c>
      <c r="F423" s="15">
        <v>8680</v>
      </c>
      <c r="G423" s="15">
        <v>6.7</v>
      </c>
      <c r="H423" s="15">
        <v>9.0500000000000007</v>
      </c>
      <c r="J423" s="14">
        <v>0.64409722222222221</v>
      </c>
      <c r="K423" s="2">
        <f t="shared" si="37"/>
        <v>33.6666666666666</v>
      </c>
      <c r="L423" s="15">
        <v>2460</v>
      </c>
      <c r="M423" s="3">
        <v>0.19325948621299999</v>
      </c>
      <c r="N423" s="15">
        <v>13.95</v>
      </c>
      <c r="O423" s="2">
        <f t="shared" si="38"/>
        <v>72.182743902284187</v>
      </c>
      <c r="P423" s="2">
        <f t="shared" si="39"/>
        <v>2.6959698326713495</v>
      </c>
      <c r="Q423" s="2">
        <f t="shared" si="41"/>
        <v>3.8082807739979461</v>
      </c>
      <c r="R423" s="12">
        <f t="shared" si="42"/>
        <v>724.94697148240743</v>
      </c>
      <c r="T423" s="5"/>
      <c r="U423" s="5"/>
      <c r="V423" s="5"/>
      <c r="W423" s="5"/>
      <c r="Y423" s="2"/>
      <c r="Z423" s="12"/>
      <c r="AA423" s="12"/>
      <c r="AB423" s="12"/>
      <c r="AC423" s="5"/>
      <c r="AD423" s="5"/>
      <c r="AE423" s="12"/>
      <c r="AF423" s="12"/>
    </row>
    <row r="424" spans="2:32" ht="19.899999999999999" customHeight="1" x14ac:dyDescent="0.2">
      <c r="B424" s="14">
        <v>0.64498842592592587</v>
      </c>
      <c r="C424" s="2">
        <f t="shared" si="40"/>
        <v>32.499999999999964</v>
      </c>
      <c r="D424" s="15">
        <v>26.4</v>
      </c>
      <c r="E424" s="12">
        <v>8260</v>
      </c>
      <c r="F424" s="15">
        <v>8670</v>
      </c>
      <c r="G424" s="15">
        <v>6.7</v>
      </c>
      <c r="H424" s="15">
        <v>9.0500000000000007</v>
      </c>
      <c r="J424" s="14">
        <v>0.64415509259259263</v>
      </c>
      <c r="K424" s="2">
        <f t="shared" si="37"/>
        <v>33.75</v>
      </c>
      <c r="L424" s="15">
        <v>2450</v>
      </c>
      <c r="M424" s="3">
        <v>0.192473878545</v>
      </c>
      <c r="N424" s="15">
        <v>13.91</v>
      </c>
      <c r="O424" s="2">
        <f t="shared" si="38"/>
        <v>72.269546938796012</v>
      </c>
      <c r="P424" s="2">
        <f t="shared" si="39"/>
        <v>2.67731165056095</v>
      </c>
      <c r="Q424" s="2">
        <f t="shared" si="41"/>
        <v>3.812012219472416</v>
      </c>
      <c r="R424" s="12">
        <f t="shared" si="42"/>
        <v>725.91130489430316</v>
      </c>
      <c r="T424" s="5"/>
      <c r="U424" s="5"/>
      <c r="V424" s="5"/>
      <c r="W424" s="5"/>
      <c r="Y424" s="2"/>
      <c r="Z424" s="12"/>
      <c r="AA424" s="12"/>
      <c r="AB424" s="12"/>
      <c r="AC424" s="5"/>
      <c r="AD424" s="5"/>
      <c r="AE424" s="12"/>
      <c r="AF424" s="12"/>
    </row>
    <row r="425" spans="2:32" ht="19.899999999999999" customHeight="1" x14ac:dyDescent="0.2">
      <c r="B425" s="14">
        <v>0.64504629629629628</v>
      </c>
      <c r="C425" s="2">
        <f t="shared" si="40"/>
        <v>32.583333333333364</v>
      </c>
      <c r="D425" s="15">
        <v>26.4</v>
      </c>
      <c r="E425" s="12">
        <v>8260</v>
      </c>
      <c r="F425" s="15">
        <v>8670</v>
      </c>
      <c r="G425" s="15">
        <v>6.7</v>
      </c>
      <c r="H425" s="15">
        <v>9.0500000000000007</v>
      </c>
      <c r="J425" s="14">
        <v>0.64421296296296293</v>
      </c>
      <c r="K425" s="2">
        <f t="shared" si="37"/>
        <v>33.833333333333243</v>
      </c>
      <c r="L425" s="15">
        <v>2440</v>
      </c>
      <c r="M425" s="3">
        <v>0.191688270878</v>
      </c>
      <c r="N425" s="15">
        <v>13.91</v>
      </c>
      <c r="O425" s="2">
        <f t="shared" si="38"/>
        <v>72.565733606377094</v>
      </c>
      <c r="P425" s="2">
        <f t="shared" si="39"/>
        <v>2.66638384791298</v>
      </c>
      <c r="Q425" s="2">
        <f t="shared" si="41"/>
        <v>3.8157231191241299</v>
      </c>
      <c r="R425" s="12">
        <f t="shared" si="42"/>
        <v>726.87171026785961</v>
      </c>
      <c r="T425" s="5"/>
      <c r="U425" s="5"/>
      <c r="V425" s="5"/>
      <c r="W425" s="5"/>
      <c r="Y425" s="2"/>
      <c r="Z425" s="12"/>
      <c r="AA425" s="12"/>
      <c r="AB425" s="12"/>
      <c r="AC425" s="5"/>
      <c r="AD425" s="5"/>
      <c r="AE425" s="12"/>
      <c r="AF425" s="12"/>
    </row>
    <row r="426" spans="2:32" ht="19.899999999999999" customHeight="1" x14ac:dyDescent="0.2">
      <c r="B426" s="14">
        <v>0.6451041666666667</v>
      </c>
      <c r="C426" s="2">
        <f t="shared" si="40"/>
        <v>32.666666666666764</v>
      </c>
      <c r="D426" s="15">
        <v>26.4</v>
      </c>
      <c r="E426" s="12">
        <v>8260</v>
      </c>
      <c r="F426" s="15">
        <v>8670</v>
      </c>
      <c r="G426" s="15">
        <v>6.7</v>
      </c>
      <c r="H426" s="15">
        <v>9.0500000000000007</v>
      </c>
      <c r="J426" s="14">
        <v>0.64427083333333335</v>
      </c>
      <c r="K426" s="2">
        <f t="shared" si="37"/>
        <v>33.916666666666643</v>
      </c>
      <c r="L426" s="15">
        <v>2440</v>
      </c>
      <c r="M426" s="3">
        <v>0.191688270878</v>
      </c>
      <c r="N426" s="15">
        <v>13.91</v>
      </c>
      <c r="O426" s="2">
        <f t="shared" si="38"/>
        <v>72.565733606377094</v>
      </c>
      <c r="P426" s="2">
        <f t="shared" si="39"/>
        <v>2.66638384791298</v>
      </c>
      <c r="Q426" s="2">
        <f t="shared" si="41"/>
        <v>3.8194264300240119</v>
      </c>
      <c r="R426" s="12">
        <f t="shared" si="42"/>
        <v>727.83015162225036</v>
      </c>
      <c r="T426" s="5"/>
      <c r="U426" s="5"/>
      <c r="V426" s="5"/>
      <c r="W426" s="5"/>
      <c r="Y426" s="2"/>
      <c r="Z426" s="12"/>
      <c r="AA426" s="12"/>
      <c r="AB426" s="12"/>
      <c r="AC426" s="5"/>
      <c r="AD426" s="5"/>
      <c r="AE426" s="12"/>
      <c r="AF426" s="12"/>
    </row>
    <row r="427" spans="2:32" ht="19.899999999999999" customHeight="1" x14ac:dyDescent="0.2">
      <c r="B427" s="14">
        <v>0.64516203703703701</v>
      </c>
      <c r="C427" s="2">
        <f t="shared" si="40"/>
        <v>32.75</v>
      </c>
      <c r="D427" s="15">
        <v>26.4</v>
      </c>
      <c r="E427" s="12">
        <v>8260</v>
      </c>
      <c r="F427" s="15">
        <v>8680</v>
      </c>
      <c r="G427" s="15">
        <v>6.7</v>
      </c>
      <c r="H427" s="15">
        <v>9.0500000000000007</v>
      </c>
      <c r="J427" s="14">
        <v>0.64432870370370365</v>
      </c>
      <c r="K427" s="2">
        <f t="shared" si="37"/>
        <v>33.999999999999879</v>
      </c>
      <c r="L427" s="15">
        <v>2430</v>
      </c>
      <c r="M427" s="3">
        <v>0.19090266320999999</v>
      </c>
      <c r="N427" s="15">
        <v>13.89</v>
      </c>
      <c r="O427" s="2">
        <f t="shared" si="38"/>
        <v>72.759592592589911</v>
      </c>
      <c r="P427" s="2">
        <f t="shared" si="39"/>
        <v>2.6516379919868998</v>
      </c>
      <c r="Q427" s="2">
        <f t="shared" si="41"/>
        <v>3.8231195007461602</v>
      </c>
      <c r="R427" s="12">
        <f t="shared" si="42"/>
        <v>728.78662895746925</v>
      </c>
      <c r="T427" s="5"/>
      <c r="U427" s="5"/>
      <c r="V427" s="5"/>
      <c r="W427" s="5"/>
      <c r="Y427" s="2"/>
      <c r="Z427" s="12"/>
      <c r="AA427" s="12"/>
      <c r="AB427" s="12"/>
      <c r="AC427" s="5"/>
      <c r="AD427" s="5"/>
      <c r="AE427" s="12"/>
      <c r="AF427" s="12"/>
    </row>
    <row r="428" spans="2:32" ht="19.899999999999999" customHeight="1" x14ac:dyDescent="0.2">
      <c r="B428" s="14">
        <v>0.64521990740740742</v>
      </c>
      <c r="C428" s="2">
        <f t="shared" si="40"/>
        <v>32.8333333333334</v>
      </c>
      <c r="D428" s="15">
        <v>26.4</v>
      </c>
      <c r="E428" s="12">
        <v>8260</v>
      </c>
      <c r="F428" s="15">
        <v>8670</v>
      </c>
      <c r="G428" s="15">
        <v>6.7</v>
      </c>
      <c r="H428" s="15">
        <v>9.06</v>
      </c>
      <c r="J428" s="14">
        <v>0.64438657407407407</v>
      </c>
      <c r="K428" s="2">
        <f t="shared" si="37"/>
        <v>34.083333333333279</v>
      </c>
      <c r="L428" s="15">
        <v>2420</v>
      </c>
      <c r="M428" s="3">
        <v>0.19011705554200001</v>
      </c>
      <c r="N428" s="15">
        <v>13.87</v>
      </c>
      <c r="O428" s="2">
        <f t="shared" si="38"/>
        <v>72.955053719185585</v>
      </c>
      <c r="P428" s="2">
        <f t="shared" si="39"/>
        <v>2.6369235603675398</v>
      </c>
      <c r="Q428" s="2">
        <f t="shared" si="41"/>
        <v>3.8267921129352982</v>
      </c>
      <c r="R428" s="12">
        <f t="shared" si="42"/>
        <v>729.73917825435001</v>
      </c>
      <c r="T428" s="5"/>
      <c r="U428" s="5"/>
      <c r="V428" s="5"/>
      <c r="W428" s="5"/>
      <c r="Y428" s="2"/>
      <c r="Z428" s="12"/>
      <c r="AA428" s="12"/>
      <c r="AB428" s="12"/>
      <c r="AC428" s="5"/>
      <c r="AD428" s="5"/>
      <c r="AE428" s="12"/>
      <c r="AF428" s="12"/>
    </row>
    <row r="429" spans="2:32" ht="19.899999999999999" customHeight="1" x14ac:dyDescent="0.2">
      <c r="B429" s="14">
        <v>0.64527777777777773</v>
      </c>
      <c r="C429" s="2">
        <f t="shared" si="40"/>
        <v>32.916666666666643</v>
      </c>
      <c r="D429" s="15">
        <v>26.4</v>
      </c>
      <c r="E429" s="12">
        <v>8260</v>
      </c>
      <c r="F429" s="15">
        <v>8680</v>
      </c>
      <c r="G429" s="15">
        <v>6.7</v>
      </c>
      <c r="H429" s="15">
        <v>9.06</v>
      </c>
      <c r="J429" s="14">
        <v>0.64444444444444449</v>
      </c>
      <c r="K429" s="2">
        <f t="shared" si="37"/>
        <v>34.166666666666679</v>
      </c>
      <c r="L429" s="15">
        <v>2420</v>
      </c>
      <c r="M429" s="3">
        <v>0.19011705554200001</v>
      </c>
      <c r="N429" s="15">
        <v>13.88</v>
      </c>
      <c r="O429" s="2">
        <f t="shared" si="38"/>
        <v>73.007652892739429</v>
      </c>
      <c r="P429" s="2">
        <f t="shared" si="39"/>
        <v>2.6388247309229604</v>
      </c>
      <c r="Q429" s="2">
        <f t="shared" si="41"/>
        <v>3.830455827026475</v>
      </c>
      <c r="R429" s="12">
        <f t="shared" si="42"/>
        <v>730.68976353206074</v>
      </c>
      <c r="T429" s="5"/>
      <c r="U429" s="5"/>
      <c r="V429" s="5"/>
      <c r="W429" s="5"/>
      <c r="Y429" s="2"/>
      <c r="Z429" s="12"/>
      <c r="AA429" s="12"/>
      <c r="AB429" s="12"/>
      <c r="AC429" s="5"/>
      <c r="AD429" s="5"/>
      <c r="AE429" s="12"/>
      <c r="AF429" s="12"/>
    </row>
    <row r="430" spans="2:32" ht="19.899999999999999" customHeight="1" x14ac:dyDescent="0.2">
      <c r="B430" s="14">
        <v>0.64533564814814814</v>
      </c>
      <c r="C430" s="2">
        <f t="shared" si="40"/>
        <v>33.000000000000043</v>
      </c>
      <c r="D430" s="15">
        <v>26.4</v>
      </c>
      <c r="E430" s="12">
        <v>8250</v>
      </c>
      <c r="F430" s="15">
        <v>8680</v>
      </c>
      <c r="G430" s="15">
        <v>6.7</v>
      </c>
      <c r="H430" s="15">
        <v>9.06</v>
      </c>
      <c r="J430" s="14">
        <v>0.64450231481481479</v>
      </c>
      <c r="K430" s="2">
        <f t="shared" si="37"/>
        <v>34.249999999999915</v>
      </c>
      <c r="L430" s="15">
        <v>2410</v>
      </c>
      <c r="M430" s="3">
        <v>0.189331447875</v>
      </c>
      <c r="N430" s="15">
        <v>13.9</v>
      </c>
      <c r="O430" s="2">
        <f t="shared" si="38"/>
        <v>73.416224066363384</v>
      </c>
      <c r="P430" s="2">
        <f t="shared" si="39"/>
        <v>2.6317071254625</v>
      </c>
      <c r="Q430" s="2">
        <f t="shared" si="41"/>
        <v>3.8341159185934051</v>
      </c>
      <c r="R430" s="12">
        <f t="shared" si="42"/>
        <v>731.63838479060212</v>
      </c>
      <c r="T430" s="5"/>
      <c r="U430" s="5"/>
      <c r="V430" s="5"/>
      <c r="W430" s="5"/>
      <c r="Y430" s="2"/>
      <c r="Z430" s="12"/>
      <c r="AA430" s="12"/>
      <c r="AB430" s="12"/>
      <c r="AC430" s="5"/>
      <c r="AD430" s="5"/>
      <c r="AE430" s="12"/>
      <c r="AF430" s="12"/>
    </row>
    <row r="431" spans="2:32" ht="19.899999999999999" customHeight="1" x14ac:dyDescent="0.2">
      <c r="B431" s="14">
        <v>0.64539351851851856</v>
      </c>
      <c r="C431" s="2">
        <f t="shared" si="40"/>
        <v>33.083333333333442</v>
      </c>
      <c r="D431" s="15">
        <v>26.4</v>
      </c>
      <c r="E431" s="12">
        <v>8260</v>
      </c>
      <c r="F431" s="15">
        <v>8680</v>
      </c>
      <c r="G431" s="15">
        <v>6.7</v>
      </c>
      <c r="H431" s="15">
        <v>9.06</v>
      </c>
      <c r="J431" s="14">
        <v>0.64456018518518521</v>
      </c>
      <c r="K431" s="2">
        <f t="shared" si="37"/>
        <v>34.333333333333314</v>
      </c>
      <c r="L431" s="15">
        <v>2410</v>
      </c>
      <c r="M431" s="3">
        <v>0.189331447875</v>
      </c>
      <c r="N431" s="15">
        <v>13.9</v>
      </c>
      <c r="O431" s="2">
        <f t="shared" si="38"/>
        <v>73.416224066363384</v>
      </c>
      <c r="P431" s="2">
        <f t="shared" si="39"/>
        <v>2.6317071254625</v>
      </c>
      <c r="Q431" s="2">
        <f t="shared" si="41"/>
        <v>3.8377710673787724</v>
      </c>
      <c r="R431" s="12">
        <f t="shared" si="42"/>
        <v>732.5850420299779</v>
      </c>
      <c r="T431" s="5"/>
      <c r="U431" s="5"/>
      <c r="V431" s="5"/>
      <c r="W431" s="5"/>
      <c r="Y431" s="2"/>
      <c r="Z431" s="12"/>
      <c r="AA431" s="12"/>
      <c r="AB431" s="12"/>
      <c r="AC431" s="5"/>
      <c r="AD431" s="5"/>
      <c r="AE431" s="12"/>
      <c r="AF431" s="12"/>
    </row>
    <row r="432" spans="2:32" ht="19.899999999999999" customHeight="1" x14ac:dyDescent="0.2">
      <c r="B432" s="14">
        <v>0.64545138888888887</v>
      </c>
      <c r="C432" s="2">
        <f t="shared" si="40"/>
        <v>33.166666666666686</v>
      </c>
      <c r="D432" s="15">
        <v>26.4</v>
      </c>
      <c r="E432" s="12">
        <v>8260</v>
      </c>
      <c r="F432" s="15">
        <v>8680</v>
      </c>
      <c r="G432" s="15">
        <v>6.7</v>
      </c>
      <c r="H432" s="15">
        <v>9.06</v>
      </c>
      <c r="J432" s="14">
        <v>0.64461805555555551</v>
      </c>
      <c r="K432" s="2">
        <f t="shared" si="37"/>
        <v>34.416666666666558</v>
      </c>
      <c r="L432" s="15">
        <v>2400</v>
      </c>
      <c r="M432" s="3">
        <v>0.18854584020699999</v>
      </c>
      <c r="N432" s="15">
        <v>13.89</v>
      </c>
      <c r="O432" s="2">
        <f t="shared" si="38"/>
        <v>73.669087500156465</v>
      </c>
      <c r="P432" s="2">
        <f t="shared" si="39"/>
        <v>2.6189017204752298</v>
      </c>
      <c r="Q432" s="2">
        <f t="shared" si="41"/>
        <v>3.8414173235217808</v>
      </c>
      <c r="R432" s="12">
        <f t="shared" si="42"/>
        <v>733.52973525018183</v>
      </c>
      <c r="T432" s="5"/>
      <c r="U432" s="5"/>
      <c r="V432" s="5"/>
      <c r="W432" s="5"/>
      <c r="Y432" s="2"/>
      <c r="Z432" s="12"/>
      <c r="AA432" s="12"/>
      <c r="AB432" s="12"/>
      <c r="AC432" s="5"/>
      <c r="AD432" s="5"/>
      <c r="AE432" s="12"/>
      <c r="AF432" s="12"/>
    </row>
    <row r="433" spans="2:32" ht="19.899999999999999" customHeight="1" x14ac:dyDescent="0.2">
      <c r="B433" s="14">
        <v>0.64550925925925928</v>
      </c>
      <c r="C433" s="2">
        <f t="shared" si="40"/>
        <v>33.250000000000085</v>
      </c>
      <c r="D433" s="15">
        <v>26.4</v>
      </c>
      <c r="E433" s="12">
        <v>8260</v>
      </c>
      <c r="F433" s="15">
        <v>8680</v>
      </c>
      <c r="G433" s="15">
        <v>6.7</v>
      </c>
      <c r="H433" s="15">
        <v>9.06</v>
      </c>
      <c r="J433" s="14">
        <v>0.64467592592592593</v>
      </c>
      <c r="K433" s="2">
        <f t="shared" si="37"/>
        <v>34.499999999999957</v>
      </c>
      <c r="L433" s="15">
        <v>2390</v>
      </c>
      <c r="M433" s="3">
        <v>0.18776023253999999</v>
      </c>
      <c r="N433" s="15">
        <v>13.77</v>
      </c>
      <c r="O433" s="2">
        <f t="shared" si="38"/>
        <v>73.338213389070404</v>
      </c>
      <c r="P433" s="2">
        <f t="shared" si="39"/>
        <v>2.5854584020757998</v>
      </c>
      <c r="Q433" s="2">
        <f t="shared" si="41"/>
        <v>3.8450314624957773</v>
      </c>
      <c r="R433" s="12">
        <f t="shared" si="42"/>
        <v>734.47050043205013</v>
      </c>
      <c r="T433" s="5"/>
      <c r="U433" s="5"/>
      <c r="V433" s="5"/>
      <c r="W433" s="5"/>
      <c r="Y433" s="2"/>
      <c r="Z433" s="12"/>
      <c r="AA433" s="12"/>
      <c r="AB433" s="12"/>
      <c r="AC433" s="5"/>
      <c r="AD433" s="5"/>
      <c r="AE433" s="12"/>
      <c r="AF433" s="12"/>
    </row>
    <row r="434" spans="2:32" ht="19.899999999999999" customHeight="1" x14ac:dyDescent="0.2">
      <c r="B434" s="14">
        <v>0.64556712962962959</v>
      </c>
      <c r="C434" s="2">
        <f t="shared" si="40"/>
        <v>33.333333333333321</v>
      </c>
      <c r="D434" s="15">
        <v>26.4</v>
      </c>
      <c r="E434" s="12">
        <v>8260</v>
      </c>
      <c r="F434" s="15">
        <v>8680</v>
      </c>
      <c r="G434" s="15">
        <v>6.71</v>
      </c>
      <c r="H434" s="15">
        <v>9.06</v>
      </c>
      <c r="J434" s="14">
        <v>0.64473379629629635</v>
      </c>
      <c r="K434" s="2">
        <f t="shared" si="37"/>
        <v>34.583333333333357</v>
      </c>
      <c r="L434" s="15">
        <v>2390</v>
      </c>
      <c r="M434" s="3">
        <v>0.18776023253999999</v>
      </c>
      <c r="N434" s="15">
        <v>13.77</v>
      </c>
      <c r="O434" s="2">
        <f t="shared" si="38"/>
        <v>73.338213389070404</v>
      </c>
      <c r="P434" s="2">
        <f t="shared" si="39"/>
        <v>2.5854584020757998</v>
      </c>
      <c r="Q434" s="2">
        <f t="shared" si="41"/>
        <v>3.8486223769431076</v>
      </c>
      <c r="R434" s="12">
        <f t="shared" si="42"/>
        <v>735.4093015947509</v>
      </c>
      <c r="T434" s="5"/>
      <c r="U434" s="5"/>
      <c r="V434" s="5"/>
      <c r="W434" s="5"/>
      <c r="Y434" s="2"/>
      <c r="Z434" s="12"/>
      <c r="AA434" s="12"/>
      <c r="AB434" s="12"/>
      <c r="AC434" s="5"/>
      <c r="AD434" s="5"/>
      <c r="AE434" s="12"/>
      <c r="AF434" s="12"/>
    </row>
    <row r="435" spans="2:32" ht="19.899999999999999" customHeight="1" x14ac:dyDescent="0.2">
      <c r="B435" s="14">
        <v>0.645625</v>
      </c>
      <c r="C435" s="2">
        <f t="shared" si="40"/>
        <v>33.416666666666721</v>
      </c>
      <c r="D435" s="15">
        <v>26.4</v>
      </c>
      <c r="E435" s="12">
        <v>8270</v>
      </c>
      <c r="F435" s="15">
        <v>8680</v>
      </c>
      <c r="G435" s="15">
        <v>6.7</v>
      </c>
      <c r="H435" s="15">
        <v>9.06</v>
      </c>
      <c r="J435" s="14">
        <v>0.64479166666666665</v>
      </c>
      <c r="K435" s="2">
        <f t="shared" si="37"/>
        <v>34.6666666666666</v>
      </c>
      <c r="L435" s="15">
        <v>2380</v>
      </c>
      <c r="M435" s="3">
        <v>0.18697462487200001</v>
      </c>
      <c r="N435" s="15">
        <v>13.75</v>
      </c>
      <c r="O435" s="2">
        <f t="shared" si="38"/>
        <v>73.539390756435751</v>
      </c>
      <c r="P435" s="2">
        <f t="shared" si="39"/>
        <v>2.5709010919900002</v>
      </c>
      <c r="Q435" s="2">
        <f t="shared" si="41"/>
        <v>3.8522031821473162</v>
      </c>
      <c r="R435" s="12">
        <f t="shared" si="42"/>
        <v>736.34613873827993</v>
      </c>
      <c r="T435" s="5"/>
      <c r="U435" s="5"/>
      <c r="V435" s="5"/>
      <c r="W435" s="5"/>
      <c r="Y435" s="2"/>
      <c r="Z435" s="12"/>
      <c r="AA435" s="12"/>
      <c r="AB435" s="12"/>
      <c r="AC435" s="5"/>
      <c r="AD435" s="5"/>
      <c r="AE435" s="12"/>
      <c r="AF435" s="12"/>
    </row>
    <row r="436" spans="2:32" ht="19.899999999999999" customHeight="1" x14ac:dyDescent="0.2">
      <c r="B436" s="14">
        <v>0.64568287037037042</v>
      </c>
      <c r="C436" s="2">
        <f t="shared" si="40"/>
        <v>33.500000000000121</v>
      </c>
      <c r="D436" s="15">
        <v>26.4</v>
      </c>
      <c r="E436" s="12">
        <v>8260</v>
      </c>
      <c r="F436" s="15">
        <v>8690</v>
      </c>
      <c r="G436" s="15">
        <v>6.7</v>
      </c>
      <c r="H436" s="15">
        <v>9.06</v>
      </c>
      <c r="J436" s="14">
        <v>0.64484953703703707</v>
      </c>
      <c r="K436" s="2">
        <f t="shared" si="37"/>
        <v>34.75</v>
      </c>
      <c r="L436" s="15">
        <v>2370</v>
      </c>
      <c r="M436" s="3">
        <v>0.186189017205</v>
      </c>
      <c r="N436" s="15">
        <v>13.7</v>
      </c>
      <c r="O436" s="2">
        <f t="shared" si="38"/>
        <v>73.581139240430417</v>
      </c>
      <c r="P436" s="2">
        <f t="shared" si="39"/>
        <v>2.5507895357084998</v>
      </c>
      <c r="Q436" s="2">
        <f t="shared" si="41"/>
        <v>3.8557599117498875</v>
      </c>
      <c r="R436" s="12">
        <f t="shared" si="42"/>
        <v>737.27904784347322</v>
      </c>
      <c r="T436" s="5"/>
      <c r="U436" s="5"/>
      <c r="V436" s="5"/>
      <c r="W436" s="5"/>
      <c r="Y436" s="2"/>
      <c r="Z436" s="12"/>
      <c r="AA436" s="12"/>
      <c r="AB436" s="12"/>
      <c r="AC436" s="5"/>
      <c r="AD436" s="5"/>
      <c r="AE436" s="12"/>
      <c r="AF436" s="12"/>
    </row>
    <row r="437" spans="2:32" ht="19.899999999999999" customHeight="1" x14ac:dyDescent="0.2">
      <c r="B437" s="14">
        <v>0.64574074074074073</v>
      </c>
      <c r="C437" s="2">
        <f t="shared" si="40"/>
        <v>33.583333333333357</v>
      </c>
      <c r="D437" s="15">
        <v>26.4</v>
      </c>
      <c r="E437" s="12">
        <v>8270</v>
      </c>
      <c r="F437" s="15">
        <v>8680</v>
      </c>
      <c r="G437" s="15">
        <v>6.71</v>
      </c>
      <c r="H437" s="15">
        <v>9.06</v>
      </c>
      <c r="J437" s="14">
        <v>0.64490740740740737</v>
      </c>
      <c r="K437" s="2">
        <f t="shared" si="37"/>
        <v>34.833333333333236</v>
      </c>
      <c r="L437" s="15">
        <v>2370</v>
      </c>
      <c r="M437" s="3">
        <v>0.186189017205</v>
      </c>
      <c r="N437" s="15">
        <v>13.69</v>
      </c>
      <c r="O437" s="2">
        <f t="shared" si="38"/>
        <v>73.527430379670975</v>
      </c>
      <c r="P437" s="2">
        <f t="shared" si="39"/>
        <v>2.54892764553645</v>
      </c>
      <c r="Q437" s="2">
        <f t="shared" si="41"/>
        <v>3.8593013820146367</v>
      </c>
      <c r="R437" s="12">
        <f t="shared" si="42"/>
        <v>738.20999292949716</v>
      </c>
      <c r="T437" s="5"/>
      <c r="U437" s="5"/>
      <c r="V437" s="5"/>
      <c r="W437" s="5"/>
      <c r="Y437" s="2"/>
      <c r="Z437" s="12"/>
      <c r="AA437" s="12"/>
      <c r="AB437" s="12"/>
      <c r="AC437" s="5"/>
      <c r="AD437" s="5"/>
      <c r="AE437" s="12"/>
      <c r="AF437" s="12"/>
    </row>
    <row r="438" spans="2:32" ht="19.899999999999999" customHeight="1" x14ac:dyDescent="0.2">
      <c r="B438" s="14">
        <v>0.64579861111111114</v>
      </c>
      <c r="C438" s="2">
        <f t="shared" si="40"/>
        <v>33.666666666666757</v>
      </c>
      <c r="D438" s="15">
        <v>26.4</v>
      </c>
      <c r="E438" s="12">
        <v>8280</v>
      </c>
      <c r="F438" s="15">
        <v>8690</v>
      </c>
      <c r="G438" s="15">
        <v>6.7</v>
      </c>
      <c r="H438" s="15">
        <v>9.06</v>
      </c>
      <c r="J438" s="14">
        <v>0.64496527777777779</v>
      </c>
      <c r="K438" s="2">
        <f t="shared" si="37"/>
        <v>34.916666666666636</v>
      </c>
      <c r="L438" s="15">
        <v>2360</v>
      </c>
      <c r="M438" s="3">
        <v>0.18540340953699999</v>
      </c>
      <c r="N438" s="15">
        <v>13.72</v>
      </c>
      <c r="O438" s="2">
        <f t="shared" si="38"/>
        <v>74.000796610280091</v>
      </c>
      <c r="P438" s="2">
        <f t="shared" si="39"/>
        <v>2.5437347788476399</v>
      </c>
      <c r="Q438" s="2">
        <f t="shared" si="41"/>
        <v>3.8628379531426842</v>
      </c>
      <c r="R438" s="12">
        <f t="shared" si="42"/>
        <v>739.13897399635289</v>
      </c>
      <c r="T438" s="5"/>
      <c r="U438" s="5"/>
      <c r="V438" s="5"/>
      <c r="W438" s="5"/>
      <c r="Y438" s="2"/>
      <c r="Z438" s="12"/>
      <c r="AA438" s="12"/>
      <c r="AB438" s="12"/>
      <c r="AC438" s="5"/>
      <c r="AD438" s="5"/>
      <c r="AE438" s="12"/>
      <c r="AF438" s="12"/>
    </row>
    <row r="439" spans="2:32" ht="19.899999999999999" customHeight="1" x14ac:dyDescent="0.2">
      <c r="B439" s="14">
        <v>0.64585648148148145</v>
      </c>
      <c r="C439" s="2">
        <f t="shared" si="40"/>
        <v>33.75</v>
      </c>
      <c r="D439" s="15">
        <v>26.4</v>
      </c>
      <c r="E439" s="12">
        <v>8270</v>
      </c>
      <c r="F439" s="15">
        <v>8690</v>
      </c>
      <c r="G439" s="15">
        <v>6.7</v>
      </c>
      <c r="H439" s="15">
        <v>9.06</v>
      </c>
      <c r="J439" s="14">
        <v>0.64502314814814821</v>
      </c>
      <c r="K439" s="2">
        <f t="shared" si="37"/>
        <v>35.000000000000036</v>
      </c>
      <c r="L439" s="15">
        <v>2350</v>
      </c>
      <c r="M439" s="3">
        <v>0.18461780186999999</v>
      </c>
      <c r="N439" s="15">
        <v>13.7</v>
      </c>
      <c r="O439" s="2">
        <f t="shared" si="38"/>
        <v>74.207361702025665</v>
      </c>
      <c r="P439" s="2">
        <f t="shared" si="39"/>
        <v>2.5292638856189997</v>
      </c>
      <c r="Q439" s="2">
        <f t="shared" si="41"/>
        <v>3.8663608688819</v>
      </c>
      <c r="R439" s="12">
        <f t="shared" si="42"/>
        <v>740.06402702487117</v>
      </c>
      <c r="T439" s="5"/>
      <c r="U439" s="5"/>
      <c r="V439" s="5"/>
      <c r="W439" s="5"/>
      <c r="Y439" s="2"/>
      <c r="Z439" s="12"/>
      <c r="AA439" s="12"/>
      <c r="AB439" s="12"/>
      <c r="AC439" s="5"/>
      <c r="AD439" s="5"/>
      <c r="AE439" s="12"/>
      <c r="AF439" s="12"/>
    </row>
    <row r="440" spans="2:32" ht="19.899999999999999" customHeight="1" x14ac:dyDescent="0.2">
      <c r="B440" s="14">
        <v>0.64591435185185186</v>
      </c>
      <c r="C440" s="2">
        <f t="shared" si="40"/>
        <v>33.8333333333334</v>
      </c>
      <c r="D440" s="15">
        <v>26.4</v>
      </c>
      <c r="E440" s="12">
        <v>8260</v>
      </c>
      <c r="F440" s="15">
        <v>8690</v>
      </c>
      <c r="G440" s="15">
        <v>6.7</v>
      </c>
      <c r="H440" s="15">
        <v>9.06</v>
      </c>
      <c r="J440" s="14">
        <v>0.64508101851851851</v>
      </c>
      <c r="K440" s="2">
        <f t="shared" si="37"/>
        <v>35.083333333333272</v>
      </c>
      <c r="L440" s="15">
        <v>2350</v>
      </c>
      <c r="M440" s="3">
        <v>0.18461780186999999</v>
      </c>
      <c r="N440" s="15">
        <v>13.7</v>
      </c>
      <c r="O440" s="2">
        <f t="shared" si="38"/>
        <v>74.207361702025665</v>
      </c>
      <c r="P440" s="2">
        <f t="shared" si="39"/>
        <v>2.5292638856189997</v>
      </c>
      <c r="Q440" s="2">
        <f t="shared" si="41"/>
        <v>3.8698737353896999</v>
      </c>
      <c r="R440" s="12">
        <f t="shared" si="42"/>
        <v>740.98711603422009</v>
      </c>
      <c r="T440" s="5"/>
      <c r="U440" s="5"/>
      <c r="V440" s="5"/>
      <c r="W440" s="5"/>
      <c r="Y440" s="2"/>
      <c r="Z440" s="12"/>
      <c r="AA440" s="12"/>
      <c r="AB440" s="12"/>
      <c r="AC440" s="5"/>
      <c r="AD440" s="5"/>
      <c r="AE440" s="12"/>
      <c r="AF440" s="12"/>
    </row>
    <row r="441" spans="2:32" ht="19.899999999999999" customHeight="1" x14ac:dyDescent="0.2">
      <c r="B441" s="14">
        <v>0.64597222222222228</v>
      </c>
      <c r="C441" s="2">
        <f t="shared" si="40"/>
        <v>33.916666666666799</v>
      </c>
      <c r="D441" s="15">
        <v>26.4</v>
      </c>
      <c r="E441" s="12">
        <v>8270</v>
      </c>
      <c r="F441" s="15">
        <v>8690</v>
      </c>
      <c r="G441" s="15">
        <v>6.7</v>
      </c>
      <c r="H441" s="15">
        <v>9.06</v>
      </c>
      <c r="J441" s="14">
        <v>0.64513888888888882</v>
      </c>
      <c r="K441" s="2">
        <f t="shared" si="37"/>
        <v>35.166666666666515</v>
      </c>
      <c r="L441" s="15">
        <v>2340</v>
      </c>
      <c r="M441" s="3">
        <v>0.183832194202</v>
      </c>
      <c r="N441" s="15">
        <v>13.66</v>
      </c>
      <c r="O441" s="2">
        <f t="shared" si="38"/>
        <v>74.30689743598451</v>
      </c>
      <c r="P441" s="2">
        <f t="shared" si="39"/>
        <v>2.5111477727993199</v>
      </c>
      <c r="Q441" s="2">
        <f t="shared" si="41"/>
        <v>3.8733740212635976</v>
      </c>
      <c r="R441" s="12">
        <f t="shared" si="42"/>
        <v>741.9082410243991</v>
      </c>
      <c r="T441" s="5"/>
      <c r="U441" s="5"/>
      <c r="V441" s="5"/>
      <c r="W441" s="5"/>
      <c r="Y441" s="2"/>
      <c r="Z441" s="12"/>
      <c r="AA441" s="12"/>
      <c r="AB441" s="12"/>
      <c r="AC441" s="5"/>
      <c r="AD441" s="5"/>
      <c r="AE441" s="12"/>
      <c r="AF441" s="12"/>
    </row>
    <row r="442" spans="2:32" ht="19.899999999999999" customHeight="1" x14ac:dyDescent="0.2">
      <c r="B442" s="14">
        <v>0.64603009259259259</v>
      </c>
      <c r="C442" s="2">
        <f t="shared" si="40"/>
        <v>34.000000000000043</v>
      </c>
      <c r="D442" s="15">
        <v>26.4</v>
      </c>
      <c r="E442" s="12">
        <v>8280</v>
      </c>
      <c r="F442" s="15">
        <v>8690</v>
      </c>
      <c r="G442" s="15">
        <v>6.7</v>
      </c>
      <c r="H442" s="15">
        <v>9.06</v>
      </c>
      <c r="J442" s="14">
        <v>0.64519675925925923</v>
      </c>
      <c r="K442" s="2">
        <f t="shared" si="37"/>
        <v>35.249999999999915</v>
      </c>
      <c r="L442" s="15">
        <v>2330</v>
      </c>
      <c r="M442" s="3">
        <v>0.183046586535</v>
      </c>
      <c r="N442" s="15">
        <v>13.63</v>
      </c>
      <c r="O442" s="2">
        <f t="shared" si="38"/>
        <v>74.461918454807318</v>
      </c>
      <c r="P442" s="2">
        <f t="shared" si="39"/>
        <v>2.4949249744720503</v>
      </c>
      <c r="Q442" s="2">
        <f t="shared" si="41"/>
        <v>3.8768504606714278</v>
      </c>
      <c r="R442" s="12">
        <f t="shared" si="42"/>
        <v>742.82543797624237</v>
      </c>
      <c r="T442" s="5"/>
      <c r="U442" s="5"/>
      <c r="V442" s="5"/>
      <c r="W442" s="5"/>
      <c r="Y442" s="2"/>
      <c r="Z442" s="12"/>
      <c r="AA442" s="12"/>
      <c r="AB442" s="12"/>
      <c r="AC442" s="5"/>
      <c r="AD442" s="5"/>
      <c r="AE442" s="12"/>
      <c r="AF442" s="12"/>
    </row>
    <row r="443" spans="2:32" ht="19.899999999999999" customHeight="1" x14ac:dyDescent="0.2">
      <c r="B443" s="14">
        <v>0.64608796296296289</v>
      </c>
      <c r="C443" s="2">
        <f t="shared" si="40"/>
        <v>34.083333333333279</v>
      </c>
      <c r="D443" s="15">
        <v>26.4</v>
      </c>
      <c r="E443" s="12">
        <v>8260</v>
      </c>
      <c r="F443" s="15">
        <v>8690</v>
      </c>
      <c r="G443" s="15">
        <v>6.7</v>
      </c>
      <c r="H443" s="15">
        <v>9.06</v>
      </c>
      <c r="J443" s="14">
        <v>0.64525462962962965</v>
      </c>
      <c r="K443" s="2">
        <f t="shared" si="37"/>
        <v>35.333333333333314</v>
      </c>
      <c r="L443" s="15">
        <v>2330</v>
      </c>
      <c r="M443" s="3">
        <v>0.183046586535</v>
      </c>
      <c r="N443" s="15">
        <v>13.6</v>
      </c>
      <c r="O443" s="2">
        <f t="shared" si="38"/>
        <v>74.29802575094493</v>
      </c>
      <c r="P443" s="2">
        <f t="shared" si="39"/>
        <v>2.4894335768759999</v>
      </c>
      <c r="Q443" s="2">
        <f t="shared" si="41"/>
        <v>3.8803118207765332</v>
      </c>
      <c r="R443" s="12">
        <f t="shared" si="42"/>
        <v>743.7406709089181</v>
      </c>
      <c r="T443" s="5"/>
      <c r="U443" s="5"/>
      <c r="V443" s="5"/>
      <c r="W443" s="5"/>
      <c r="Y443" s="2"/>
      <c r="Z443" s="12"/>
      <c r="AA443" s="12"/>
      <c r="AB443" s="12"/>
      <c r="AC443" s="5"/>
      <c r="AD443" s="5"/>
      <c r="AE443" s="12"/>
      <c r="AF443" s="12"/>
    </row>
    <row r="444" spans="2:32" ht="19.899999999999999" customHeight="1" x14ac:dyDescent="0.2">
      <c r="B444" s="14">
        <v>0.64614583333333331</v>
      </c>
      <c r="C444" s="2">
        <f t="shared" si="40"/>
        <v>34.166666666666679</v>
      </c>
      <c r="D444" s="15">
        <v>26.4</v>
      </c>
      <c r="E444" s="12">
        <v>8270</v>
      </c>
      <c r="F444" s="15">
        <v>8690</v>
      </c>
      <c r="G444" s="15">
        <v>6.7</v>
      </c>
      <c r="H444" s="15">
        <v>9.06</v>
      </c>
      <c r="J444" s="14">
        <v>0.64531250000000007</v>
      </c>
      <c r="K444" s="2">
        <f t="shared" si="37"/>
        <v>35.416666666666714</v>
      </c>
      <c r="L444" s="15">
        <v>2320</v>
      </c>
      <c r="M444" s="3">
        <v>0.18226097886699999</v>
      </c>
      <c r="N444" s="15">
        <v>13.56</v>
      </c>
      <c r="O444" s="2">
        <f t="shared" si="38"/>
        <v>74.39881034489035</v>
      </c>
      <c r="P444" s="2">
        <f t="shared" si="39"/>
        <v>2.4714588734365202</v>
      </c>
      <c r="Q444" s="2">
        <f t="shared" si="41"/>
        <v>3.8837568849781419</v>
      </c>
      <c r="R444" s="12">
        <f t="shared" si="42"/>
        <v>744.65393982242381</v>
      </c>
      <c r="T444" s="5"/>
      <c r="U444" s="5"/>
      <c r="V444" s="5"/>
      <c r="W444" s="5"/>
      <c r="Y444" s="2"/>
      <c r="Z444" s="12"/>
      <c r="AA444" s="12"/>
      <c r="AB444" s="12"/>
      <c r="AC444" s="5"/>
      <c r="AD444" s="5"/>
      <c r="AE444" s="12"/>
      <c r="AF444" s="12"/>
    </row>
    <row r="445" spans="2:32" ht="19.899999999999999" customHeight="1" x14ac:dyDescent="0.2">
      <c r="B445" s="14">
        <v>0.64620370370370372</v>
      </c>
      <c r="C445" s="2">
        <f t="shared" si="40"/>
        <v>34.250000000000078</v>
      </c>
      <c r="D445" s="15">
        <v>26.4</v>
      </c>
      <c r="E445" s="12">
        <v>8270</v>
      </c>
      <c r="F445" s="15">
        <v>8700</v>
      </c>
      <c r="G445" s="15">
        <v>6.72</v>
      </c>
      <c r="H445" s="15">
        <v>9.06</v>
      </c>
      <c r="J445" s="14">
        <v>0.64537037037037037</v>
      </c>
      <c r="K445" s="2">
        <f t="shared" si="37"/>
        <v>35.499999999999957</v>
      </c>
      <c r="L445" s="15">
        <v>2320</v>
      </c>
      <c r="M445" s="3">
        <v>0.18226097886699999</v>
      </c>
      <c r="N445" s="15">
        <v>13.58</v>
      </c>
      <c r="O445" s="2">
        <f t="shared" si="38"/>
        <v>74.50854310351113</v>
      </c>
      <c r="P445" s="2">
        <f t="shared" si="39"/>
        <v>2.4751040930138597</v>
      </c>
      <c r="Q445" s="2">
        <f t="shared" si="41"/>
        <v>3.8871919981492842</v>
      </c>
      <c r="R445" s="12">
        <f t="shared" si="42"/>
        <v>745.56524471675777</v>
      </c>
      <c r="T445" s="5"/>
      <c r="U445" s="5"/>
      <c r="V445" s="5"/>
      <c r="W445" s="5"/>
      <c r="Y445" s="2"/>
      <c r="Z445" s="12"/>
      <c r="AA445" s="12"/>
      <c r="AB445" s="12"/>
      <c r="AC445" s="5"/>
      <c r="AD445" s="5"/>
      <c r="AE445" s="12"/>
      <c r="AF445" s="12"/>
    </row>
    <row r="446" spans="2:32" ht="19.899999999999999" customHeight="1" x14ac:dyDescent="0.2">
      <c r="B446" s="14">
        <v>0.64626157407407414</v>
      </c>
      <c r="C446" s="2">
        <f t="shared" si="40"/>
        <v>34.333333333333478</v>
      </c>
      <c r="D446" s="15">
        <v>26.4</v>
      </c>
      <c r="E446" s="12">
        <v>8270</v>
      </c>
      <c r="F446" s="15">
        <v>8700</v>
      </c>
      <c r="G446" s="15">
        <v>6.72</v>
      </c>
      <c r="H446" s="15">
        <v>9.06</v>
      </c>
      <c r="J446" s="14">
        <v>0.64542824074074068</v>
      </c>
      <c r="K446" s="2">
        <f t="shared" si="37"/>
        <v>35.583333333333194</v>
      </c>
      <c r="L446" s="15">
        <v>2310</v>
      </c>
      <c r="M446" s="3">
        <v>0.18147537120000001</v>
      </c>
      <c r="N446" s="15">
        <v>13.5</v>
      </c>
      <c r="O446" s="2">
        <f t="shared" si="38"/>
        <v>74.390259740105151</v>
      </c>
      <c r="P446" s="2">
        <f t="shared" si="39"/>
        <v>2.4499175112000002</v>
      </c>
      <c r="Q446" s="2">
        <f t="shared" si="41"/>
        <v>3.8906121520410952</v>
      </c>
      <c r="R446" s="12">
        <f t="shared" si="42"/>
        <v>746.47458559192421</v>
      </c>
      <c r="T446" s="5"/>
      <c r="U446" s="5"/>
      <c r="V446" s="5"/>
      <c r="W446" s="5"/>
      <c r="Y446" s="2"/>
      <c r="Z446" s="12"/>
      <c r="AA446" s="12"/>
      <c r="AB446" s="12"/>
      <c r="AC446" s="5"/>
      <c r="AD446" s="5"/>
      <c r="AE446" s="12"/>
      <c r="AF446" s="12"/>
    </row>
    <row r="447" spans="2:32" ht="19.899999999999999" customHeight="1" x14ac:dyDescent="0.2">
      <c r="B447" s="14">
        <v>0.64631944444444445</v>
      </c>
      <c r="C447" s="2">
        <f t="shared" si="40"/>
        <v>34.416666666666714</v>
      </c>
      <c r="D447" s="15">
        <v>26.4</v>
      </c>
      <c r="E447" s="12">
        <v>8280</v>
      </c>
      <c r="F447" s="15">
        <v>8700</v>
      </c>
      <c r="G447" s="15">
        <v>6.72</v>
      </c>
      <c r="H447" s="15">
        <v>9.07</v>
      </c>
      <c r="J447" s="14">
        <v>0.64548611111111109</v>
      </c>
      <c r="K447" s="2">
        <f t="shared" si="37"/>
        <v>35.666666666666593</v>
      </c>
      <c r="L447" s="15">
        <v>2300</v>
      </c>
      <c r="M447" s="3">
        <v>0.180689763532</v>
      </c>
      <c r="N447" s="15">
        <v>13.49</v>
      </c>
      <c r="O447" s="2">
        <f t="shared" si="38"/>
        <v>74.658352173951087</v>
      </c>
      <c r="P447" s="2">
        <f t="shared" si="39"/>
        <v>2.4375049100466799</v>
      </c>
      <c r="Q447" s="2">
        <f t="shared" si="41"/>
        <v>3.8940061953891858</v>
      </c>
      <c r="R447" s="12">
        <f t="shared" si="42"/>
        <v>747.3799984287549</v>
      </c>
      <c r="T447" s="5"/>
      <c r="U447" s="5"/>
      <c r="V447" s="5"/>
      <c r="W447" s="5"/>
      <c r="Y447" s="2"/>
      <c r="Z447" s="12"/>
      <c r="AA447" s="12"/>
      <c r="AB447" s="12"/>
      <c r="AC447" s="5"/>
      <c r="AD447" s="5"/>
      <c r="AE447" s="12"/>
      <c r="AF447" s="12"/>
    </row>
    <row r="448" spans="2:32" ht="19.899999999999999" customHeight="1" x14ac:dyDescent="0.2">
      <c r="B448" s="14">
        <v>0.64637731481481475</v>
      </c>
      <c r="C448" s="2">
        <f t="shared" si="40"/>
        <v>34.499999999999957</v>
      </c>
      <c r="D448" s="15">
        <v>26.4</v>
      </c>
      <c r="E448" s="12">
        <v>8270</v>
      </c>
      <c r="F448" s="15">
        <v>8700</v>
      </c>
      <c r="G448" s="15">
        <v>6.72</v>
      </c>
      <c r="H448" s="15">
        <v>9.07</v>
      </c>
      <c r="J448" s="14">
        <v>0.64554398148148151</v>
      </c>
      <c r="K448" s="2">
        <f t="shared" si="37"/>
        <v>35.749999999999993</v>
      </c>
      <c r="L448" s="15">
        <v>2300</v>
      </c>
      <c r="M448" s="3">
        <v>0.180689763532</v>
      </c>
      <c r="N448" s="15">
        <v>13.48</v>
      </c>
      <c r="O448" s="2">
        <f t="shared" si="38"/>
        <v>74.603008695690193</v>
      </c>
      <c r="P448" s="2">
        <f t="shared" si="39"/>
        <v>2.4356980124113603</v>
      </c>
      <c r="Q448" s="2">
        <f t="shared" si="41"/>
        <v>3.8973903640853398</v>
      </c>
      <c r="R448" s="12">
        <f t="shared" si="42"/>
        <v>748.28344724641568</v>
      </c>
      <c r="T448" s="5"/>
      <c r="U448" s="5"/>
      <c r="V448" s="5"/>
      <c r="W448" s="5"/>
      <c r="Y448" s="2"/>
      <c r="Z448" s="12"/>
      <c r="AA448" s="12"/>
      <c r="AB448" s="12"/>
      <c r="AC448" s="5"/>
      <c r="AD448" s="5"/>
      <c r="AE448" s="12"/>
      <c r="AF448" s="12"/>
    </row>
    <row r="449" spans="2:32" ht="19.899999999999999" customHeight="1" x14ac:dyDescent="0.2">
      <c r="B449" s="14">
        <v>0.64643518518518517</v>
      </c>
      <c r="C449" s="2">
        <f t="shared" si="40"/>
        <v>34.583333333333357</v>
      </c>
      <c r="D449" s="15">
        <v>26.4</v>
      </c>
      <c r="E449" s="12">
        <v>8270</v>
      </c>
      <c r="F449" s="15">
        <v>8700</v>
      </c>
      <c r="G449" s="15">
        <v>6.72</v>
      </c>
      <c r="H449" s="15">
        <v>9.07</v>
      </c>
      <c r="J449" s="14">
        <v>0.64560185185185182</v>
      </c>
      <c r="K449" s="2">
        <f t="shared" si="37"/>
        <v>35.833333333333229</v>
      </c>
      <c r="L449" s="15">
        <v>2290</v>
      </c>
      <c r="M449" s="3">
        <v>0.179904155865</v>
      </c>
      <c r="N449" s="15">
        <v>13.48</v>
      </c>
      <c r="O449" s="2">
        <f t="shared" si="38"/>
        <v>74.92878602601813</v>
      </c>
      <c r="P449" s="2">
        <f t="shared" si="39"/>
        <v>2.4251080210602001</v>
      </c>
      <c r="Q449" s="2">
        <f t="shared" si="41"/>
        <v>3.9007659238308023</v>
      </c>
      <c r="R449" s="12">
        <f t="shared" si="42"/>
        <v>749.1849320449071</v>
      </c>
      <c r="T449" s="5"/>
      <c r="U449" s="5"/>
      <c r="V449" s="5"/>
      <c r="W449" s="5"/>
      <c r="Y449" s="2"/>
      <c r="Z449" s="12"/>
      <c r="AA449" s="12"/>
      <c r="AB449" s="12"/>
      <c r="AC449" s="5"/>
      <c r="AD449" s="5"/>
      <c r="AE449" s="12"/>
      <c r="AF449" s="12"/>
    </row>
    <row r="450" spans="2:32" ht="19.899999999999999" customHeight="1" x14ac:dyDescent="0.2">
      <c r="B450" s="14">
        <v>0.64649305555555558</v>
      </c>
      <c r="C450" s="2">
        <f t="shared" si="40"/>
        <v>34.666666666666757</v>
      </c>
      <c r="D450" s="15">
        <v>26.4</v>
      </c>
      <c r="E450" s="12">
        <v>8270</v>
      </c>
      <c r="F450" s="15">
        <v>8700</v>
      </c>
      <c r="G450" s="15">
        <v>6.72</v>
      </c>
      <c r="H450" s="15">
        <v>9.07</v>
      </c>
      <c r="J450" s="14">
        <v>0.64565972222222223</v>
      </c>
      <c r="K450" s="2">
        <f t="shared" si="37"/>
        <v>35.916666666666629</v>
      </c>
      <c r="L450" s="15">
        <v>2290</v>
      </c>
      <c r="M450" s="3">
        <v>0.179904155865</v>
      </c>
      <c r="N450" s="15">
        <v>13.5</v>
      </c>
      <c r="O450" s="2">
        <f t="shared" si="38"/>
        <v>75.039956331694711</v>
      </c>
      <c r="P450" s="2">
        <f t="shared" si="39"/>
        <v>2.4287061041775</v>
      </c>
      <c r="Q450" s="2">
        <f t="shared" si="41"/>
        <v>3.9041366280844425</v>
      </c>
      <c r="R450" s="12">
        <f t="shared" si="42"/>
        <v>750.08445282423281</v>
      </c>
      <c r="T450" s="5"/>
      <c r="U450" s="5"/>
      <c r="V450" s="5"/>
      <c r="W450" s="5"/>
      <c r="Y450" s="2"/>
      <c r="Z450" s="12"/>
      <c r="AA450" s="12"/>
      <c r="AB450" s="12"/>
      <c r="AC450" s="5"/>
      <c r="AD450" s="5"/>
      <c r="AE450" s="12"/>
      <c r="AF450" s="12"/>
    </row>
    <row r="451" spans="2:32" ht="19.899999999999999" customHeight="1" x14ac:dyDescent="0.2">
      <c r="B451" s="14">
        <v>0.646550925925926</v>
      </c>
      <c r="C451" s="2">
        <f t="shared" si="40"/>
        <v>34.750000000000156</v>
      </c>
      <c r="D451" s="15">
        <v>26.4</v>
      </c>
      <c r="E451" s="12">
        <v>8280</v>
      </c>
      <c r="F451" s="15">
        <v>8710</v>
      </c>
      <c r="G451" s="15">
        <v>6.72</v>
      </c>
      <c r="H451" s="15">
        <v>9.07</v>
      </c>
      <c r="J451" s="14">
        <v>0.64571759259259254</v>
      </c>
      <c r="K451" s="2">
        <f t="shared" si="37"/>
        <v>35.999999999999872</v>
      </c>
      <c r="L451" s="15">
        <v>2280</v>
      </c>
      <c r="M451" s="3">
        <v>0.17911854819699999</v>
      </c>
      <c r="N451" s="15">
        <v>13.5</v>
      </c>
      <c r="O451" s="2">
        <f t="shared" si="38"/>
        <v>75.369078947381226</v>
      </c>
      <c r="P451" s="2">
        <f t="shared" si="39"/>
        <v>2.4181004006594997</v>
      </c>
      <c r="Q451" s="2">
        <f t="shared" si="41"/>
        <v>3.9075024659350199</v>
      </c>
      <c r="R451" s="12">
        <f t="shared" si="42"/>
        <v>750.98200958438679</v>
      </c>
      <c r="T451" s="5"/>
      <c r="U451" s="5"/>
      <c r="V451" s="5"/>
      <c r="W451" s="5"/>
      <c r="Y451" s="2"/>
      <c r="Z451" s="12"/>
      <c r="AA451" s="12"/>
      <c r="AB451" s="12"/>
      <c r="AC451" s="5"/>
      <c r="AD451" s="5"/>
      <c r="AE451" s="12"/>
      <c r="AF451" s="12"/>
    </row>
    <row r="452" spans="2:32" ht="19.899999999999999" customHeight="1" x14ac:dyDescent="0.2">
      <c r="B452" s="14">
        <v>0.64660879629629631</v>
      </c>
      <c r="C452" s="2">
        <f t="shared" si="40"/>
        <v>34.8333333333334</v>
      </c>
      <c r="D452" s="15">
        <v>26.4</v>
      </c>
      <c r="E452" s="12">
        <v>8280</v>
      </c>
      <c r="F452" s="15">
        <v>8690</v>
      </c>
      <c r="G452" s="15">
        <v>6.72</v>
      </c>
      <c r="H452" s="15">
        <v>9.07</v>
      </c>
      <c r="J452" s="14">
        <v>0.64577546296296295</v>
      </c>
      <c r="K452" s="2">
        <f t="shared" si="37"/>
        <v>36.083333333333272</v>
      </c>
      <c r="L452" s="15">
        <v>2270</v>
      </c>
      <c r="M452" s="3">
        <v>0.17833294052900001</v>
      </c>
      <c r="N452" s="15">
        <v>13.46</v>
      </c>
      <c r="O452" s="2">
        <f t="shared" si="38"/>
        <v>75.476801762325977</v>
      </c>
      <c r="P452" s="2">
        <f t="shared" si="39"/>
        <v>2.4003613795203402</v>
      </c>
      <c r="Q452" s="2">
        <f t="shared" si="41"/>
        <v>3.9108486199490362</v>
      </c>
      <c r="R452" s="12">
        <f t="shared" si="42"/>
        <v>751.87563830620252</v>
      </c>
      <c r="T452" s="5"/>
      <c r="U452" s="5"/>
      <c r="V452" s="5"/>
      <c r="W452" s="5"/>
      <c r="Y452" s="2"/>
      <c r="Z452" s="12"/>
      <c r="AA452" s="12"/>
      <c r="AB452" s="12"/>
      <c r="AC452" s="5"/>
      <c r="AD452" s="5"/>
      <c r="AE452" s="12"/>
      <c r="AF452" s="12"/>
    </row>
    <row r="453" spans="2:32" ht="19.899999999999999" customHeight="1" x14ac:dyDescent="0.2">
      <c r="B453" s="14">
        <v>0.64666666666666661</v>
      </c>
      <c r="C453" s="2">
        <f t="shared" si="40"/>
        <v>34.916666666666636</v>
      </c>
      <c r="D453" s="15">
        <v>26.4</v>
      </c>
      <c r="E453" s="12">
        <v>8270</v>
      </c>
      <c r="F453" s="15">
        <v>8700</v>
      </c>
      <c r="G453" s="15">
        <v>6.72</v>
      </c>
      <c r="H453" s="15">
        <v>9.07</v>
      </c>
      <c r="J453" s="14">
        <v>0.64583333333333337</v>
      </c>
      <c r="K453" s="2">
        <f t="shared" si="37"/>
        <v>36.166666666666671</v>
      </c>
      <c r="L453" s="15">
        <v>2270</v>
      </c>
      <c r="M453" s="3">
        <v>0.17833294052900001</v>
      </c>
      <c r="N453" s="15">
        <v>13.47</v>
      </c>
      <c r="O453" s="2">
        <f t="shared" si="38"/>
        <v>75.532876652193977</v>
      </c>
      <c r="P453" s="2">
        <f t="shared" si="39"/>
        <v>2.40214470892563</v>
      </c>
      <c r="Q453" s="2">
        <f t="shared" si="41"/>
        <v>3.9141836936215708</v>
      </c>
      <c r="R453" s="12">
        <f t="shared" si="42"/>
        <v>752.76730300884822</v>
      </c>
      <c r="T453" s="5"/>
      <c r="U453" s="5"/>
      <c r="V453" s="5"/>
      <c r="W453" s="5"/>
      <c r="Y453" s="2"/>
      <c r="Z453" s="12"/>
      <c r="AA453" s="12"/>
      <c r="AB453" s="12"/>
      <c r="AC453" s="5"/>
      <c r="AD453" s="5"/>
      <c r="AE453" s="12"/>
      <c r="AF453" s="12"/>
    </row>
    <row r="454" spans="2:32" ht="19.899999999999999" customHeight="1" x14ac:dyDescent="0.2">
      <c r="B454" s="14">
        <v>0.64672453703703703</v>
      </c>
      <c r="C454" s="2">
        <f t="shared" si="40"/>
        <v>35.000000000000036</v>
      </c>
      <c r="D454" s="15">
        <v>26.4</v>
      </c>
      <c r="E454" s="12">
        <v>8270</v>
      </c>
      <c r="F454" s="15">
        <v>8710</v>
      </c>
      <c r="G454" s="15">
        <v>6.72</v>
      </c>
      <c r="H454" s="15">
        <v>9.07</v>
      </c>
      <c r="J454" s="14">
        <v>0.64589120370370368</v>
      </c>
      <c r="K454" s="2">
        <f t="shared" si="37"/>
        <v>36.249999999999915</v>
      </c>
      <c r="L454" s="15">
        <v>2260</v>
      </c>
      <c r="M454" s="3">
        <v>0.177547332862</v>
      </c>
      <c r="N454" s="15">
        <v>13.5</v>
      </c>
      <c r="O454" s="2">
        <f t="shared" si="38"/>
        <v>76.036061946889262</v>
      </c>
      <c r="P454" s="2">
        <f t="shared" si="39"/>
        <v>2.3968889936369999</v>
      </c>
      <c r="Q454" s="2">
        <f t="shared" si="41"/>
        <v>3.9175163559150135</v>
      </c>
      <c r="R454" s="12">
        <f t="shared" si="42"/>
        <v>753.65700369232479</v>
      </c>
      <c r="T454" s="5"/>
      <c r="U454" s="5"/>
      <c r="V454" s="5"/>
      <c r="W454" s="5"/>
      <c r="Y454" s="2"/>
      <c r="Z454" s="12"/>
      <c r="AA454" s="12"/>
      <c r="AB454" s="12"/>
      <c r="AC454" s="5"/>
      <c r="AD454" s="5"/>
      <c r="AE454" s="12"/>
      <c r="AF454" s="12"/>
    </row>
    <row r="455" spans="2:32" ht="19.899999999999999" customHeight="1" x14ac:dyDescent="0.2">
      <c r="B455" s="14">
        <v>0.64678240740740744</v>
      </c>
      <c r="C455" s="2">
        <f t="shared" si="40"/>
        <v>35.083333333333435</v>
      </c>
      <c r="D455" s="15">
        <v>26.4</v>
      </c>
      <c r="E455" s="12">
        <v>8270</v>
      </c>
      <c r="F455" s="15">
        <v>8700</v>
      </c>
      <c r="G455" s="15">
        <v>6.72</v>
      </c>
      <c r="H455" s="15">
        <v>9.07</v>
      </c>
      <c r="J455" s="14">
        <v>0.64594907407407409</v>
      </c>
      <c r="K455" s="2">
        <f t="shared" si="37"/>
        <v>36.333333333333314</v>
      </c>
      <c r="L455" s="15">
        <v>2250</v>
      </c>
      <c r="M455" s="3">
        <v>0.17676172519399999</v>
      </c>
      <c r="N455" s="15">
        <v>13.47</v>
      </c>
      <c r="O455" s="2">
        <f t="shared" si="38"/>
        <v>76.204280000188788</v>
      </c>
      <c r="P455" s="2">
        <f t="shared" si="39"/>
        <v>2.3809804383631801</v>
      </c>
      <c r="Q455" s="2">
        <f t="shared" si="41"/>
        <v>3.9208343207983494</v>
      </c>
      <c r="R455" s="12">
        <f t="shared" si="42"/>
        <v>754.54277633746551</v>
      </c>
      <c r="T455" s="5"/>
      <c r="U455" s="5"/>
      <c r="V455" s="5"/>
      <c r="W455" s="5"/>
      <c r="Y455" s="2"/>
      <c r="Z455" s="12"/>
      <c r="AA455" s="12"/>
      <c r="AB455" s="12"/>
      <c r="AC455" s="5"/>
      <c r="AD455" s="5"/>
      <c r="AE455" s="12"/>
      <c r="AF455" s="12"/>
    </row>
    <row r="456" spans="2:32" ht="19.899999999999999" customHeight="1" x14ac:dyDescent="0.2">
      <c r="B456" s="14">
        <v>0.64684027777777775</v>
      </c>
      <c r="C456" s="2">
        <f t="shared" si="40"/>
        <v>35.166666666666671</v>
      </c>
      <c r="D456" s="15">
        <v>26.4</v>
      </c>
      <c r="E456" s="12">
        <v>8280</v>
      </c>
      <c r="F456" s="15">
        <v>8700</v>
      </c>
      <c r="G456" s="15">
        <v>6.72</v>
      </c>
      <c r="H456" s="15">
        <v>9.07</v>
      </c>
      <c r="J456" s="14">
        <v>0.6460069444444444</v>
      </c>
      <c r="K456" s="2">
        <f t="shared" si="37"/>
        <v>36.416666666666551</v>
      </c>
      <c r="L456" s="15">
        <v>2250</v>
      </c>
      <c r="M456" s="3">
        <v>0.17676172519399999</v>
      </c>
      <c r="N456" s="15">
        <v>13.45</v>
      </c>
      <c r="O456" s="2">
        <f t="shared" si="38"/>
        <v>76.091133333521839</v>
      </c>
      <c r="P456" s="2">
        <f t="shared" si="39"/>
        <v>2.3774452038592999</v>
      </c>
      <c r="Q456" s="2">
        <f t="shared" si="41"/>
        <v>3.9241387830498891</v>
      </c>
      <c r="R456" s="12">
        <f t="shared" si="42"/>
        <v>755.42658496343449</v>
      </c>
      <c r="T456" s="5"/>
      <c r="U456" s="5"/>
      <c r="V456" s="5"/>
      <c r="W456" s="5"/>
      <c r="Y456" s="2"/>
      <c r="Z456" s="12"/>
      <c r="AA456" s="12"/>
      <c r="AB456" s="12"/>
      <c r="AC456" s="5"/>
      <c r="AD456" s="5"/>
      <c r="AE456" s="12"/>
      <c r="AF456" s="12"/>
    </row>
    <row r="457" spans="2:32" ht="19.899999999999999" customHeight="1" x14ac:dyDescent="0.2">
      <c r="B457" s="14">
        <v>0.64689814814814817</v>
      </c>
      <c r="C457" s="2">
        <f t="shared" si="40"/>
        <v>35.250000000000071</v>
      </c>
      <c r="D457" s="15">
        <v>26.4</v>
      </c>
      <c r="E457" s="12">
        <v>8270</v>
      </c>
      <c r="F457" s="15">
        <v>8710</v>
      </c>
      <c r="G457" s="15">
        <v>6.72</v>
      </c>
      <c r="H457" s="15">
        <v>9.07</v>
      </c>
      <c r="J457" s="14">
        <v>0.64606481481481481</v>
      </c>
      <c r="K457" s="2">
        <f t="shared" si="37"/>
        <v>36.49999999999995</v>
      </c>
      <c r="L457" s="15">
        <v>2240</v>
      </c>
      <c r="M457" s="3">
        <v>0.17597611752699999</v>
      </c>
      <c r="N457" s="15">
        <v>13.38</v>
      </c>
      <c r="O457" s="2">
        <f t="shared" si="38"/>
        <v>76.033044642817003</v>
      </c>
      <c r="P457" s="2">
        <f t="shared" si="39"/>
        <v>2.3545604525112598</v>
      </c>
      <c r="Q457" s="2">
        <f t="shared" si="41"/>
        <v>3.9274248980890381</v>
      </c>
      <c r="R457" s="12">
        <f t="shared" si="42"/>
        <v>756.30842957023765</v>
      </c>
      <c r="T457" s="5"/>
      <c r="U457" s="5"/>
      <c r="V457" s="5"/>
      <c r="W457" s="5"/>
      <c r="Y457" s="2"/>
      <c r="Z457" s="12"/>
      <c r="AA457" s="12"/>
      <c r="AB457" s="12"/>
      <c r="AC457" s="5"/>
      <c r="AD457" s="5"/>
      <c r="AE457" s="12"/>
      <c r="AF457" s="12"/>
    </row>
    <row r="458" spans="2:32" ht="19.899999999999999" customHeight="1" x14ac:dyDescent="0.2">
      <c r="B458" s="14">
        <v>0.64695601851851847</v>
      </c>
      <c r="C458" s="2">
        <f t="shared" si="40"/>
        <v>35.333333333333314</v>
      </c>
      <c r="D458" s="15">
        <v>26.4</v>
      </c>
      <c r="E458" s="12">
        <v>8280</v>
      </c>
      <c r="F458" s="15">
        <v>8710</v>
      </c>
      <c r="G458" s="15">
        <v>6.72</v>
      </c>
      <c r="H458" s="15">
        <v>9.07</v>
      </c>
      <c r="J458" s="14">
        <v>0.64612268518518523</v>
      </c>
      <c r="K458" s="2">
        <f t="shared" si="37"/>
        <v>36.58333333333335</v>
      </c>
      <c r="L458" s="15">
        <v>2240</v>
      </c>
      <c r="M458" s="3">
        <v>0.17597611752699999</v>
      </c>
      <c r="N458" s="15">
        <v>13.36</v>
      </c>
      <c r="O458" s="2">
        <f t="shared" si="38"/>
        <v>75.919392857102764</v>
      </c>
      <c r="P458" s="2">
        <f t="shared" si="39"/>
        <v>2.3510409301607198</v>
      </c>
      <c r="Q458" s="2">
        <f t="shared" si="41"/>
        <v>3.9306926768270074</v>
      </c>
      <c r="R458" s="12">
        <f t="shared" si="42"/>
        <v>757.18831015787339</v>
      </c>
      <c r="T458" s="5"/>
      <c r="U458" s="5"/>
      <c r="V458" s="5"/>
      <c r="W458" s="5"/>
      <c r="Y458" s="2"/>
      <c r="Z458" s="12"/>
      <c r="AA458" s="12"/>
      <c r="AB458" s="12"/>
      <c r="AC458" s="5"/>
      <c r="AD458" s="5"/>
      <c r="AE458" s="12"/>
      <c r="AF458" s="12"/>
    </row>
    <row r="459" spans="2:32" ht="19.899999999999999" customHeight="1" x14ac:dyDescent="0.2">
      <c r="B459" s="14">
        <v>0.64701388888888889</v>
      </c>
      <c r="C459" s="2">
        <f t="shared" si="40"/>
        <v>35.416666666666714</v>
      </c>
      <c r="D459" s="15">
        <v>26.3</v>
      </c>
      <c r="E459" s="12">
        <v>8280</v>
      </c>
      <c r="F459" s="15">
        <v>8710</v>
      </c>
      <c r="G459" s="15">
        <v>6.72</v>
      </c>
      <c r="H459" s="15">
        <v>9.07</v>
      </c>
      <c r="J459" s="14">
        <v>0.64618055555555554</v>
      </c>
      <c r="K459" s="2">
        <f t="shared" si="37"/>
        <v>36.666666666666586</v>
      </c>
      <c r="L459" s="15">
        <v>2230</v>
      </c>
      <c r="M459" s="3">
        <v>0.175190509859</v>
      </c>
      <c r="N459" s="15">
        <v>13.29</v>
      </c>
      <c r="O459" s="2">
        <f t="shared" si="38"/>
        <v>75.860273542763807</v>
      </c>
      <c r="P459" s="2">
        <f t="shared" si="39"/>
        <v>2.3282818760261099</v>
      </c>
      <c r="Q459" s="2">
        <f t="shared" si="41"/>
        <v>3.9339422065535223</v>
      </c>
      <c r="R459" s="12">
        <f t="shared" si="42"/>
        <v>758.06622672633739</v>
      </c>
      <c r="T459" s="5"/>
      <c r="U459" s="5"/>
      <c r="V459" s="5"/>
      <c r="W459" s="5"/>
      <c r="Y459" s="2"/>
      <c r="Z459" s="12"/>
      <c r="AA459" s="12"/>
      <c r="AB459" s="12"/>
      <c r="AC459" s="5"/>
      <c r="AD459" s="5"/>
      <c r="AE459" s="12"/>
      <c r="AF459" s="12"/>
    </row>
    <row r="460" spans="2:32" ht="19.899999999999999" customHeight="1" x14ac:dyDescent="0.2">
      <c r="B460" s="14">
        <v>0.6470717592592593</v>
      </c>
      <c r="C460" s="2">
        <f t="shared" si="40"/>
        <v>35.500000000000114</v>
      </c>
      <c r="D460" s="15">
        <v>26.4</v>
      </c>
      <c r="E460" s="12">
        <v>8280</v>
      </c>
      <c r="F460" s="15">
        <v>8710</v>
      </c>
      <c r="G460" s="15">
        <v>6.72</v>
      </c>
      <c r="H460" s="15">
        <v>9.07</v>
      </c>
      <c r="J460" s="14">
        <v>0.64623842592592595</v>
      </c>
      <c r="K460" s="2">
        <f t="shared" si="37"/>
        <v>36.749999999999986</v>
      </c>
      <c r="L460" s="15">
        <v>2230</v>
      </c>
      <c r="M460" s="3">
        <v>0.175190509859</v>
      </c>
      <c r="N460" s="15">
        <v>13.27</v>
      </c>
      <c r="O460" s="2">
        <f t="shared" si="38"/>
        <v>75.746112107785976</v>
      </c>
      <c r="P460" s="2">
        <f t="shared" si="39"/>
        <v>2.3247780658289301</v>
      </c>
      <c r="Q460" s="2">
        <f t="shared" si="41"/>
        <v>3.937173498179813</v>
      </c>
      <c r="R460" s="12">
        <f t="shared" si="42"/>
        <v>758.94217927563307</v>
      </c>
      <c r="T460" s="5"/>
      <c r="U460" s="5"/>
      <c r="V460" s="5"/>
      <c r="W460" s="5"/>
      <c r="Y460" s="2"/>
      <c r="Z460" s="12"/>
      <c r="AA460" s="12"/>
      <c r="AB460" s="12"/>
      <c r="AC460" s="5"/>
      <c r="AD460" s="5"/>
      <c r="AE460" s="12"/>
      <c r="AF460" s="12"/>
    </row>
    <row r="461" spans="2:32" ht="19.899999999999999" customHeight="1" x14ac:dyDescent="0.2">
      <c r="B461" s="14">
        <v>0.64712962962962961</v>
      </c>
      <c r="C461" s="2">
        <f t="shared" si="40"/>
        <v>35.583333333333357</v>
      </c>
      <c r="D461" s="15">
        <v>26.3</v>
      </c>
      <c r="E461" s="12">
        <v>8280</v>
      </c>
      <c r="F461" s="15">
        <v>8720</v>
      </c>
      <c r="G461" s="15">
        <v>6.72</v>
      </c>
      <c r="H461" s="15">
        <v>9.07</v>
      </c>
      <c r="J461" s="14">
        <v>0.64629629629629626</v>
      </c>
      <c r="K461" s="2">
        <f t="shared" si="37"/>
        <v>36.833333333333229</v>
      </c>
      <c r="L461" s="15">
        <v>2220</v>
      </c>
      <c r="M461" s="3">
        <v>0.174404902192</v>
      </c>
      <c r="N461" s="15">
        <v>13.3</v>
      </c>
      <c r="O461" s="2">
        <f t="shared" si="38"/>
        <v>76.259324324256724</v>
      </c>
      <c r="P461" s="2">
        <f t="shared" si="39"/>
        <v>2.3195851991536003</v>
      </c>
      <c r="Q461" s="2">
        <f t="shared" si="41"/>
        <v>3.9403987504471587</v>
      </c>
      <c r="R461" s="12">
        <f t="shared" si="42"/>
        <v>759.81616780575962</v>
      </c>
      <c r="T461" s="5"/>
      <c r="U461" s="5"/>
      <c r="V461" s="5"/>
      <c r="W461" s="5"/>
      <c r="Y461" s="2"/>
      <c r="Z461" s="12"/>
      <c r="AA461" s="12"/>
      <c r="AB461" s="12"/>
      <c r="AC461" s="5"/>
      <c r="AD461" s="5"/>
      <c r="AE461" s="12"/>
      <c r="AF461" s="12"/>
    </row>
    <row r="462" spans="2:32" ht="19.899999999999999" customHeight="1" x14ac:dyDescent="0.2">
      <c r="B462" s="14">
        <v>0.64718750000000003</v>
      </c>
      <c r="C462" s="2">
        <f t="shared" si="40"/>
        <v>35.666666666666757</v>
      </c>
      <c r="D462" s="15">
        <v>26.3</v>
      </c>
      <c r="E462" s="12">
        <v>8270</v>
      </c>
      <c r="F462" s="15">
        <v>8720</v>
      </c>
      <c r="G462" s="15">
        <v>6.72</v>
      </c>
      <c r="H462" s="15">
        <v>9.07</v>
      </c>
      <c r="J462" s="14">
        <v>0.64635416666666667</v>
      </c>
      <c r="K462" s="2">
        <f t="shared" si="37"/>
        <v>36.916666666666629</v>
      </c>
      <c r="L462" s="15">
        <v>2210</v>
      </c>
      <c r="M462" s="3">
        <v>0.17361929452399999</v>
      </c>
      <c r="N462" s="15">
        <v>13.27</v>
      </c>
      <c r="O462" s="2">
        <f t="shared" si="38"/>
        <v>76.431597285206351</v>
      </c>
      <c r="P462" s="2">
        <f t="shared" si="39"/>
        <v>2.3039280383334799</v>
      </c>
      <c r="Q462" s="2">
        <f t="shared" si="41"/>
        <v>3.9436095235287496</v>
      </c>
      <c r="R462" s="12">
        <f t="shared" si="42"/>
        <v>760.68622829755031</v>
      </c>
      <c r="T462" s="5"/>
      <c r="U462" s="5"/>
      <c r="V462" s="5"/>
      <c r="W462" s="5"/>
      <c r="Y462" s="2"/>
      <c r="Z462" s="12"/>
      <c r="AA462" s="12"/>
      <c r="AB462" s="12"/>
      <c r="AC462" s="5"/>
      <c r="AD462" s="5"/>
      <c r="AE462" s="12"/>
      <c r="AF462" s="12"/>
    </row>
    <row r="463" spans="2:32" ht="19.899999999999999" customHeight="1" x14ac:dyDescent="0.2">
      <c r="B463" s="14">
        <v>0.64724537037037033</v>
      </c>
      <c r="C463" s="2">
        <f t="shared" si="40"/>
        <v>35.749999999999993</v>
      </c>
      <c r="D463" s="15">
        <v>26.3</v>
      </c>
      <c r="E463" s="12">
        <v>8280</v>
      </c>
      <c r="F463" s="15">
        <v>8710</v>
      </c>
      <c r="G463" s="15">
        <v>6.72</v>
      </c>
      <c r="H463" s="15">
        <v>9.07</v>
      </c>
      <c r="J463" s="14">
        <v>0.6464699074074074</v>
      </c>
      <c r="K463" s="2">
        <f t="shared" si="37"/>
        <v>37.083333333333272</v>
      </c>
      <c r="L463" s="15">
        <v>2200</v>
      </c>
      <c r="M463" s="3">
        <v>0.17283368685700001</v>
      </c>
      <c r="N463" s="15">
        <v>13.24</v>
      </c>
      <c r="O463" s="2">
        <f t="shared" si="38"/>
        <v>76.605436363540491</v>
      </c>
      <c r="P463" s="2">
        <f t="shared" si="39"/>
        <v>2.2883180139866801</v>
      </c>
      <c r="Q463" s="2">
        <f t="shared" si="41"/>
        <v>3.9499876430458603</v>
      </c>
      <c r="R463" s="12">
        <f t="shared" si="42"/>
        <v>762.4184932044551</v>
      </c>
      <c r="T463" s="5"/>
      <c r="U463" s="5"/>
      <c r="V463" s="5"/>
      <c r="W463" s="5"/>
      <c r="Y463" s="2"/>
      <c r="Z463" s="12"/>
      <c r="AA463" s="12"/>
      <c r="AB463" s="12"/>
      <c r="AC463" s="5"/>
      <c r="AD463" s="5"/>
      <c r="AE463" s="12"/>
      <c r="AF463" s="12"/>
    </row>
    <row r="464" spans="2:32" ht="19.899999999999999" customHeight="1" x14ac:dyDescent="0.2">
      <c r="B464" s="14">
        <v>0.64730324074074075</v>
      </c>
      <c r="C464" s="2">
        <f t="shared" si="40"/>
        <v>35.833333333333393</v>
      </c>
      <c r="D464" s="15">
        <v>26.3</v>
      </c>
      <c r="E464" s="12">
        <v>8270</v>
      </c>
      <c r="F464" s="15">
        <v>8720</v>
      </c>
      <c r="G464" s="15">
        <v>6.72</v>
      </c>
      <c r="H464" s="15">
        <v>9.07</v>
      </c>
      <c r="J464" s="14">
        <v>0.64652777777777781</v>
      </c>
      <c r="K464" s="2">
        <f t="shared" si="37"/>
        <v>37.166666666666671</v>
      </c>
      <c r="L464" s="15">
        <v>2190</v>
      </c>
      <c r="M464" s="3">
        <v>0.172048079189</v>
      </c>
      <c r="N464" s="15">
        <v>13.19</v>
      </c>
      <c r="O464" s="2">
        <f t="shared" si="38"/>
        <v>76.66461643846884</v>
      </c>
      <c r="P464" s="2">
        <f t="shared" si="39"/>
        <v>2.26931416450291</v>
      </c>
      <c r="Q464" s="2">
        <f t="shared" si="41"/>
        <v>3.9531526653920359</v>
      </c>
      <c r="R464" s="12">
        <f t="shared" si="42"/>
        <v>763.28069761957079</v>
      </c>
      <c r="T464" s="5"/>
      <c r="U464" s="5"/>
      <c r="V464" s="5"/>
      <c r="W464" s="5"/>
      <c r="Y464" s="2"/>
      <c r="Z464" s="12"/>
      <c r="AA464" s="12"/>
      <c r="AB464" s="12"/>
      <c r="AC464" s="5"/>
      <c r="AD464" s="5"/>
      <c r="AE464" s="12"/>
      <c r="AF464" s="12"/>
    </row>
    <row r="465" spans="2:32" ht="19.899999999999999" customHeight="1" x14ac:dyDescent="0.2">
      <c r="B465" s="14">
        <v>0.64736111111111116</v>
      </c>
      <c r="C465" s="2">
        <f t="shared" si="40"/>
        <v>35.916666666666792</v>
      </c>
      <c r="D465" s="15">
        <v>26.3</v>
      </c>
      <c r="E465" s="12">
        <v>8280</v>
      </c>
      <c r="F465" s="15">
        <v>8710</v>
      </c>
      <c r="G465" s="15">
        <v>6.72</v>
      </c>
      <c r="H465" s="15">
        <v>9.07</v>
      </c>
      <c r="J465" s="14">
        <v>0.64658564814814812</v>
      </c>
      <c r="K465" s="2">
        <f t="shared" si="37"/>
        <v>37.249999999999908</v>
      </c>
      <c r="L465" s="15">
        <v>2190</v>
      </c>
      <c r="M465" s="3">
        <v>0.172048079189</v>
      </c>
      <c r="N465" s="15">
        <v>13.16</v>
      </c>
      <c r="O465" s="2">
        <f t="shared" si="38"/>
        <v>76.49024657545489</v>
      </c>
      <c r="P465" s="2">
        <f t="shared" si="39"/>
        <v>2.2641527221272399</v>
      </c>
      <c r="Q465" s="2">
        <f t="shared" si="41"/>
        <v>3.9563009062855254</v>
      </c>
      <c r="R465" s="12">
        <f t="shared" si="42"/>
        <v>764.14093801551473</v>
      </c>
      <c r="T465" s="5"/>
      <c r="U465" s="5"/>
      <c r="V465" s="5"/>
      <c r="W465" s="5"/>
      <c r="Y465" s="2"/>
      <c r="Z465" s="12"/>
      <c r="AA465" s="12"/>
      <c r="AB465" s="12"/>
      <c r="AC465" s="5"/>
      <c r="AD465" s="5"/>
      <c r="AE465" s="12"/>
      <c r="AF465" s="12"/>
    </row>
    <row r="466" spans="2:32" ht="19.899999999999999" customHeight="1" x14ac:dyDescent="0.2">
      <c r="B466" s="14">
        <v>0.64741898148148147</v>
      </c>
      <c r="C466" s="2">
        <f t="shared" si="40"/>
        <v>36.000000000000028</v>
      </c>
      <c r="D466" s="15">
        <v>26.3</v>
      </c>
      <c r="E466" s="12">
        <v>8280</v>
      </c>
      <c r="F466" s="15">
        <v>8710</v>
      </c>
      <c r="G466" s="15">
        <v>6.72</v>
      </c>
      <c r="H466" s="15">
        <v>9.07</v>
      </c>
      <c r="J466" s="14">
        <v>0.64664351851851853</v>
      </c>
      <c r="K466" s="2">
        <f t="shared" si="37"/>
        <v>37.333333333333307</v>
      </c>
      <c r="L466" s="15">
        <v>2180</v>
      </c>
      <c r="M466" s="3">
        <v>0.171262471522</v>
      </c>
      <c r="N466" s="15">
        <v>13.14</v>
      </c>
      <c r="O466" s="2">
        <f t="shared" si="38"/>
        <v>76.724339449416775</v>
      </c>
      <c r="P466" s="2">
        <f t="shared" si="39"/>
        <v>2.25038887579908</v>
      </c>
      <c r="Q466" s="2">
        <f t="shared" si="41"/>
        <v>3.9594360046174213</v>
      </c>
      <c r="R466" s="12">
        <f t="shared" si="42"/>
        <v>764.99921439229297</v>
      </c>
      <c r="T466" s="5"/>
      <c r="U466" s="5"/>
      <c r="V466" s="5"/>
      <c r="W466" s="5"/>
      <c r="Y466" s="2"/>
      <c r="Z466" s="12"/>
      <c r="AA466" s="12"/>
      <c r="AB466" s="12"/>
      <c r="AC466" s="5"/>
      <c r="AD466" s="5"/>
      <c r="AE466" s="12"/>
      <c r="AF466" s="12"/>
    </row>
    <row r="467" spans="2:32" ht="19.899999999999999" customHeight="1" x14ac:dyDescent="0.2">
      <c r="B467" s="14">
        <v>0.64747685185185189</v>
      </c>
      <c r="C467" s="2">
        <f t="shared" si="40"/>
        <v>36.083333333333428</v>
      </c>
      <c r="D467" s="15">
        <v>26.3</v>
      </c>
      <c r="E467" s="12">
        <v>8270</v>
      </c>
      <c r="F467" s="15">
        <v>8720</v>
      </c>
      <c r="G467" s="15">
        <v>6.72</v>
      </c>
      <c r="H467" s="15">
        <v>9.07</v>
      </c>
      <c r="J467" s="14">
        <v>0.64670138888888895</v>
      </c>
      <c r="K467" s="2">
        <f t="shared" si="37"/>
        <v>37.416666666666707</v>
      </c>
      <c r="L467" s="15">
        <v>2180</v>
      </c>
      <c r="M467" s="3">
        <v>0.171262471522</v>
      </c>
      <c r="N467" s="15">
        <v>13.16</v>
      </c>
      <c r="O467" s="2">
        <f t="shared" si="38"/>
        <v>76.841119265930345</v>
      </c>
      <c r="P467" s="2">
        <f t="shared" si="39"/>
        <v>2.2538141252295198</v>
      </c>
      <c r="Q467" s="2">
        <f t="shared" si="41"/>
        <v>3.9625639233681382</v>
      </c>
      <c r="R467" s="12">
        <f t="shared" si="42"/>
        <v>765.85552674990367</v>
      </c>
      <c r="T467" s="5"/>
      <c r="U467" s="5"/>
      <c r="V467" s="5"/>
      <c r="W467" s="5"/>
      <c r="Y467" s="2"/>
      <c r="Z467" s="12"/>
      <c r="AA467" s="12"/>
      <c r="AB467" s="12"/>
      <c r="AC467" s="5"/>
      <c r="AD467" s="5"/>
      <c r="AE467" s="12"/>
      <c r="AF467" s="12"/>
    </row>
    <row r="468" spans="2:32" ht="19.899999999999999" customHeight="1" x14ac:dyDescent="0.2">
      <c r="B468" s="14">
        <v>0.64753472222222219</v>
      </c>
      <c r="C468" s="2">
        <f t="shared" si="40"/>
        <v>36.166666666666671</v>
      </c>
      <c r="D468" s="15">
        <v>26.3</v>
      </c>
      <c r="E468" s="12">
        <v>8280</v>
      </c>
      <c r="F468" s="15">
        <v>8720</v>
      </c>
      <c r="G468" s="15">
        <v>6.72</v>
      </c>
      <c r="H468" s="15">
        <v>9.08</v>
      </c>
      <c r="J468" s="14">
        <v>0.64675925925925926</v>
      </c>
      <c r="K468" s="2">
        <f t="shared" si="37"/>
        <v>37.499999999999943</v>
      </c>
      <c r="L468" s="15">
        <v>2170</v>
      </c>
      <c r="M468" s="3">
        <v>0.17047686385399999</v>
      </c>
      <c r="N468" s="15">
        <v>13.15</v>
      </c>
      <c r="O468" s="2">
        <f t="shared" si="38"/>
        <v>77.136566820363029</v>
      </c>
      <c r="P468" s="2">
        <f t="shared" si="39"/>
        <v>2.2417707596801</v>
      </c>
      <c r="Q468" s="2">
        <f t="shared" si="41"/>
        <v>3.9656858573159885</v>
      </c>
      <c r="R468" s="12">
        <f t="shared" si="42"/>
        <v>766.70987508834264</v>
      </c>
      <c r="T468" s="5"/>
      <c r="U468" s="5"/>
      <c r="V468" s="5"/>
      <c r="W468" s="5"/>
      <c r="Y468" s="2"/>
      <c r="Z468" s="12"/>
      <c r="AA468" s="12"/>
      <c r="AB468" s="12"/>
      <c r="AC468" s="5"/>
      <c r="AD468" s="5"/>
      <c r="AE468" s="12"/>
      <c r="AF468" s="12"/>
    </row>
    <row r="469" spans="2:32" ht="19.899999999999999" customHeight="1" x14ac:dyDescent="0.2">
      <c r="B469" s="14">
        <v>0.64759259259259261</v>
      </c>
      <c r="C469" s="2">
        <f t="shared" si="40"/>
        <v>36.250000000000071</v>
      </c>
      <c r="D469" s="15">
        <v>26.3</v>
      </c>
      <c r="E469" s="12">
        <v>8280</v>
      </c>
      <c r="F469" s="15">
        <v>8720</v>
      </c>
      <c r="G469" s="15">
        <v>6.72</v>
      </c>
      <c r="H469" s="15">
        <v>9.08</v>
      </c>
      <c r="J469" s="14">
        <v>0.64681712962962956</v>
      </c>
      <c r="K469" s="2">
        <f t="shared" si="37"/>
        <v>37.583333333333186</v>
      </c>
      <c r="L469" s="15">
        <v>2170</v>
      </c>
      <c r="M469" s="3">
        <v>0.17047686385399999</v>
      </c>
      <c r="N469" s="15">
        <v>13.12</v>
      </c>
      <c r="O469" s="2">
        <f t="shared" si="38"/>
        <v>76.960589861837477</v>
      </c>
      <c r="P469" s="2">
        <f t="shared" si="39"/>
        <v>2.2366564537644797</v>
      </c>
      <c r="Q469" s="2">
        <f t="shared" si="41"/>
        <v>3.9687958762142106</v>
      </c>
      <c r="R469" s="12">
        <f t="shared" si="42"/>
        <v>767.56225940761169</v>
      </c>
      <c r="T469" s="5"/>
      <c r="U469" s="5"/>
      <c r="V469" s="5"/>
      <c r="W469" s="5"/>
      <c r="Y469" s="2"/>
      <c r="Z469" s="12"/>
      <c r="AA469" s="12"/>
      <c r="AB469" s="12"/>
      <c r="AC469" s="5"/>
      <c r="AD469" s="5"/>
      <c r="AE469" s="12"/>
      <c r="AF469" s="12"/>
    </row>
    <row r="470" spans="2:32" ht="19.899999999999999" customHeight="1" x14ac:dyDescent="0.2">
      <c r="B470" s="14">
        <v>0.64765046296296302</v>
      </c>
      <c r="C470" s="2">
        <f t="shared" si="40"/>
        <v>36.333333333333471</v>
      </c>
      <c r="D470" s="15">
        <v>26.3</v>
      </c>
      <c r="E470" s="12">
        <v>8290</v>
      </c>
      <c r="F470" s="15">
        <v>8720</v>
      </c>
      <c r="G470" s="15">
        <v>6.72</v>
      </c>
      <c r="H470" s="15">
        <v>9.08</v>
      </c>
      <c r="J470" s="14">
        <v>0.64687499999999998</v>
      </c>
      <c r="K470" s="2">
        <f t="shared" si="37"/>
        <v>37.666666666666586</v>
      </c>
      <c r="L470" s="15">
        <v>2160</v>
      </c>
      <c r="M470" s="3">
        <v>0.16969125618700001</v>
      </c>
      <c r="N470" s="15">
        <v>13.14</v>
      </c>
      <c r="O470" s="2">
        <f t="shared" si="38"/>
        <v>77.434749999845025</v>
      </c>
      <c r="P470" s="2">
        <f t="shared" si="39"/>
        <v>2.2297431062971804</v>
      </c>
      <c r="Q470" s="2">
        <f t="shared" si="41"/>
        <v>3.9718975425753671</v>
      </c>
      <c r="R470" s="12">
        <f t="shared" si="42"/>
        <v>768.41267970771491</v>
      </c>
      <c r="T470" s="5"/>
      <c r="U470" s="5"/>
      <c r="V470" s="5"/>
      <c r="W470" s="5"/>
      <c r="Y470" s="2"/>
      <c r="Z470" s="12"/>
      <c r="AA470" s="12"/>
      <c r="AB470" s="12"/>
      <c r="AC470" s="5"/>
      <c r="AD470" s="5"/>
      <c r="AE470" s="12"/>
      <c r="AF470" s="12"/>
    </row>
    <row r="471" spans="2:32" ht="19.899999999999999" customHeight="1" x14ac:dyDescent="0.2">
      <c r="B471" s="14">
        <v>0.64770833333333333</v>
      </c>
      <c r="C471" s="2">
        <f t="shared" si="40"/>
        <v>36.416666666666714</v>
      </c>
      <c r="D471" s="15">
        <v>26.3</v>
      </c>
      <c r="E471" s="12">
        <v>8280</v>
      </c>
      <c r="F471" s="15">
        <v>8710</v>
      </c>
      <c r="G471" s="15">
        <v>6.72</v>
      </c>
      <c r="H471" s="15">
        <v>9.08</v>
      </c>
      <c r="J471" s="14">
        <v>0.64693287037037039</v>
      </c>
      <c r="K471" s="2">
        <f t="shared" si="37"/>
        <v>37.749999999999986</v>
      </c>
      <c r="L471" s="15">
        <v>2150</v>
      </c>
      <c r="M471" s="3">
        <v>0.168905648519</v>
      </c>
      <c r="N471" s="15">
        <v>13.11</v>
      </c>
      <c r="O471" s="2">
        <f t="shared" si="38"/>
        <v>77.617297674478138</v>
      </c>
      <c r="P471" s="2">
        <f t="shared" si="39"/>
        <v>2.2143530520840899</v>
      </c>
      <c r="Q471" s="2">
        <f t="shared" si="41"/>
        <v>3.9749837204631344</v>
      </c>
      <c r="R471" s="12">
        <f t="shared" si="42"/>
        <v>769.25917196948058</v>
      </c>
      <c r="T471" s="5"/>
      <c r="U471" s="5"/>
      <c r="V471" s="5"/>
      <c r="W471" s="5"/>
      <c r="Y471" s="2"/>
      <c r="Z471" s="12"/>
      <c r="AA471" s="12"/>
      <c r="AB471" s="12"/>
      <c r="AC471" s="5"/>
      <c r="AD471" s="5"/>
      <c r="AE471" s="12"/>
      <c r="AF471" s="12"/>
    </row>
    <row r="472" spans="2:32" ht="19.899999999999999" customHeight="1" x14ac:dyDescent="0.2">
      <c r="B472" s="14">
        <v>0.64776620370370364</v>
      </c>
      <c r="C472" s="2">
        <f t="shared" si="40"/>
        <v>36.49999999999995</v>
      </c>
      <c r="D472" s="15">
        <v>26.3</v>
      </c>
      <c r="E472" s="12">
        <v>8280</v>
      </c>
      <c r="F472" s="15">
        <v>8710</v>
      </c>
      <c r="G472" s="15">
        <v>6.72</v>
      </c>
      <c r="H472" s="15">
        <v>9.08</v>
      </c>
      <c r="J472" s="14">
        <v>0.64699074074074081</v>
      </c>
      <c r="K472" s="2">
        <f t="shared" si="37"/>
        <v>37.833333333333385</v>
      </c>
      <c r="L472" s="15">
        <v>2150</v>
      </c>
      <c r="M472" s="3">
        <v>0.168905648519</v>
      </c>
      <c r="N472" s="15">
        <v>13.09</v>
      </c>
      <c r="O472" s="2">
        <f t="shared" si="38"/>
        <v>77.498888372152464</v>
      </c>
      <c r="P472" s="2">
        <f t="shared" si="39"/>
        <v>2.2109749391137101</v>
      </c>
      <c r="Q472" s="2">
        <f t="shared" si="41"/>
        <v>3.9780568649014687</v>
      </c>
      <c r="R472" s="12">
        <f t="shared" si="42"/>
        <v>770.10370021207621</v>
      </c>
      <c r="T472" s="5"/>
      <c r="U472" s="5"/>
      <c r="V472" s="5"/>
      <c r="W472" s="5"/>
      <c r="Y472" s="2"/>
      <c r="Z472" s="12"/>
      <c r="AA472" s="12"/>
      <c r="AB472" s="12"/>
      <c r="AC472" s="5"/>
      <c r="AD472" s="5"/>
      <c r="AE472" s="12"/>
      <c r="AF472" s="12"/>
    </row>
    <row r="473" spans="2:32" ht="19.899999999999999" customHeight="1" x14ac:dyDescent="0.2">
      <c r="B473" s="14">
        <v>0.64782407407407405</v>
      </c>
      <c r="C473" s="2">
        <f t="shared" si="40"/>
        <v>36.58333333333335</v>
      </c>
      <c r="D473" s="15">
        <v>26.3</v>
      </c>
      <c r="E473" s="12">
        <v>8280</v>
      </c>
      <c r="F473" s="15">
        <v>8720</v>
      </c>
      <c r="G473" s="15">
        <v>6.72</v>
      </c>
      <c r="H473" s="15">
        <v>9.08</v>
      </c>
      <c r="J473" s="14">
        <v>0.64704861111111112</v>
      </c>
      <c r="K473" s="2">
        <f t="shared" si="37"/>
        <v>37.916666666666629</v>
      </c>
      <c r="L473" s="15">
        <v>2140</v>
      </c>
      <c r="M473" s="3">
        <v>0.168120040852</v>
      </c>
      <c r="N473" s="15">
        <v>13.08</v>
      </c>
      <c r="O473" s="2">
        <f t="shared" si="38"/>
        <v>77.801551401683454</v>
      </c>
      <c r="P473" s="2">
        <f t="shared" si="39"/>
        <v>2.1990101343441602</v>
      </c>
      <c r="Q473" s="2">
        <f t="shared" si="41"/>
        <v>3.981119354535811</v>
      </c>
      <c r="R473" s="12">
        <f t="shared" si="42"/>
        <v>770.94626443550283</v>
      </c>
      <c r="T473" s="5"/>
      <c r="U473" s="5"/>
      <c r="V473" s="5"/>
      <c r="W473" s="5"/>
      <c r="Y473" s="2"/>
      <c r="Z473" s="12"/>
      <c r="AA473" s="12"/>
      <c r="AB473" s="12"/>
      <c r="AC473" s="5"/>
      <c r="AD473" s="5"/>
      <c r="AE473" s="12"/>
      <c r="AF473" s="12"/>
    </row>
    <row r="474" spans="2:32" ht="19.899999999999999" customHeight="1" x14ac:dyDescent="0.2">
      <c r="B474" s="14">
        <v>0.64788194444444447</v>
      </c>
      <c r="C474" s="2">
        <f t="shared" si="40"/>
        <v>36.66666666666675</v>
      </c>
      <c r="D474" s="15">
        <v>26.3</v>
      </c>
      <c r="E474" s="12">
        <v>8280</v>
      </c>
      <c r="F474" s="15">
        <v>8720</v>
      </c>
      <c r="G474" s="15">
        <v>6.72</v>
      </c>
      <c r="H474" s="15">
        <v>9.08</v>
      </c>
      <c r="J474" s="14">
        <v>0.64710648148148142</v>
      </c>
      <c r="K474" s="2">
        <f t="shared" si="37"/>
        <v>37.999999999999865</v>
      </c>
      <c r="L474" s="15">
        <v>2140</v>
      </c>
      <c r="M474" s="3">
        <v>0.168120040852</v>
      </c>
      <c r="N474" s="15">
        <v>13.08</v>
      </c>
      <c r="O474" s="2">
        <f t="shared" si="38"/>
        <v>77.801551401683454</v>
      </c>
      <c r="P474" s="2">
        <f t="shared" si="39"/>
        <v>2.1990101343441602</v>
      </c>
      <c r="Q474" s="2">
        <f t="shared" si="41"/>
        <v>3.9841735352779519</v>
      </c>
      <c r="R474" s="12">
        <f t="shared" si="42"/>
        <v>771.7868646397618</v>
      </c>
      <c r="T474" s="5"/>
      <c r="U474" s="5"/>
      <c r="V474" s="5"/>
      <c r="W474" s="5"/>
      <c r="Y474" s="2"/>
      <c r="Z474" s="12"/>
      <c r="AA474" s="12"/>
      <c r="AB474" s="12"/>
      <c r="AC474" s="5"/>
      <c r="AD474" s="5"/>
      <c r="AE474" s="12"/>
      <c r="AF474" s="12"/>
    </row>
    <row r="475" spans="2:32" ht="19.899999999999999" customHeight="1" x14ac:dyDescent="0.2">
      <c r="B475" s="14">
        <v>0.64793981481481489</v>
      </c>
      <c r="C475" s="2">
        <f t="shared" si="40"/>
        <v>36.750000000000149</v>
      </c>
      <c r="D475" s="15">
        <v>26.3</v>
      </c>
      <c r="E475" s="12">
        <v>8280</v>
      </c>
      <c r="F475" s="15">
        <v>8720</v>
      </c>
      <c r="G475" s="15">
        <v>6.72</v>
      </c>
      <c r="H475" s="15">
        <v>9.08</v>
      </c>
      <c r="J475" s="14">
        <v>0.64716435185185184</v>
      </c>
      <c r="K475" s="2">
        <f t="shared" si="37"/>
        <v>38.083333333333265</v>
      </c>
      <c r="L475" s="15">
        <v>2130</v>
      </c>
      <c r="M475" s="3">
        <v>0.16733443318399999</v>
      </c>
      <c r="N475" s="15">
        <v>13.04</v>
      </c>
      <c r="O475" s="2">
        <f t="shared" si="38"/>
        <v>77.927774647918937</v>
      </c>
      <c r="P475" s="2">
        <f t="shared" si="39"/>
        <v>2.1820410087193598</v>
      </c>
      <c r="Q475" s="2">
        <f t="shared" si="41"/>
        <v>3.9872159319050819</v>
      </c>
      <c r="R475" s="12">
        <f t="shared" si="42"/>
        <v>772.62550082485245</v>
      </c>
      <c r="T475" s="5"/>
      <c r="U475" s="5"/>
      <c r="V475" s="5"/>
      <c r="W475" s="5"/>
      <c r="Y475" s="2"/>
      <c r="Z475" s="12"/>
      <c r="AA475" s="12"/>
      <c r="AB475" s="12"/>
      <c r="AC475" s="5"/>
      <c r="AD475" s="5"/>
      <c r="AE475" s="12"/>
      <c r="AF475" s="12"/>
    </row>
    <row r="476" spans="2:32" ht="19.899999999999999" customHeight="1" x14ac:dyDescent="0.2">
      <c r="B476" s="14">
        <v>0.64799768518518519</v>
      </c>
      <c r="C476" s="2">
        <f t="shared" si="40"/>
        <v>36.833333333333385</v>
      </c>
      <c r="D476" s="15">
        <v>26.3</v>
      </c>
      <c r="E476" s="12">
        <v>8280</v>
      </c>
      <c r="F476" s="15">
        <v>8730</v>
      </c>
      <c r="G476" s="15">
        <v>6.72</v>
      </c>
      <c r="H476" s="15">
        <v>9.08</v>
      </c>
      <c r="J476" s="14">
        <v>0.64722222222222225</v>
      </c>
      <c r="K476" s="2">
        <f t="shared" si="37"/>
        <v>38.166666666666664</v>
      </c>
      <c r="L476" s="15">
        <v>2130</v>
      </c>
      <c r="M476" s="3">
        <v>0.16733443318399999</v>
      </c>
      <c r="N476" s="15">
        <v>13.02</v>
      </c>
      <c r="O476" s="2">
        <f t="shared" si="38"/>
        <v>77.808253521158321</v>
      </c>
      <c r="P476" s="2">
        <f t="shared" si="39"/>
        <v>2.1786943200556799</v>
      </c>
      <c r="Q476" s="2">
        <f t="shared" si="41"/>
        <v>3.990244220327845</v>
      </c>
      <c r="R476" s="12">
        <f t="shared" si="42"/>
        <v>773.46217299077307</v>
      </c>
      <c r="T476" s="5"/>
      <c r="U476" s="5"/>
      <c r="V476" s="5"/>
      <c r="W476" s="5"/>
      <c r="Y476" s="2"/>
      <c r="Z476" s="12"/>
      <c r="AA476" s="12"/>
      <c r="AB476" s="12"/>
      <c r="AC476" s="5"/>
      <c r="AD476" s="5"/>
      <c r="AE476" s="12"/>
      <c r="AF476" s="12"/>
    </row>
    <row r="477" spans="2:32" ht="19.899999999999999" customHeight="1" x14ac:dyDescent="0.2">
      <c r="B477" s="14">
        <v>0.6480555555555555</v>
      </c>
      <c r="C477" s="2">
        <f t="shared" si="40"/>
        <v>36.916666666666629</v>
      </c>
      <c r="D477" s="15">
        <v>26.3</v>
      </c>
      <c r="E477" s="12">
        <v>8280</v>
      </c>
      <c r="F477" s="15">
        <v>8710</v>
      </c>
      <c r="G477" s="15">
        <v>6.72</v>
      </c>
      <c r="H477" s="15">
        <v>9.08</v>
      </c>
      <c r="J477" s="14">
        <v>0.64728009259259256</v>
      </c>
      <c r="K477" s="2">
        <f t="shared" si="37"/>
        <v>38.249999999999901</v>
      </c>
      <c r="L477" s="15">
        <v>2120</v>
      </c>
      <c r="M477" s="3">
        <v>0.16654882551700001</v>
      </c>
      <c r="N477" s="15">
        <v>13.01</v>
      </c>
      <c r="O477" s="2">
        <f t="shared" si="38"/>
        <v>78.115231131858323</v>
      </c>
      <c r="P477" s="2">
        <f t="shared" si="39"/>
        <v>2.16680021997617</v>
      </c>
      <c r="Q477" s="2">
        <f t="shared" si="41"/>
        <v>3.9932619248695302</v>
      </c>
      <c r="R477" s="12">
        <f t="shared" si="42"/>
        <v>774.29688113752457</v>
      </c>
      <c r="T477" s="5"/>
      <c r="U477" s="5"/>
      <c r="V477" s="5"/>
      <c r="W477" s="5"/>
      <c r="Y477" s="2"/>
      <c r="Z477" s="12"/>
      <c r="AA477" s="12"/>
      <c r="AB477" s="12"/>
      <c r="AC477" s="5"/>
      <c r="AD477" s="5"/>
      <c r="AE477" s="12"/>
      <c r="AF477" s="12"/>
    </row>
    <row r="478" spans="2:32" ht="19.899999999999999" customHeight="1" x14ac:dyDescent="0.2">
      <c r="B478" s="14">
        <v>0.64811342592592591</v>
      </c>
      <c r="C478" s="2">
        <f t="shared" si="40"/>
        <v>37.000000000000028</v>
      </c>
      <c r="D478" s="15">
        <v>26.3</v>
      </c>
      <c r="E478" s="12">
        <v>8280</v>
      </c>
      <c r="F478" s="15">
        <v>8730</v>
      </c>
      <c r="G478" s="15">
        <v>6.72</v>
      </c>
      <c r="H478" s="15">
        <v>9.08</v>
      </c>
      <c r="J478" s="14">
        <v>0.64733796296296298</v>
      </c>
      <c r="K478" s="2">
        <f t="shared" si="37"/>
        <v>38.3333333333333</v>
      </c>
      <c r="L478" s="15">
        <v>2120</v>
      </c>
      <c r="M478" s="3">
        <v>0.16654882551700001</v>
      </c>
      <c r="N478" s="15">
        <v>13.05</v>
      </c>
      <c r="O478" s="2">
        <f t="shared" si="38"/>
        <v>78.355400943178424</v>
      </c>
      <c r="P478" s="2">
        <f t="shared" si="39"/>
        <v>2.1734621729968504</v>
      </c>
      <c r="Q478" s="2">
        <f t="shared" si="41"/>
        <v>3.9962759959757639</v>
      </c>
      <c r="R478" s="12">
        <f t="shared" si="42"/>
        <v>775.12962526511023</v>
      </c>
      <c r="T478" s="5"/>
      <c r="U478" s="5"/>
      <c r="V478" s="5"/>
      <c r="W478" s="5"/>
      <c r="Y478" s="2"/>
      <c r="Z478" s="12"/>
      <c r="AA478" s="12"/>
      <c r="AB478" s="12"/>
      <c r="AC478" s="5"/>
      <c r="AD478" s="5"/>
      <c r="AE478" s="12"/>
      <c r="AF478" s="12"/>
    </row>
    <row r="479" spans="2:32" ht="19.899999999999999" customHeight="1" x14ac:dyDescent="0.2">
      <c r="B479" s="14">
        <v>0.64817129629629633</v>
      </c>
      <c r="C479" s="2">
        <f t="shared" si="40"/>
        <v>37.083333333333428</v>
      </c>
      <c r="D479" s="15">
        <v>26.3</v>
      </c>
      <c r="E479" s="12">
        <v>8280</v>
      </c>
      <c r="F479" s="15">
        <v>8740</v>
      </c>
      <c r="G479" s="15">
        <v>6.72</v>
      </c>
      <c r="H479" s="15">
        <v>9.08</v>
      </c>
      <c r="J479" s="14">
        <v>0.6474537037037037</v>
      </c>
      <c r="K479" s="2">
        <f t="shared" si="37"/>
        <v>38.499999999999943</v>
      </c>
      <c r="L479" s="15">
        <v>2100</v>
      </c>
      <c r="M479" s="3">
        <v>0.16497761018099999</v>
      </c>
      <c r="N479" s="15">
        <v>12.94</v>
      </c>
      <c r="O479" s="2">
        <f t="shared" si="38"/>
        <v>78.434885714511722</v>
      </c>
      <c r="P479" s="2">
        <f t="shared" si="39"/>
        <v>2.1348102757421397</v>
      </c>
      <c r="Q479" s="2">
        <f t="shared" si="41"/>
        <v>4.002259707710123</v>
      </c>
      <c r="R479" s="12">
        <f t="shared" si="42"/>
        <v>776.78725744359997</v>
      </c>
      <c r="T479" s="5"/>
      <c r="U479" s="5"/>
      <c r="V479" s="5"/>
      <c r="W479" s="5"/>
      <c r="Y479" s="2"/>
      <c r="Z479" s="12"/>
      <c r="AA479" s="12"/>
      <c r="AB479" s="12"/>
      <c r="AC479" s="5"/>
      <c r="AD479" s="5"/>
      <c r="AE479" s="12"/>
      <c r="AF479" s="12"/>
    </row>
    <row r="480" spans="2:32" ht="19.899999999999999" customHeight="1" x14ac:dyDescent="0.2">
      <c r="B480" s="14">
        <v>0.64822916666666663</v>
      </c>
      <c r="C480" s="2">
        <f t="shared" si="40"/>
        <v>37.166666666666671</v>
      </c>
      <c r="D480" s="15">
        <v>26.3</v>
      </c>
      <c r="E480" s="12">
        <v>8280</v>
      </c>
      <c r="F480" s="15">
        <v>8730</v>
      </c>
      <c r="G480" s="15">
        <v>6.72</v>
      </c>
      <c r="H480" s="15">
        <v>9.08</v>
      </c>
      <c r="J480" s="14">
        <v>0.64751157407407411</v>
      </c>
      <c r="K480" s="2">
        <f t="shared" si="37"/>
        <v>38.583333333333343</v>
      </c>
      <c r="L480" s="15">
        <v>2100</v>
      </c>
      <c r="M480" s="3">
        <v>0.16497761018099999</v>
      </c>
      <c r="N480" s="15">
        <v>12.95</v>
      </c>
      <c r="O480" s="2">
        <f t="shared" si="38"/>
        <v>78.495500000226187</v>
      </c>
      <c r="P480" s="2">
        <f t="shared" si="39"/>
        <v>2.1364600518439496</v>
      </c>
      <c r="Q480" s="2">
        <f t="shared" si="41"/>
        <v>4.0052258676598376</v>
      </c>
      <c r="R480" s="12">
        <f t="shared" si="42"/>
        <v>777.61214549450563</v>
      </c>
      <c r="T480" s="5"/>
      <c r="U480" s="5"/>
      <c r="V480" s="5"/>
      <c r="W480" s="5"/>
      <c r="Y480" s="2"/>
      <c r="Z480" s="12"/>
      <c r="AA480" s="12"/>
      <c r="AB480" s="12"/>
      <c r="AC480" s="5"/>
      <c r="AD480" s="5"/>
      <c r="AE480" s="12"/>
      <c r="AF480" s="12"/>
    </row>
    <row r="481" spans="2:32" ht="19.899999999999999" customHeight="1" x14ac:dyDescent="0.2">
      <c r="B481" s="14">
        <v>0.64828703703703705</v>
      </c>
      <c r="C481" s="2">
        <f t="shared" si="40"/>
        <v>37.250000000000071</v>
      </c>
      <c r="D481" s="15">
        <v>26.3</v>
      </c>
      <c r="E481" s="12">
        <v>8280</v>
      </c>
      <c r="F481" s="15">
        <v>8730</v>
      </c>
      <c r="G481" s="15">
        <v>6.72</v>
      </c>
      <c r="H481" s="15">
        <v>9.08</v>
      </c>
      <c r="J481" s="14">
        <v>0.64756944444444442</v>
      </c>
      <c r="K481" s="2">
        <f t="shared" si="37"/>
        <v>38.666666666666586</v>
      </c>
      <c r="L481" s="15">
        <v>2090</v>
      </c>
      <c r="M481" s="3">
        <v>0.16419200251400001</v>
      </c>
      <c r="N481" s="15">
        <v>12.91</v>
      </c>
      <c r="O481" s="2">
        <f t="shared" si="38"/>
        <v>78.627459330116977</v>
      </c>
      <c r="P481" s="2">
        <f t="shared" si="39"/>
        <v>2.1197187524557402</v>
      </c>
      <c r="Q481" s="2">
        <f t="shared" si="41"/>
        <v>4.0081815473850426</v>
      </c>
      <c r="R481" s="12">
        <f t="shared" si="42"/>
        <v>778.43506952624227</v>
      </c>
      <c r="T481" s="5"/>
      <c r="U481" s="5"/>
      <c r="V481" s="5"/>
      <c r="W481" s="5"/>
      <c r="Y481" s="2"/>
      <c r="Z481" s="12"/>
      <c r="AA481" s="12"/>
      <c r="AB481" s="12"/>
      <c r="AC481" s="5"/>
      <c r="AD481" s="5"/>
      <c r="AE481" s="12"/>
      <c r="AF481" s="12"/>
    </row>
    <row r="482" spans="2:32" ht="19.899999999999999" customHeight="1" x14ac:dyDescent="0.2">
      <c r="B482" s="14">
        <v>0.64834490740740736</v>
      </c>
      <c r="C482" s="2">
        <f t="shared" si="40"/>
        <v>37.333333333333307</v>
      </c>
      <c r="D482" s="15">
        <v>26.3</v>
      </c>
      <c r="E482" s="12">
        <v>8280</v>
      </c>
      <c r="F482" s="15">
        <v>8730</v>
      </c>
      <c r="G482" s="15">
        <v>6.72</v>
      </c>
      <c r="H482" s="15">
        <v>9.08</v>
      </c>
      <c r="J482" s="14">
        <v>0.64762731481481484</v>
      </c>
      <c r="K482" s="2">
        <f t="shared" ref="K482:K545" si="43">(J482-$J$34)*24*60</f>
        <v>38.749999999999986</v>
      </c>
      <c r="L482" s="15">
        <v>2090</v>
      </c>
      <c r="M482" s="3">
        <v>0.16419200251400001</v>
      </c>
      <c r="N482" s="15">
        <v>12.9</v>
      </c>
      <c r="O482" s="2">
        <f t="shared" ref="O482:O545" si="44">N482/M482</f>
        <v>78.566555023896896</v>
      </c>
      <c r="P482" s="2">
        <f t="shared" ref="P482:P545" si="45">M482*N482</f>
        <v>2.1180768324306003</v>
      </c>
      <c r="Q482" s="2">
        <f t="shared" si="41"/>
        <v>4.0111244609856609</v>
      </c>
      <c r="R482" s="12">
        <f t="shared" si="42"/>
        <v>779.25602953881298</v>
      </c>
      <c r="T482" s="5"/>
      <c r="U482" s="5"/>
      <c r="V482" s="5"/>
      <c r="W482" s="5"/>
      <c r="Y482" s="2"/>
      <c r="Z482" s="12"/>
      <c r="AA482" s="12"/>
      <c r="AB482" s="12"/>
      <c r="AC482" s="5"/>
      <c r="AD482" s="5"/>
      <c r="AE482" s="12"/>
      <c r="AF482" s="12"/>
    </row>
    <row r="483" spans="2:32" ht="19.899999999999999" customHeight="1" x14ac:dyDescent="0.2">
      <c r="B483" s="14">
        <v>0.64840277777777777</v>
      </c>
      <c r="C483" s="2">
        <f t="shared" ref="C483:C546" si="46">(B483-$B$34)*24*60</f>
        <v>37.416666666666707</v>
      </c>
      <c r="D483" s="15">
        <v>26.3</v>
      </c>
      <c r="E483" s="12">
        <v>8280</v>
      </c>
      <c r="F483" s="15">
        <v>8730</v>
      </c>
      <c r="G483" s="15">
        <v>6.72</v>
      </c>
      <c r="H483" s="15">
        <v>9.08</v>
      </c>
      <c r="J483" s="14">
        <v>0.64768518518518514</v>
      </c>
      <c r="K483" s="2">
        <f t="shared" si="43"/>
        <v>38.833333333333222</v>
      </c>
      <c r="L483" s="15">
        <v>2080</v>
      </c>
      <c r="M483" s="3">
        <v>0.163406394846</v>
      </c>
      <c r="N483" s="15">
        <v>12.94</v>
      </c>
      <c r="O483" s="2">
        <f t="shared" si="44"/>
        <v>79.189067307892785</v>
      </c>
      <c r="P483" s="2">
        <f t="shared" si="45"/>
        <v>2.1144787493072399</v>
      </c>
      <c r="Q483" s="2">
        <f t="shared" ref="Q483:Q546" si="47">AVERAGE(P483,P482)*(K483-K482)/60+Q482</f>
        <v>4.0140637356951974</v>
      </c>
      <c r="R483" s="12">
        <f t="shared" ref="R483:R546" si="48">AVERAGE(M483,M482)*((K483-K482)*60)+R482</f>
        <v>780.07502553221207</v>
      </c>
      <c r="T483" s="5"/>
      <c r="U483" s="5"/>
      <c r="V483" s="5"/>
      <c r="W483" s="5"/>
      <c r="Y483" s="2"/>
      <c r="Z483" s="12"/>
      <c r="AA483" s="12"/>
      <c r="AB483" s="12"/>
      <c r="AC483" s="5"/>
      <c r="AD483" s="5"/>
      <c r="AE483" s="12"/>
      <c r="AF483" s="12"/>
    </row>
    <row r="484" spans="2:32" ht="19.899999999999999" customHeight="1" x14ac:dyDescent="0.2">
      <c r="B484" s="14">
        <v>0.64846064814814819</v>
      </c>
      <c r="C484" s="2">
        <f t="shared" si="46"/>
        <v>37.500000000000107</v>
      </c>
      <c r="D484" s="15">
        <v>26.3</v>
      </c>
      <c r="E484" s="12">
        <v>8280</v>
      </c>
      <c r="F484" s="15">
        <v>8730</v>
      </c>
      <c r="G484" s="15">
        <v>6.72</v>
      </c>
      <c r="H484" s="15">
        <v>9.08</v>
      </c>
      <c r="J484" s="14">
        <v>0.64774305555555556</v>
      </c>
      <c r="K484" s="2">
        <f t="shared" si="43"/>
        <v>38.916666666666622</v>
      </c>
      <c r="L484" s="15">
        <v>2080</v>
      </c>
      <c r="M484" s="3">
        <v>0.163406394846</v>
      </c>
      <c r="N484" s="15">
        <v>12.93</v>
      </c>
      <c r="O484" s="2">
        <f t="shared" si="44"/>
        <v>79.127870192508013</v>
      </c>
      <c r="P484" s="2">
        <f t="shared" si="45"/>
        <v>2.1128446853587799</v>
      </c>
      <c r="Q484" s="2">
        <f t="shared" si="47"/>
        <v>4.0169993769692729</v>
      </c>
      <c r="R484" s="12">
        <f t="shared" si="48"/>
        <v>780.89205750644271</v>
      </c>
      <c r="T484" s="5"/>
      <c r="U484" s="5"/>
      <c r="V484" s="5"/>
      <c r="W484" s="5"/>
      <c r="Y484" s="2"/>
      <c r="Z484" s="12"/>
      <c r="AA484" s="12"/>
      <c r="AB484" s="12"/>
      <c r="AC484" s="5"/>
      <c r="AD484" s="5"/>
      <c r="AE484" s="12"/>
      <c r="AF484" s="12"/>
    </row>
    <row r="485" spans="2:32" ht="19.899999999999999" customHeight="1" x14ac:dyDescent="0.2">
      <c r="B485" s="14">
        <v>0.64851851851851849</v>
      </c>
      <c r="C485" s="2">
        <f t="shared" si="46"/>
        <v>37.583333333333343</v>
      </c>
      <c r="D485" s="15">
        <v>26.3</v>
      </c>
      <c r="E485" s="12">
        <v>8280</v>
      </c>
      <c r="F485" s="15">
        <v>8730</v>
      </c>
      <c r="G485" s="15">
        <v>6.72</v>
      </c>
      <c r="H485" s="15">
        <v>9.08</v>
      </c>
      <c r="J485" s="14">
        <v>0.64780092592592597</v>
      </c>
      <c r="K485" s="2">
        <f t="shared" si="43"/>
        <v>39.000000000000021</v>
      </c>
      <c r="L485" s="15">
        <v>2070</v>
      </c>
      <c r="M485" s="3">
        <v>0.162620787179</v>
      </c>
      <c r="N485" s="15">
        <v>12.92</v>
      </c>
      <c r="O485" s="2">
        <f t="shared" si="44"/>
        <v>79.448637681102198</v>
      </c>
      <c r="P485" s="2">
        <f t="shared" si="45"/>
        <v>2.1010605703526801</v>
      </c>
      <c r="Q485" s="2">
        <f t="shared" si="47"/>
        <v>4.0199257000635189</v>
      </c>
      <c r="R485" s="12">
        <f t="shared" si="48"/>
        <v>781.70712546150583</v>
      </c>
      <c r="T485" s="5"/>
      <c r="U485" s="5"/>
      <c r="V485" s="5"/>
      <c r="W485" s="5"/>
      <c r="Y485" s="2"/>
      <c r="Z485" s="12"/>
      <c r="AA485" s="12"/>
      <c r="AB485" s="12"/>
      <c r="AC485" s="5"/>
      <c r="AD485" s="5"/>
      <c r="AE485" s="12"/>
      <c r="AF485" s="12"/>
    </row>
    <row r="486" spans="2:32" ht="19.899999999999999" customHeight="1" x14ac:dyDescent="0.2">
      <c r="B486" s="14">
        <v>0.64857638888888891</v>
      </c>
      <c r="C486" s="2">
        <f t="shared" si="46"/>
        <v>37.666666666666742</v>
      </c>
      <c r="D486" s="15">
        <v>26.3</v>
      </c>
      <c r="E486" s="12">
        <v>8290</v>
      </c>
      <c r="F486" s="15">
        <v>8730</v>
      </c>
      <c r="G486" s="15">
        <v>6.72</v>
      </c>
      <c r="H486" s="15">
        <v>9.08</v>
      </c>
      <c r="J486" s="14">
        <v>0.64785879629629628</v>
      </c>
      <c r="K486" s="2">
        <f t="shared" si="43"/>
        <v>39.083333333333258</v>
      </c>
      <c r="L486" s="15">
        <v>2070</v>
      </c>
      <c r="M486" s="3">
        <v>0.162620787179</v>
      </c>
      <c r="N486" s="15">
        <v>12.9</v>
      </c>
      <c r="O486" s="2">
        <f t="shared" si="44"/>
        <v>79.325652173855914</v>
      </c>
      <c r="P486" s="2">
        <f t="shared" si="45"/>
        <v>2.0978081546090999</v>
      </c>
      <c r="Q486" s="2">
        <f t="shared" si="47"/>
        <v>4.0228415811225169</v>
      </c>
      <c r="R486" s="12">
        <f t="shared" si="48"/>
        <v>782.52022939739993</v>
      </c>
      <c r="T486" s="5"/>
      <c r="U486" s="5"/>
      <c r="V486" s="5"/>
      <c r="W486" s="5"/>
      <c r="Y486" s="2"/>
      <c r="Z486" s="12"/>
      <c r="AA486" s="12"/>
      <c r="AB486" s="12"/>
      <c r="AC486" s="5"/>
      <c r="AD486" s="5"/>
      <c r="AE486" s="12"/>
      <c r="AF486" s="12"/>
    </row>
    <row r="487" spans="2:32" ht="19.899999999999999" customHeight="1" x14ac:dyDescent="0.2">
      <c r="B487" s="14">
        <v>0.64863425925925922</v>
      </c>
      <c r="C487" s="2">
        <f t="shared" si="46"/>
        <v>37.749999999999986</v>
      </c>
      <c r="D487" s="15">
        <v>26.3</v>
      </c>
      <c r="E487" s="12">
        <v>8290</v>
      </c>
      <c r="F487" s="15">
        <v>8730</v>
      </c>
      <c r="G487" s="15">
        <v>6.72</v>
      </c>
      <c r="H487" s="15">
        <v>9.08</v>
      </c>
      <c r="J487" s="14">
        <v>0.6479166666666667</v>
      </c>
      <c r="K487" s="2">
        <f t="shared" si="43"/>
        <v>39.166666666666657</v>
      </c>
      <c r="L487" s="15">
        <v>2060</v>
      </c>
      <c r="M487" s="3">
        <v>0.16183517951099999</v>
      </c>
      <c r="N487" s="15">
        <v>12.89</v>
      </c>
      <c r="O487" s="2">
        <f t="shared" si="44"/>
        <v>79.648936893377154</v>
      </c>
      <c r="P487" s="2">
        <f t="shared" si="45"/>
        <v>2.0860554638967899</v>
      </c>
      <c r="Q487" s="2">
        <f t="shared" si="47"/>
        <v>4.025747041968704</v>
      </c>
      <c r="R487" s="12">
        <f t="shared" si="48"/>
        <v>783.3313693141256</v>
      </c>
      <c r="T487" s="5"/>
      <c r="U487" s="5"/>
      <c r="V487" s="5"/>
      <c r="W487" s="5"/>
      <c r="Y487" s="2"/>
      <c r="Z487" s="12"/>
      <c r="AA487" s="12"/>
      <c r="AB487" s="12"/>
      <c r="AC487" s="5"/>
      <c r="AD487" s="5"/>
      <c r="AE487" s="12"/>
      <c r="AF487" s="12"/>
    </row>
    <row r="488" spans="2:32" ht="19.899999999999999" customHeight="1" x14ac:dyDescent="0.2">
      <c r="B488" s="14">
        <v>0.64869212962962963</v>
      </c>
      <c r="C488" s="2">
        <f t="shared" si="46"/>
        <v>37.833333333333385</v>
      </c>
      <c r="D488" s="15">
        <v>26.3</v>
      </c>
      <c r="E488" s="12">
        <v>8280</v>
      </c>
      <c r="F488" s="15">
        <v>8730</v>
      </c>
      <c r="G488" s="15">
        <v>6.72</v>
      </c>
      <c r="H488" s="15">
        <v>9.08</v>
      </c>
      <c r="J488" s="14">
        <v>0.647974537037037</v>
      </c>
      <c r="K488" s="2">
        <f t="shared" si="43"/>
        <v>39.249999999999901</v>
      </c>
      <c r="L488" s="15">
        <v>2060</v>
      </c>
      <c r="M488" s="3">
        <v>0.16183517951099999</v>
      </c>
      <c r="N488" s="15">
        <v>12.86</v>
      </c>
      <c r="O488" s="2">
        <f t="shared" si="44"/>
        <v>79.463563106968977</v>
      </c>
      <c r="P488" s="2">
        <f t="shared" si="45"/>
        <v>2.0812004085114597</v>
      </c>
      <c r="Q488" s="2">
        <f t="shared" si="47"/>
        <v>4.0286409696578733</v>
      </c>
      <c r="R488" s="12">
        <f t="shared" si="48"/>
        <v>784.14054521167975</v>
      </c>
      <c r="T488" s="5"/>
      <c r="U488" s="5"/>
      <c r="V488" s="5"/>
      <c r="W488" s="5"/>
      <c r="Y488" s="2"/>
      <c r="Z488" s="12"/>
      <c r="AA488" s="12"/>
      <c r="AB488" s="12"/>
      <c r="AC488" s="5"/>
      <c r="AD488" s="5"/>
      <c r="AE488" s="12"/>
      <c r="AF488" s="12"/>
    </row>
    <row r="489" spans="2:32" ht="19.899999999999999" customHeight="1" x14ac:dyDescent="0.2">
      <c r="B489" s="14">
        <v>0.64875000000000005</v>
      </c>
      <c r="C489" s="2">
        <f t="shared" si="46"/>
        <v>37.916666666666785</v>
      </c>
      <c r="D489" s="15">
        <v>26.3</v>
      </c>
      <c r="E489" s="12">
        <v>8290</v>
      </c>
      <c r="F489" s="15">
        <v>8720</v>
      </c>
      <c r="G489" s="15">
        <v>6.72</v>
      </c>
      <c r="H489" s="15">
        <v>9.08</v>
      </c>
      <c r="J489" s="14">
        <v>0.64803240740740742</v>
      </c>
      <c r="K489" s="2">
        <f t="shared" si="43"/>
        <v>39.3333333333333</v>
      </c>
      <c r="L489" s="15">
        <v>2050</v>
      </c>
      <c r="M489" s="3">
        <v>0.16104957184400001</v>
      </c>
      <c r="N489" s="15">
        <v>12.83</v>
      </c>
      <c r="O489" s="2">
        <f t="shared" si="44"/>
        <v>79.664912195033494</v>
      </c>
      <c r="P489" s="2">
        <f t="shared" si="45"/>
        <v>2.0662660067585201</v>
      </c>
      <c r="Q489" s="2">
        <f t="shared" si="47"/>
        <v>4.0315211546684795</v>
      </c>
      <c r="R489" s="12">
        <f t="shared" si="48"/>
        <v>784.94775709006785</v>
      </c>
      <c r="T489" s="5"/>
      <c r="U489" s="5"/>
      <c r="V489" s="5"/>
      <c r="W489" s="5"/>
      <c r="Y489" s="2"/>
      <c r="Z489" s="12"/>
      <c r="AA489" s="12"/>
      <c r="AB489" s="12"/>
      <c r="AC489" s="5"/>
      <c r="AD489" s="5"/>
      <c r="AE489" s="12"/>
      <c r="AF489" s="12"/>
    </row>
    <row r="490" spans="2:32" ht="19.899999999999999" customHeight="1" x14ac:dyDescent="0.2">
      <c r="B490" s="14">
        <v>0.64880787037037035</v>
      </c>
      <c r="C490" s="2">
        <f t="shared" si="46"/>
        <v>38.000000000000028</v>
      </c>
      <c r="D490" s="15">
        <v>26.3</v>
      </c>
      <c r="E490" s="12">
        <v>8290</v>
      </c>
      <c r="F490" s="15">
        <v>8730</v>
      </c>
      <c r="G490" s="15">
        <v>6.72</v>
      </c>
      <c r="H490" s="15">
        <v>9.08</v>
      </c>
      <c r="J490" s="14">
        <v>0.64809027777777783</v>
      </c>
      <c r="K490" s="2">
        <f t="shared" si="43"/>
        <v>39.4166666666667</v>
      </c>
      <c r="L490" s="15">
        <v>2040</v>
      </c>
      <c r="M490" s="3">
        <v>0.160263964176</v>
      </c>
      <c r="N490" s="15">
        <v>12.8</v>
      </c>
      <c r="O490" s="2">
        <f t="shared" si="44"/>
        <v>79.868235294262348</v>
      </c>
      <c r="P490" s="2">
        <f t="shared" si="45"/>
        <v>2.0513787414528002</v>
      </c>
      <c r="Q490" s="2">
        <f t="shared" si="47"/>
        <v>4.0343806301880729</v>
      </c>
      <c r="R490" s="12">
        <f t="shared" si="48"/>
        <v>785.75104093011851</v>
      </c>
      <c r="T490" s="5"/>
      <c r="U490" s="5"/>
      <c r="V490" s="5"/>
      <c r="W490" s="5"/>
      <c r="Y490" s="2"/>
      <c r="Z490" s="12"/>
      <c r="AA490" s="12"/>
      <c r="AB490" s="12"/>
      <c r="AC490" s="5"/>
      <c r="AD490" s="5"/>
      <c r="AE490" s="12"/>
      <c r="AF490" s="12"/>
    </row>
    <row r="491" spans="2:32" ht="19.899999999999999" customHeight="1" x14ac:dyDescent="0.2">
      <c r="B491" s="14">
        <v>0.64886574074074077</v>
      </c>
      <c r="C491" s="2">
        <f t="shared" si="46"/>
        <v>38.083333333333428</v>
      </c>
      <c r="D491" s="15">
        <v>26.3</v>
      </c>
      <c r="E491" s="12">
        <v>8280</v>
      </c>
      <c r="F491" s="15">
        <v>8740</v>
      </c>
      <c r="G491" s="15">
        <v>6.72</v>
      </c>
      <c r="H491" s="15">
        <v>9.09</v>
      </c>
      <c r="J491" s="14">
        <v>0.64814814814814814</v>
      </c>
      <c r="K491" s="2">
        <f t="shared" si="43"/>
        <v>39.499999999999943</v>
      </c>
      <c r="L491" s="15">
        <v>2040</v>
      </c>
      <c r="M491" s="3">
        <v>0.160263964176</v>
      </c>
      <c r="N491" s="15">
        <v>12.79</v>
      </c>
      <c r="O491" s="2">
        <f t="shared" si="44"/>
        <v>79.805838235438699</v>
      </c>
      <c r="P491" s="2">
        <f t="shared" si="45"/>
        <v>2.0497761018110401</v>
      </c>
      <c r="Q491" s="2">
        <f t="shared" si="47"/>
        <v>4.0372286543847808</v>
      </c>
      <c r="R491" s="12">
        <f t="shared" si="48"/>
        <v>786.55236075099765</v>
      </c>
      <c r="T491" s="5"/>
      <c r="U491" s="5"/>
      <c r="V491" s="5"/>
      <c r="W491" s="5"/>
      <c r="Y491" s="2"/>
      <c r="Z491" s="12"/>
      <c r="AA491" s="12"/>
      <c r="AB491" s="12"/>
      <c r="AC491" s="5"/>
      <c r="AD491" s="5"/>
      <c r="AE491" s="12"/>
      <c r="AF491" s="12"/>
    </row>
    <row r="492" spans="2:32" ht="19.899999999999999" customHeight="1" x14ac:dyDescent="0.2">
      <c r="B492" s="14">
        <v>0.64892361111111108</v>
      </c>
      <c r="C492" s="2">
        <f t="shared" si="46"/>
        <v>38.166666666666664</v>
      </c>
      <c r="D492" s="15">
        <v>26.3</v>
      </c>
      <c r="E492" s="12">
        <v>8290</v>
      </c>
      <c r="F492" s="15">
        <v>8740</v>
      </c>
      <c r="G492" s="15">
        <v>6.72</v>
      </c>
      <c r="H492" s="15">
        <v>9.09</v>
      </c>
      <c r="J492" s="14">
        <v>0.64820601851851845</v>
      </c>
      <c r="K492" s="2">
        <f t="shared" si="43"/>
        <v>39.583333333333179</v>
      </c>
      <c r="L492" s="15">
        <v>2030</v>
      </c>
      <c r="M492" s="3">
        <v>0.159478356509</v>
      </c>
      <c r="N492" s="15">
        <v>12.74</v>
      </c>
      <c r="O492" s="2">
        <f t="shared" si="44"/>
        <v>79.885448275741609</v>
      </c>
      <c r="P492" s="2">
        <f t="shared" si="45"/>
        <v>2.03175426192466</v>
      </c>
      <c r="Q492" s="2">
        <f t="shared" si="47"/>
        <v>4.0400630504707049</v>
      </c>
      <c r="R492" s="12">
        <f t="shared" si="48"/>
        <v>787.35171655270926</v>
      </c>
      <c r="T492" s="5"/>
      <c r="U492" s="5"/>
      <c r="V492" s="5"/>
      <c r="W492" s="5"/>
      <c r="Y492" s="2"/>
      <c r="Z492" s="12"/>
      <c r="AA492" s="12"/>
      <c r="AB492" s="12"/>
      <c r="AC492" s="5"/>
      <c r="AD492" s="5"/>
      <c r="AE492" s="12"/>
      <c r="AF492" s="12"/>
    </row>
    <row r="493" spans="2:32" ht="19.899999999999999" customHeight="1" x14ac:dyDescent="0.2">
      <c r="B493" s="14">
        <v>0.64898148148148149</v>
      </c>
      <c r="C493" s="2">
        <f t="shared" si="46"/>
        <v>38.250000000000064</v>
      </c>
      <c r="D493" s="15">
        <v>26.3</v>
      </c>
      <c r="E493" s="12">
        <v>8290</v>
      </c>
      <c r="F493" s="15">
        <v>8730</v>
      </c>
      <c r="G493" s="15">
        <v>6.72</v>
      </c>
      <c r="H493" s="15">
        <v>9.09</v>
      </c>
      <c r="J493" s="14">
        <v>0.64826388888888886</v>
      </c>
      <c r="K493" s="2">
        <f t="shared" si="43"/>
        <v>39.666666666666579</v>
      </c>
      <c r="L493" s="15">
        <v>2030</v>
      </c>
      <c r="M493" s="3">
        <v>0.159478356509</v>
      </c>
      <c r="N493" s="15">
        <v>12.73</v>
      </c>
      <c r="O493" s="2">
        <f t="shared" si="44"/>
        <v>79.822743842244179</v>
      </c>
      <c r="P493" s="2">
        <f t="shared" si="45"/>
        <v>2.03015947835957</v>
      </c>
      <c r="Q493" s="2">
        <f t="shared" si="47"/>
        <v>4.0428838239014597</v>
      </c>
      <c r="R493" s="12">
        <f t="shared" si="48"/>
        <v>788.14910833525494</v>
      </c>
      <c r="T493" s="5"/>
      <c r="U493" s="5"/>
      <c r="V493" s="5"/>
      <c r="W493" s="5"/>
      <c r="Y493" s="2"/>
      <c r="Z493" s="12"/>
      <c r="AA493" s="12"/>
      <c r="AB493" s="12"/>
      <c r="AC493" s="5"/>
      <c r="AD493" s="5"/>
      <c r="AE493" s="12"/>
      <c r="AF493" s="12"/>
    </row>
    <row r="494" spans="2:32" ht="19.899999999999999" customHeight="1" x14ac:dyDescent="0.2">
      <c r="B494" s="14">
        <v>0.64903935185185191</v>
      </c>
      <c r="C494" s="2">
        <f t="shared" si="46"/>
        <v>38.333333333333464</v>
      </c>
      <c r="D494" s="15">
        <v>26.3</v>
      </c>
      <c r="E494" s="12">
        <v>8300</v>
      </c>
      <c r="F494" s="15">
        <v>8750</v>
      </c>
      <c r="G494" s="15">
        <v>6.72</v>
      </c>
      <c r="H494" s="15">
        <v>9.09</v>
      </c>
      <c r="J494" s="14">
        <v>0.64832175925925928</v>
      </c>
      <c r="K494" s="2">
        <f t="shared" si="43"/>
        <v>39.749999999999979</v>
      </c>
      <c r="L494" s="15">
        <v>2020</v>
      </c>
      <c r="M494" s="3">
        <v>0.15869274884099999</v>
      </c>
      <c r="N494" s="15">
        <v>12.74</v>
      </c>
      <c r="O494" s="2">
        <f t="shared" si="44"/>
        <v>80.280920792194905</v>
      </c>
      <c r="P494" s="2">
        <f t="shared" si="45"/>
        <v>2.02174562023434</v>
      </c>
      <c r="Q494" s="2">
        <f t="shared" si="47"/>
        <v>4.0456976468865964</v>
      </c>
      <c r="R494" s="12">
        <f t="shared" si="48"/>
        <v>788.94453609863058</v>
      </c>
      <c r="T494" s="5"/>
      <c r="U494" s="5"/>
      <c r="V494" s="5"/>
      <c r="W494" s="5"/>
      <c r="Y494" s="2"/>
      <c r="Z494" s="12"/>
      <c r="AA494" s="12"/>
      <c r="AB494" s="12"/>
      <c r="AC494" s="5"/>
      <c r="AD494" s="5"/>
      <c r="AE494" s="12"/>
      <c r="AF494" s="12"/>
    </row>
    <row r="495" spans="2:32" ht="19.899999999999999" customHeight="1" x14ac:dyDescent="0.2">
      <c r="B495" s="14">
        <v>0.64909722222222221</v>
      </c>
      <c r="C495" s="2">
        <f t="shared" si="46"/>
        <v>38.4166666666667</v>
      </c>
      <c r="D495" s="15">
        <v>26.3</v>
      </c>
      <c r="E495" s="12">
        <v>8290</v>
      </c>
      <c r="F495" s="15">
        <v>8740</v>
      </c>
      <c r="G495" s="15">
        <v>6.72</v>
      </c>
      <c r="H495" s="15">
        <v>9.09</v>
      </c>
      <c r="J495" s="14">
        <v>0.64837962962962969</v>
      </c>
      <c r="K495" s="2">
        <f t="shared" si="43"/>
        <v>39.833333333333378</v>
      </c>
      <c r="L495" s="15">
        <v>2020</v>
      </c>
      <c r="M495" s="3">
        <v>0.15869274884099999</v>
      </c>
      <c r="N495" s="15">
        <v>12.72</v>
      </c>
      <c r="O495" s="2">
        <f t="shared" si="44"/>
        <v>80.154891089224435</v>
      </c>
      <c r="P495" s="2">
        <f t="shared" si="45"/>
        <v>2.0185717652575201</v>
      </c>
      <c r="Q495" s="2">
        <f t="shared" si="47"/>
        <v>4.0485034228487455</v>
      </c>
      <c r="R495" s="12">
        <f t="shared" si="48"/>
        <v>789.73799984283619</v>
      </c>
      <c r="T495" s="5"/>
      <c r="U495" s="5"/>
      <c r="V495" s="5"/>
      <c r="W495" s="5"/>
      <c r="Y495" s="2"/>
      <c r="Z495" s="12"/>
      <c r="AA495" s="12"/>
      <c r="AB495" s="12"/>
      <c r="AC495" s="5"/>
      <c r="AD495" s="5"/>
      <c r="AE495" s="12"/>
      <c r="AF495" s="12"/>
    </row>
    <row r="496" spans="2:32" ht="19.899999999999999" customHeight="1" x14ac:dyDescent="0.2">
      <c r="B496" s="14">
        <v>0.64915509259259252</v>
      </c>
      <c r="C496" s="2">
        <f t="shared" si="46"/>
        <v>38.499999999999943</v>
      </c>
      <c r="D496" s="15">
        <v>26.3</v>
      </c>
      <c r="E496" s="12">
        <v>8290</v>
      </c>
      <c r="F496" s="15">
        <v>8740</v>
      </c>
      <c r="G496" s="15">
        <v>6.72</v>
      </c>
      <c r="H496" s="15">
        <v>9.09</v>
      </c>
      <c r="J496" s="14">
        <v>0.6484375</v>
      </c>
      <c r="K496" s="2">
        <f t="shared" si="43"/>
        <v>39.916666666666615</v>
      </c>
      <c r="L496" s="15">
        <v>2010</v>
      </c>
      <c r="M496" s="3">
        <v>0.15790714117400001</v>
      </c>
      <c r="N496" s="15">
        <v>12.7</v>
      </c>
      <c r="O496" s="2">
        <f t="shared" si="44"/>
        <v>80.42701492521924</v>
      </c>
      <c r="P496" s="2">
        <f t="shared" si="45"/>
        <v>2.0054206929098002</v>
      </c>
      <c r="Q496" s="2">
        <f t="shared" si="47"/>
        <v>4.0512978620558027</v>
      </c>
      <c r="R496" s="12">
        <f t="shared" si="48"/>
        <v>790.52949956787279</v>
      </c>
      <c r="T496" s="5"/>
      <c r="U496" s="5"/>
      <c r="V496" s="5"/>
      <c r="W496" s="5"/>
      <c r="Y496" s="2"/>
      <c r="Z496" s="12"/>
      <c r="AA496" s="12"/>
      <c r="AB496" s="12"/>
      <c r="AC496" s="5"/>
      <c r="AD496" s="5"/>
      <c r="AE496" s="12"/>
      <c r="AF496" s="12"/>
    </row>
    <row r="497" spans="2:32" ht="19.899999999999999" customHeight="1" x14ac:dyDescent="0.2">
      <c r="B497" s="14">
        <v>0.64921296296296294</v>
      </c>
      <c r="C497" s="2">
        <f t="shared" si="46"/>
        <v>38.583333333333343</v>
      </c>
      <c r="D497" s="15">
        <v>26.3</v>
      </c>
      <c r="E497" s="12">
        <v>8300</v>
      </c>
      <c r="F497" s="15">
        <v>8740</v>
      </c>
      <c r="G497" s="15">
        <v>6.72</v>
      </c>
      <c r="H497" s="15">
        <v>9.09</v>
      </c>
      <c r="J497" s="14">
        <v>0.64849537037037031</v>
      </c>
      <c r="K497" s="2">
        <f t="shared" si="43"/>
        <v>39.999999999999858</v>
      </c>
      <c r="L497" s="15">
        <v>2010</v>
      </c>
      <c r="M497" s="3">
        <v>0.15790714117400001</v>
      </c>
      <c r="N497" s="15">
        <v>12.71</v>
      </c>
      <c r="O497" s="2">
        <f t="shared" si="44"/>
        <v>80.490343283428075</v>
      </c>
      <c r="P497" s="2">
        <f t="shared" si="45"/>
        <v>2.0069997643215403</v>
      </c>
      <c r="Q497" s="2">
        <f t="shared" si="47"/>
        <v>4.0540842651510989</v>
      </c>
      <c r="R497" s="12">
        <f t="shared" si="48"/>
        <v>791.31903527374197</v>
      </c>
      <c r="T497" s="5"/>
      <c r="U497" s="5"/>
      <c r="V497" s="5"/>
      <c r="W497" s="5"/>
      <c r="Y497" s="2"/>
      <c r="Z497" s="12"/>
      <c r="AA497" s="12"/>
      <c r="AB497" s="12"/>
      <c r="AC497" s="5"/>
      <c r="AD497" s="5"/>
      <c r="AE497" s="12"/>
      <c r="AF497" s="12"/>
    </row>
    <row r="498" spans="2:32" ht="19.899999999999999" customHeight="1" x14ac:dyDescent="0.2">
      <c r="B498" s="14">
        <v>0.64927083333333335</v>
      </c>
      <c r="C498" s="2">
        <f t="shared" si="46"/>
        <v>38.666666666666742</v>
      </c>
      <c r="D498" s="15">
        <v>26.3</v>
      </c>
      <c r="E498" s="12">
        <v>8290</v>
      </c>
      <c r="F498" s="15">
        <v>8750</v>
      </c>
      <c r="G498" s="15">
        <v>6.72</v>
      </c>
      <c r="H498" s="15">
        <v>9.09</v>
      </c>
      <c r="J498" s="14">
        <v>0.64855324074074072</v>
      </c>
      <c r="K498" s="2">
        <f t="shared" si="43"/>
        <v>40.083333333333258</v>
      </c>
      <c r="L498" s="15">
        <v>2000</v>
      </c>
      <c r="M498" s="3">
        <v>0.157121533506</v>
      </c>
      <c r="N498" s="15">
        <v>12.67</v>
      </c>
      <c r="O498" s="2">
        <f t="shared" si="44"/>
        <v>80.638215000085722</v>
      </c>
      <c r="P498" s="2">
        <f t="shared" si="45"/>
        <v>1.9907298295210201</v>
      </c>
      <c r="Q498" s="2">
        <f t="shared" si="47"/>
        <v>4.0568604662579366</v>
      </c>
      <c r="R498" s="12">
        <f t="shared" si="48"/>
        <v>792.1066069604426</v>
      </c>
      <c r="T498" s="5"/>
      <c r="U498" s="5"/>
      <c r="V498" s="5"/>
      <c r="W498" s="5"/>
      <c r="Y498" s="2"/>
      <c r="Z498" s="12"/>
      <c r="AA498" s="12"/>
      <c r="AB498" s="12"/>
      <c r="AC498" s="5"/>
      <c r="AD498" s="5"/>
      <c r="AE498" s="12"/>
      <c r="AF498" s="12"/>
    </row>
    <row r="499" spans="2:32" ht="19.899999999999999" customHeight="1" x14ac:dyDescent="0.2">
      <c r="B499" s="14">
        <v>0.64932870370370377</v>
      </c>
      <c r="C499" s="2">
        <f t="shared" si="46"/>
        <v>38.750000000000142</v>
      </c>
      <c r="D499" s="15">
        <v>26.3</v>
      </c>
      <c r="E499" s="12">
        <v>8290</v>
      </c>
      <c r="F499" s="15">
        <v>8750</v>
      </c>
      <c r="G499" s="15">
        <v>6.72</v>
      </c>
      <c r="H499" s="15">
        <v>9.09</v>
      </c>
      <c r="J499" s="14">
        <v>0.64861111111111114</v>
      </c>
      <c r="K499" s="2">
        <f t="shared" si="43"/>
        <v>40.166666666666657</v>
      </c>
      <c r="L499" s="15">
        <v>1997</v>
      </c>
      <c r="M499" s="3">
        <v>0.15688585120599999</v>
      </c>
      <c r="N499" s="15">
        <v>12.67</v>
      </c>
      <c r="O499" s="2">
        <f t="shared" si="44"/>
        <v>80.759354030999106</v>
      </c>
      <c r="P499" s="2">
        <f t="shared" si="45"/>
        <v>1.9877437347800198</v>
      </c>
      <c r="Q499" s="2">
        <f t="shared" si="47"/>
        <v>4.0596232951220363</v>
      </c>
      <c r="R499" s="12">
        <f t="shared" si="48"/>
        <v>792.89162542222323</v>
      </c>
      <c r="T499" s="5"/>
      <c r="U499" s="5"/>
      <c r="V499" s="5"/>
      <c r="W499" s="5"/>
      <c r="Y499" s="2"/>
      <c r="Z499" s="12"/>
      <c r="AA499" s="12"/>
      <c r="AB499" s="12"/>
      <c r="AC499" s="5"/>
      <c r="AD499" s="5"/>
      <c r="AE499" s="12"/>
      <c r="AF499" s="12"/>
    </row>
    <row r="500" spans="2:32" ht="19.899999999999999" customHeight="1" x14ac:dyDescent="0.2">
      <c r="B500" s="14">
        <v>0.64938657407407407</v>
      </c>
      <c r="C500" s="2">
        <f t="shared" si="46"/>
        <v>38.833333333333385</v>
      </c>
      <c r="D500" s="15">
        <v>26.3</v>
      </c>
      <c r="E500" s="12">
        <v>8290</v>
      </c>
      <c r="F500" s="15">
        <v>8750</v>
      </c>
      <c r="G500" s="15">
        <v>6.72</v>
      </c>
      <c r="H500" s="15">
        <v>9.09</v>
      </c>
      <c r="J500" s="14">
        <v>0.64866898148148155</v>
      </c>
      <c r="K500" s="2">
        <f t="shared" si="43"/>
        <v>40.250000000000057</v>
      </c>
      <c r="L500" s="15">
        <v>1992</v>
      </c>
      <c r="M500" s="3">
        <v>0.15649304737200001</v>
      </c>
      <c r="N500" s="15">
        <v>12.66</v>
      </c>
      <c r="O500" s="2">
        <f t="shared" si="44"/>
        <v>80.898162650675999</v>
      </c>
      <c r="P500" s="2">
        <f t="shared" si="45"/>
        <v>1.9812019797295202</v>
      </c>
      <c r="Q500" s="2">
        <f t="shared" si="47"/>
        <v>4.0623795074237812</v>
      </c>
      <c r="R500" s="12">
        <f t="shared" si="48"/>
        <v>793.6750726686688</v>
      </c>
      <c r="T500" s="5"/>
      <c r="U500" s="5"/>
      <c r="V500" s="5"/>
      <c r="W500" s="5"/>
      <c r="Y500" s="2"/>
      <c r="Z500" s="12"/>
      <c r="AA500" s="12"/>
      <c r="AB500" s="12"/>
      <c r="AC500" s="5"/>
      <c r="AD500" s="5"/>
      <c r="AE500" s="12"/>
      <c r="AF500" s="12"/>
    </row>
    <row r="501" spans="2:32" ht="19.899999999999999" customHeight="1" x14ac:dyDescent="0.2">
      <c r="B501" s="14">
        <v>0.64944444444444438</v>
      </c>
      <c r="C501" s="2">
        <f t="shared" si="46"/>
        <v>38.916666666666622</v>
      </c>
      <c r="D501" s="15">
        <v>26.3</v>
      </c>
      <c r="E501" s="12">
        <v>8290</v>
      </c>
      <c r="F501" s="15">
        <v>8760</v>
      </c>
      <c r="G501" s="15">
        <v>6.72</v>
      </c>
      <c r="H501" s="15">
        <v>9.09</v>
      </c>
      <c r="J501" s="14">
        <v>0.64872685185185186</v>
      </c>
      <c r="K501" s="2">
        <f t="shared" si="43"/>
        <v>40.3333333333333</v>
      </c>
      <c r="L501" s="15">
        <v>1987</v>
      </c>
      <c r="M501" s="3">
        <v>0.15610024353800001</v>
      </c>
      <c r="N501" s="15">
        <v>12.68</v>
      </c>
      <c r="O501" s="2">
        <f t="shared" si="44"/>
        <v>81.229854051529813</v>
      </c>
      <c r="P501" s="2">
        <f t="shared" si="45"/>
        <v>1.9793510880618401</v>
      </c>
      <c r="Q501" s="2">
        <f t="shared" si="47"/>
        <v>4.0651298914986329</v>
      </c>
      <c r="R501" s="12">
        <f t="shared" si="48"/>
        <v>794.45655589594298</v>
      </c>
      <c r="T501" s="5"/>
      <c r="U501" s="5"/>
      <c r="V501" s="5"/>
      <c r="W501" s="5"/>
      <c r="Y501" s="2"/>
      <c r="Z501" s="12"/>
      <c r="AA501" s="12"/>
      <c r="AB501" s="12"/>
      <c r="AC501" s="5"/>
      <c r="AD501" s="5"/>
      <c r="AE501" s="12"/>
      <c r="AF501" s="12"/>
    </row>
    <row r="502" spans="2:32" ht="19.899999999999999" customHeight="1" x14ac:dyDescent="0.2">
      <c r="B502" s="14">
        <v>0.6495023148148148</v>
      </c>
      <c r="C502" s="2">
        <f t="shared" si="46"/>
        <v>39.000000000000021</v>
      </c>
      <c r="D502" s="15">
        <v>26.3</v>
      </c>
      <c r="E502" s="12">
        <v>8290</v>
      </c>
      <c r="F502" s="15">
        <v>8740</v>
      </c>
      <c r="G502" s="15">
        <v>6.72</v>
      </c>
      <c r="H502" s="15">
        <v>9.09</v>
      </c>
      <c r="J502" s="14">
        <v>0.64878472222222217</v>
      </c>
      <c r="K502" s="2">
        <f t="shared" si="43"/>
        <v>40.416666666666536</v>
      </c>
      <c r="L502" s="15">
        <v>1981</v>
      </c>
      <c r="M502" s="3">
        <v>0.15562887893800001</v>
      </c>
      <c r="N502" s="15">
        <v>12.66</v>
      </c>
      <c r="O502" s="2">
        <f t="shared" si="44"/>
        <v>81.34737001506987</v>
      </c>
      <c r="P502" s="2">
        <f t="shared" si="45"/>
        <v>1.97026160735508</v>
      </c>
      <c r="Q502" s="2">
        <f t="shared" si="47"/>
        <v>4.0678726780926695</v>
      </c>
      <c r="R502" s="12">
        <f t="shared" si="48"/>
        <v>795.23587870213203</v>
      </c>
      <c r="T502" s="5"/>
      <c r="U502" s="5"/>
      <c r="V502" s="5"/>
      <c r="W502" s="5"/>
      <c r="Y502" s="2"/>
      <c r="Z502" s="12"/>
      <c r="AA502" s="12"/>
      <c r="AB502" s="12"/>
      <c r="AC502" s="5"/>
      <c r="AD502" s="5"/>
      <c r="AE502" s="12"/>
      <c r="AF502" s="12"/>
    </row>
    <row r="503" spans="2:32" ht="19.899999999999999" customHeight="1" x14ac:dyDescent="0.2">
      <c r="B503" s="14">
        <v>0.64956018518518521</v>
      </c>
      <c r="C503" s="2">
        <f t="shared" si="46"/>
        <v>39.083333333333421</v>
      </c>
      <c r="D503" s="15">
        <v>26.3</v>
      </c>
      <c r="E503" s="12">
        <v>8300</v>
      </c>
      <c r="F503" s="15">
        <v>8750</v>
      </c>
      <c r="G503" s="15">
        <v>6.72</v>
      </c>
      <c r="H503" s="15">
        <v>9.09</v>
      </c>
      <c r="J503" s="14">
        <v>0.64884259259259258</v>
      </c>
      <c r="K503" s="2">
        <f t="shared" si="43"/>
        <v>40.499999999999936</v>
      </c>
      <c r="L503" s="15">
        <v>1977</v>
      </c>
      <c r="M503" s="3">
        <v>0.155314635871</v>
      </c>
      <c r="N503" s="15">
        <v>12.69</v>
      </c>
      <c r="O503" s="2">
        <f t="shared" si="44"/>
        <v>81.705113808720256</v>
      </c>
      <c r="P503" s="2">
        <f t="shared" si="45"/>
        <v>1.97094272920299</v>
      </c>
      <c r="Q503" s="2">
        <f t="shared" si="47"/>
        <v>4.0706096255486148</v>
      </c>
      <c r="R503" s="12">
        <f t="shared" si="48"/>
        <v>796.01323748915513</v>
      </c>
      <c r="T503" s="5"/>
      <c r="U503" s="5"/>
      <c r="V503" s="5"/>
      <c r="W503" s="5"/>
      <c r="Y503" s="2"/>
      <c r="Z503" s="12"/>
      <c r="AA503" s="12"/>
      <c r="AB503" s="12"/>
      <c r="AC503" s="5"/>
      <c r="AD503" s="5"/>
      <c r="AE503" s="12"/>
      <c r="AF503" s="12"/>
    </row>
    <row r="504" spans="2:32" ht="19.899999999999999" customHeight="1" x14ac:dyDescent="0.2">
      <c r="B504" s="14">
        <v>0.64961805555555563</v>
      </c>
      <c r="C504" s="2">
        <f t="shared" si="46"/>
        <v>39.166666666666821</v>
      </c>
      <c r="D504" s="15">
        <v>26.3</v>
      </c>
      <c r="E504" s="12">
        <v>8300</v>
      </c>
      <c r="F504" s="15">
        <v>8740</v>
      </c>
      <c r="G504" s="15">
        <v>6.72</v>
      </c>
      <c r="H504" s="15">
        <v>9.09</v>
      </c>
      <c r="J504" s="14">
        <v>0.648900462962963</v>
      </c>
      <c r="K504" s="2">
        <f t="shared" si="43"/>
        <v>40.583333333333336</v>
      </c>
      <c r="L504" s="15">
        <v>1971</v>
      </c>
      <c r="M504" s="3">
        <v>0.15484327127</v>
      </c>
      <c r="N504" s="15">
        <v>12.66</v>
      </c>
      <c r="O504" s="2">
        <f t="shared" si="44"/>
        <v>81.760091324373889</v>
      </c>
      <c r="P504" s="2">
        <f t="shared" si="45"/>
        <v>1.9603158142782</v>
      </c>
      <c r="Q504" s="2">
        <f t="shared" si="47"/>
        <v>4.0733396662038119</v>
      </c>
      <c r="R504" s="12">
        <f t="shared" si="48"/>
        <v>796.7886322570082</v>
      </c>
      <c r="T504" s="5"/>
      <c r="U504" s="5"/>
      <c r="V504" s="5"/>
      <c r="W504" s="5"/>
      <c r="Y504" s="2"/>
      <c r="Z504" s="12"/>
      <c r="AA504" s="12"/>
      <c r="AB504" s="12"/>
      <c r="AC504" s="5"/>
      <c r="AD504" s="5"/>
      <c r="AE504" s="12"/>
      <c r="AF504" s="12"/>
    </row>
    <row r="505" spans="2:32" ht="19.899999999999999" customHeight="1" x14ac:dyDescent="0.2">
      <c r="B505" s="14">
        <v>0.64967592592592593</v>
      </c>
      <c r="C505" s="2">
        <f t="shared" si="46"/>
        <v>39.250000000000057</v>
      </c>
      <c r="D505" s="15">
        <v>26.3</v>
      </c>
      <c r="E505" s="12">
        <v>8300</v>
      </c>
      <c r="F505" s="15">
        <v>8750</v>
      </c>
      <c r="G505" s="15">
        <v>6.72</v>
      </c>
      <c r="H505" s="15">
        <v>9.09</v>
      </c>
      <c r="J505" s="14">
        <v>0.6489583333333333</v>
      </c>
      <c r="K505" s="2">
        <f t="shared" si="43"/>
        <v>40.666666666666572</v>
      </c>
      <c r="L505" s="15">
        <v>1966</v>
      </c>
      <c r="M505" s="3">
        <v>0.154450467437</v>
      </c>
      <c r="N505" s="15">
        <v>12.63</v>
      </c>
      <c r="O505" s="2">
        <f t="shared" si="44"/>
        <v>81.773789419910628</v>
      </c>
      <c r="P505" s="2">
        <f t="shared" si="45"/>
        <v>1.95070940372931</v>
      </c>
      <c r="Q505" s="2">
        <f t="shared" si="47"/>
        <v>4.0760556559385366</v>
      </c>
      <c r="R505" s="12">
        <f t="shared" si="48"/>
        <v>797.56186660377477</v>
      </c>
      <c r="T505" s="5"/>
      <c r="U505" s="5"/>
      <c r="V505" s="5"/>
      <c r="W505" s="5"/>
      <c r="Y505" s="2"/>
      <c r="Z505" s="12"/>
      <c r="AA505" s="12"/>
      <c r="AB505" s="12"/>
      <c r="AC505" s="5"/>
      <c r="AD505" s="5"/>
      <c r="AE505" s="12"/>
      <c r="AF505" s="12"/>
    </row>
    <row r="506" spans="2:32" ht="19.899999999999999" customHeight="1" x14ac:dyDescent="0.2">
      <c r="B506" s="14">
        <v>0.64973379629629624</v>
      </c>
      <c r="C506" s="2">
        <f t="shared" si="46"/>
        <v>39.3333333333333</v>
      </c>
      <c r="D506" s="15">
        <v>26.3</v>
      </c>
      <c r="E506" s="12">
        <v>8290</v>
      </c>
      <c r="F506" s="15">
        <v>8750</v>
      </c>
      <c r="G506" s="15">
        <v>6.72</v>
      </c>
      <c r="H506" s="15">
        <v>9.09</v>
      </c>
      <c r="J506" s="14">
        <v>0.64901620370370372</v>
      </c>
      <c r="K506" s="2">
        <f t="shared" si="43"/>
        <v>40.749999999999972</v>
      </c>
      <c r="L506" s="15">
        <v>1961</v>
      </c>
      <c r="M506" s="3">
        <v>0.15405766360299999</v>
      </c>
      <c r="N506" s="15">
        <v>12.62</v>
      </c>
      <c r="O506" s="2">
        <f t="shared" si="44"/>
        <v>81.917378888214216</v>
      </c>
      <c r="P506" s="2">
        <f t="shared" si="45"/>
        <v>1.9442077146698598</v>
      </c>
      <c r="Q506" s="2">
        <f t="shared" si="47"/>
        <v>4.0787604594929823</v>
      </c>
      <c r="R506" s="12">
        <f t="shared" si="48"/>
        <v>798.33313693137541</v>
      </c>
      <c r="T506" s="5"/>
      <c r="U506" s="5"/>
      <c r="V506" s="5"/>
      <c r="W506" s="5"/>
      <c r="Y506" s="2"/>
      <c r="Z506" s="12"/>
      <c r="AA506" s="12"/>
      <c r="AB506" s="12"/>
      <c r="AC506" s="5"/>
      <c r="AD506" s="5"/>
      <c r="AE506" s="12"/>
      <c r="AF506" s="12"/>
    </row>
    <row r="507" spans="2:32" ht="19.899999999999999" customHeight="1" x14ac:dyDescent="0.2">
      <c r="B507" s="14">
        <v>0.64979166666666666</v>
      </c>
      <c r="C507" s="2">
        <f t="shared" si="46"/>
        <v>39.4166666666667</v>
      </c>
      <c r="D507" s="15">
        <v>26.3</v>
      </c>
      <c r="E507" s="12">
        <v>8300</v>
      </c>
      <c r="F507" s="15">
        <v>8750</v>
      </c>
      <c r="G507" s="15">
        <v>6.72</v>
      </c>
      <c r="H507" s="15">
        <v>9.09</v>
      </c>
      <c r="J507" s="14">
        <v>0.64907407407407403</v>
      </c>
      <c r="K507" s="2">
        <f t="shared" si="43"/>
        <v>40.833333333333215</v>
      </c>
      <c r="L507" s="15">
        <v>1956</v>
      </c>
      <c r="M507" s="3">
        <v>0.15366485976899999</v>
      </c>
      <c r="N507" s="15">
        <v>12.65</v>
      </c>
      <c r="O507" s="2">
        <f t="shared" si="44"/>
        <v>82.322009202470795</v>
      </c>
      <c r="P507" s="2">
        <f t="shared" si="45"/>
        <v>1.94386047607785</v>
      </c>
      <c r="Q507" s="2">
        <f t="shared" si="47"/>
        <v>4.081460506847665</v>
      </c>
      <c r="R507" s="12">
        <f t="shared" si="48"/>
        <v>799.10244323980453</v>
      </c>
      <c r="T507" s="5"/>
      <c r="U507" s="5"/>
      <c r="V507" s="5"/>
      <c r="W507" s="5"/>
      <c r="Y507" s="2"/>
      <c r="Z507" s="12"/>
      <c r="AA507" s="12"/>
      <c r="AB507" s="12"/>
      <c r="AC507" s="5"/>
      <c r="AD507" s="5"/>
      <c r="AE507" s="12"/>
      <c r="AF507" s="12"/>
    </row>
    <row r="508" spans="2:32" ht="19.899999999999999" customHeight="1" x14ac:dyDescent="0.2">
      <c r="B508" s="14">
        <v>0.64984953703703707</v>
      </c>
      <c r="C508" s="2">
        <f t="shared" si="46"/>
        <v>39.500000000000099</v>
      </c>
      <c r="D508" s="15">
        <v>26.3</v>
      </c>
      <c r="E508" s="12">
        <v>8310</v>
      </c>
      <c r="F508" s="15">
        <v>8750</v>
      </c>
      <c r="G508" s="15">
        <v>6.72</v>
      </c>
      <c r="H508" s="15">
        <v>9.09</v>
      </c>
      <c r="J508" s="14">
        <v>0.64913194444444444</v>
      </c>
      <c r="K508" s="2">
        <f t="shared" si="43"/>
        <v>40.916666666666615</v>
      </c>
      <c r="L508" s="15">
        <v>1951</v>
      </c>
      <c r="M508" s="3">
        <v>0.15327205593500001</v>
      </c>
      <c r="N508" s="15">
        <v>12.57</v>
      </c>
      <c r="O508" s="2">
        <f t="shared" si="44"/>
        <v>82.011035366621016</v>
      </c>
      <c r="P508" s="2">
        <f t="shared" si="45"/>
        <v>1.9266297431029502</v>
      </c>
      <c r="Q508" s="2">
        <f t="shared" si="47"/>
        <v>4.0841483472776536</v>
      </c>
      <c r="R508" s="12">
        <f t="shared" si="48"/>
        <v>799.8697855290651</v>
      </c>
      <c r="T508" s="5"/>
      <c r="U508" s="5"/>
      <c r="V508" s="5"/>
      <c r="W508" s="5"/>
      <c r="Y508" s="2"/>
      <c r="Z508" s="12"/>
      <c r="AA508" s="12"/>
      <c r="AB508" s="12"/>
      <c r="AC508" s="5"/>
      <c r="AD508" s="5"/>
      <c r="AE508" s="12"/>
      <c r="AF508" s="12"/>
    </row>
    <row r="509" spans="2:32" ht="19.899999999999999" customHeight="1" x14ac:dyDescent="0.2">
      <c r="B509" s="14">
        <v>0.64990740740740738</v>
      </c>
      <c r="C509" s="2">
        <f t="shared" si="46"/>
        <v>39.583333333333343</v>
      </c>
      <c r="D509" s="15">
        <v>26.3</v>
      </c>
      <c r="E509" s="12">
        <v>8290</v>
      </c>
      <c r="F509" s="15">
        <v>8750</v>
      </c>
      <c r="G509" s="15">
        <v>6.72</v>
      </c>
      <c r="H509" s="15">
        <v>9.09</v>
      </c>
      <c r="J509" s="14">
        <v>0.64918981481481486</v>
      </c>
      <c r="K509" s="2">
        <f t="shared" si="43"/>
        <v>41.000000000000014</v>
      </c>
      <c r="L509" s="15">
        <v>1945</v>
      </c>
      <c r="M509" s="3">
        <v>0.15280069133499999</v>
      </c>
      <c r="N509" s="15">
        <v>12.56</v>
      </c>
      <c r="O509" s="2">
        <f t="shared" si="44"/>
        <v>82.198580976727897</v>
      </c>
      <c r="P509" s="2">
        <f t="shared" si="45"/>
        <v>1.9191766831676</v>
      </c>
      <c r="Q509" s="2">
        <f t="shared" si="47"/>
        <v>4.0868190461847878</v>
      </c>
      <c r="R509" s="12">
        <f t="shared" si="48"/>
        <v>800.63496739724076</v>
      </c>
      <c r="T509" s="5"/>
      <c r="U509" s="5"/>
      <c r="V509" s="5"/>
      <c r="W509" s="5"/>
      <c r="Y509" s="2"/>
      <c r="Z509" s="12"/>
      <c r="AA509" s="12"/>
      <c r="AB509" s="12"/>
      <c r="AC509" s="5"/>
      <c r="AD509" s="5"/>
      <c r="AE509" s="12"/>
      <c r="AF509" s="12"/>
    </row>
    <row r="510" spans="2:32" ht="19.899999999999999" customHeight="1" x14ac:dyDescent="0.2">
      <c r="B510" s="14">
        <v>0.64996527777777779</v>
      </c>
      <c r="C510" s="2">
        <f t="shared" si="46"/>
        <v>39.666666666666742</v>
      </c>
      <c r="D510" s="15">
        <v>26.3</v>
      </c>
      <c r="E510" s="12">
        <v>8300</v>
      </c>
      <c r="F510" s="15">
        <v>8750</v>
      </c>
      <c r="G510" s="15">
        <v>6.72</v>
      </c>
      <c r="H510" s="15">
        <v>9.09</v>
      </c>
      <c r="J510" s="14">
        <v>0.64924768518518516</v>
      </c>
      <c r="K510" s="2">
        <f t="shared" si="43"/>
        <v>41.083333333333258</v>
      </c>
      <c r="L510" s="15">
        <v>1941</v>
      </c>
      <c r="M510" s="3">
        <v>0.15248644826800001</v>
      </c>
      <c r="N510" s="15">
        <v>12.55</v>
      </c>
      <c r="O510" s="2">
        <f t="shared" si="44"/>
        <v>82.302395672190869</v>
      </c>
      <c r="P510" s="2">
        <f t="shared" si="45"/>
        <v>1.9137049257634002</v>
      </c>
      <c r="Q510" s="2">
        <f t="shared" si="47"/>
        <v>4.0894807695243207</v>
      </c>
      <c r="R510" s="12">
        <f t="shared" si="48"/>
        <v>801.39818524624741</v>
      </c>
      <c r="T510" s="5"/>
      <c r="U510" s="5"/>
      <c r="V510" s="5"/>
      <c r="W510" s="5"/>
      <c r="Y510" s="2"/>
      <c r="Z510" s="12"/>
      <c r="AA510" s="12"/>
      <c r="AB510" s="12"/>
      <c r="AC510" s="5"/>
      <c r="AD510" s="5"/>
      <c r="AE510" s="12"/>
      <c r="AF510" s="12"/>
    </row>
    <row r="511" spans="2:32" ht="19.899999999999999" customHeight="1" x14ac:dyDescent="0.2">
      <c r="B511" s="14">
        <v>0.6500231481481481</v>
      </c>
      <c r="C511" s="2">
        <f t="shared" si="46"/>
        <v>39.749999999999979</v>
      </c>
      <c r="D511" s="15">
        <v>26.3</v>
      </c>
      <c r="E511" s="12">
        <v>8290</v>
      </c>
      <c r="F511" s="15">
        <v>8750</v>
      </c>
      <c r="G511" s="15">
        <v>6.72</v>
      </c>
      <c r="H511" s="15">
        <v>9.09</v>
      </c>
      <c r="J511" s="14">
        <v>0.64930555555555558</v>
      </c>
      <c r="K511" s="2">
        <f t="shared" si="43"/>
        <v>41.166666666666657</v>
      </c>
      <c r="L511" s="15">
        <v>1936</v>
      </c>
      <c r="M511" s="3">
        <v>0.152093644434</v>
      </c>
      <c r="N511" s="15">
        <v>12.54</v>
      </c>
      <c r="O511" s="2">
        <f t="shared" si="44"/>
        <v>82.449204545438093</v>
      </c>
      <c r="P511" s="2">
        <f t="shared" si="45"/>
        <v>1.9072543012023599</v>
      </c>
      <c r="Q511" s="2">
        <f t="shared" si="47"/>
        <v>4.0921342134319376</v>
      </c>
      <c r="R511" s="12">
        <f t="shared" si="48"/>
        <v>802.159635478003</v>
      </c>
      <c r="T511" s="5"/>
      <c r="U511" s="5"/>
      <c r="V511" s="5"/>
      <c r="W511" s="5"/>
      <c r="Y511" s="2"/>
      <c r="Z511" s="12"/>
      <c r="AA511" s="12"/>
      <c r="AB511" s="12"/>
      <c r="AC511" s="5"/>
      <c r="AD511" s="5"/>
      <c r="AE511" s="12"/>
      <c r="AF511" s="12"/>
    </row>
    <row r="512" spans="2:32" ht="19.899999999999999" customHeight="1" x14ac:dyDescent="0.2">
      <c r="B512" s="14">
        <v>0.65008101851851852</v>
      </c>
      <c r="C512" s="2">
        <f t="shared" si="46"/>
        <v>39.833333333333378</v>
      </c>
      <c r="D512" s="15">
        <v>26.3</v>
      </c>
      <c r="E512" s="12">
        <v>8300</v>
      </c>
      <c r="F512" s="15">
        <v>8750</v>
      </c>
      <c r="G512" s="15">
        <v>6.72</v>
      </c>
      <c r="H512" s="15">
        <v>9.09</v>
      </c>
      <c r="J512" s="14">
        <v>0.64936342592592589</v>
      </c>
      <c r="K512" s="2">
        <f t="shared" si="43"/>
        <v>41.249999999999893</v>
      </c>
      <c r="L512" s="15">
        <v>1931</v>
      </c>
      <c r="M512" s="3">
        <v>0.1517008406</v>
      </c>
      <c r="N512" s="15">
        <v>12.52</v>
      </c>
      <c r="O512" s="2">
        <f t="shared" si="44"/>
        <v>82.530854479655403</v>
      </c>
      <c r="P512" s="2">
        <f t="shared" si="45"/>
        <v>1.8992945243119999</v>
      </c>
      <c r="Q512" s="2">
        <f t="shared" si="47"/>
        <v>4.0947776501163196</v>
      </c>
      <c r="R512" s="12">
        <f t="shared" si="48"/>
        <v>802.91912169058708</v>
      </c>
      <c r="T512" s="5"/>
      <c r="U512" s="5"/>
      <c r="V512" s="5"/>
      <c r="W512" s="5"/>
      <c r="Y512" s="2"/>
      <c r="Z512" s="12"/>
      <c r="AA512" s="12"/>
      <c r="AB512" s="12"/>
      <c r="AC512" s="5"/>
      <c r="AD512" s="5"/>
      <c r="AE512" s="12"/>
      <c r="AF512" s="12"/>
    </row>
    <row r="513" spans="2:32" ht="19.899999999999999" customHeight="1" x14ac:dyDescent="0.2">
      <c r="B513" s="14">
        <v>0.65013888888888893</v>
      </c>
      <c r="C513" s="2">
        <f t="shared" si="46"/>
        <v>39.916666666666778</v>
      </c>
      <c r="D513" s="15">
        <v>26.3</v>
      </c>
      <c r="E513" s="12">
        <v>8290</v>
      </c>
      <c r="F513" s="15">
        <v>8750</v>
      </c>
      <c r="G513" s="15">
        <v>6.72</v>
      </c>
      <c r="H513" s="15">
        <v>9.09</v>
      </c>
      <c r="J513" s="14">
        <v>0.6494212962962963</v>
      </c>
      <c r="K513" s="2">
        <f t="shared" si="43"/>
        <v>41.333333333333293</v>
      </c>
      <c r="L513" s="15">
        <v>1926</v>
      </c>
      <c r="M513" s="3">
        <v>0.15130803676599999</v>
      </c>
      <c r="N513" s="15">
        <v>12.5</v>
      </c>
      <c r="O513" s="2">
        <f t="shared" si="44"/>
        <v>82.612928349149271</v>
      </c>
      <c r="P513" s="2">
        <f t="shared" si="45"/>
        <v>1.8913504595749999</v>
      </c>
      <c r="Q513" s="2">
        <f t="shared" si="47"/>
        <v>4.097410042466243</v>
      </c>
      <c r="R513" s="12">
        <f t="shared" si="48"/>
        <v>803.67664388400271</v>
      </c>
      <c r="T513" s="5"/>
      <c r="U513" s="5"/>
      <c r="V513" s="5"/>
      <c r="W513" s="5"/>
      <c r="Y513" s="2"/>
      <c r="Z513" s="12"/>
      <c r="AA513" s="12"/>
      <c r="AB513" s="12"/>
      <c r="AC513" s="5"/>
      <c r="AD513" s="5"/>
      <c r="AE513" s="12"/>
      <c r="AF513" s="12"/>
    </row>
    <row r="514" spans="2:32" ht="19.899999999999999" customHeight="1" x14ac:dyDescent="0.2">
      <c r="B514" s="14">
        <v>0.65019675925925924</v>
      </c>
      <c r="C514" s="2">
        <f t="shared" si="46"/>
        <v>40.000000000000014</v>
      </c>
      <c r="D514" s="15">
        <v>26.3</v>
      </c>
      <c r="E514" s="12">
        <v>8300</v>
      </c>
      <c r="F514" s="15">
        <v>8760</v>
      </c>
      <c r="G514" s="15">
        <v>6.72</v>
      </c>
      <c r="H514" s="15">
        <v>9.09</v>
      </c>
      <c r="J514" s="14">
        <v>0.64947916666666672</v>
      </c>
      <c r="K514" s="2">
        <f t="shared" si="43"/>
        <v>41.416666666666693</v>
      </c>
      <c r="L514" s="15">
        <v>1920</v>
      </c>
      <c r="M514" s="3">
        <v>0.150836672166</v>
      </c>
      <c r="N514" s="15">
        <v>12.48</v>
      </c>
      <c r="O514" s="2">
        <f t="shared" si="44"/>
        <v>82.738499999956304</v>
      </c>
      <c r="P514" s="2">
        <f t="shared" si="45"/>
        <v>1.8824416686316801</v>
      </c>
      <c r="Q514" s="2">
        <f t="shared" si="47"/>
        <v>4.100030731444166</v>
      </c>
      <c r="R514" s="12">
        <f t="shared" si="48"/>
        <v>804.43200565633333</v>
      </c>
      <c r="T514" s="5"/>
      <c r="U514" s="5"/>
      <c r="V514" s="5"/>
      <c r="W514" s="5"/>
      <c r="Y514" s="2"/>
      <c r="Z514" s="12"/>
      <c r="AA514" s="12"/>
      <c r="AB514" s="12"/>
      <c r="AC514" s="5"/>
      <c r="AD514" s="5"/>
      <c r="AE514" s="12"/>
      <c r="AF514" s="12"/>
    </row>
    <row r="515" spans="2:32" ht="19.899999999999999" customHeight="1" x14ac:dyDescent="0.2">
      <c r="B515" s="14">
        <v>0.65025462962962965</v>
      </c>
      <c r="C515" s="2">
        <f t="shared" si="46"/>
        <v>40.083333333333414</v>
      </c>
      <c r="D515" s="15">
        <v>26.3</v>
      </c>
      <c r="E515" s="12">
        <v>8300</v>
      </c>
      <c r="F515" s="15">
        <v>8750</v>
      </c>
      <c r="G515" s="15">
        <v>6.72</v>
      </c>
      <c r="H515" s="15">
        <v>9.09</v>
      </c>
      <c r="J515" s="14">
        <v>0.64953703703703702</v>
      </c>
      <c r="K515" s="2">
        <f t="shared" si="43"/>
        <v>41.499999999999929</v>
      </c>
      <c r="L515" s="15">
        <v>1916</v>
      </c>
      <c r="M515" s="3">
        <v>0.15052242909899999</v>
      </c>
      <c r="N515" s="15">
        <v>12.48</v>
      </c>
      <c r="O515" s="2">
        <f t="shared" si="44"/>
        <v>82.911231732725952</v>
      </c>
      <c r="P515" s="2">
        <f t="shared" si="45"/>
        <v>1.8785199151555199</v>
      </c>
      <c r="Q515" s="2">
        <f t="shared" si="47"/>
        <v>4.1026425103217932</v>
      </c>
      <c r="R515" s="12">
        <f t="shared" si="48"/>
        <v>805.18540340949494</v>
      </c>
      <c r="T515" s="5"/>
      <c r="U515" s="5"/>
      <c r="V515" s="5"/>
      <c r="W515" s="5"/>
      <c r="Y515" s="2"/>
      <c r="Z515" s="12"/>
      <c r="AA515" s="12"/>
      <c r="AB515" s="12"/>
      <c r="AC515" s="5"/>
      <c r="AD515" s="5"/>
      <c r="AE515" s="12"/>
      <c r="AF515" s="12"/>
    </row>
    <row r="516" spans="2:32" ht="19.899999999999999" customHeight="1" x14ac:dyDescent="0.2">
      <c r="B516" s="14">
        <v>0.65031249999999996</v>
      </c>
      <c r="C516" s="2">
        <f t="shared" si="46"/>
        <v>40.166666666666657</v>
      </c>
      <c r="D516" s="15">
        <v>26.3</v>
      </c>
      <c r="E516" s="12">
        <v>8300</v>
      </c>
      <c r="F516" s="15">
        <v>8760</v>
      </c>
      <c r="G516" s="15">
        <v>6.72</v>
      </c>
      <c r="H516" s="15">
        <v>9.09</v>
      </c>
      <c r="J516" s="14">
        <v>0.64959490740740744</v>
      </c>
      <c r="K516" s="2">
        <f t="shared" si="43"/>
        <v>41.583333333333329</v>
      </c>
      <c r="L516" s="15">
        <v>1911</v>
      </c>
      <c r="M516" s="3">
        <v>0.15012962526500001</v>
      </c>
      <c r="N516" s="15">
        <v>12.46</v>
      </c>
      <c r="O516" s="2">
        <f t="shared" si="44"/>
        <v>82.994945055023877</v>
      </c>
      <c r="P516" s="2">
        <f t="shared" si="45"/>
        <v>1.8706151308019003</v>
      </c>
      <c r="Q516" s="2">
        <f t="shared" si="47"/>
        <v>4.1052460763259324</v>
      </c>
      <c r="R516" s="12">
        <f t="shared" si="48"/>
        <v>805.93703354540548</v>
      </c>
      <c r="T516" s="5"/>
      <c r="U516" s="5"/>
      <c r="V516" s="5"/>
      <c r="W516" s="5"/>
      <c r="Y516" s="2"/>
      <c r="Z516" s="12"/>
      <c r="AA516" s="12"/>
      <c r="AB516" s="12"/>
      <c r="AC516" s="5"/>
      <c r="AD516" s="5"/>
      <c r="AE516" s="12"/>
      <c r="AF516" s="12"/>
    </row>
    <row r="517" spans="2:32" ht="19.899999999999999" customHeight="1" x14ac:dyDescent="0.2">
      <c r="B517" s="14">
        <v>0.65037037037037038</v>
      </c>
      <c r="C517" s="2">
        <f t="shared" si="46"/>
        <v>40.250000000000057</v>
      </c>
      <c r="D517" s="15">
        <v>26.3</v>
      </c>
      <c r="E517" s="12">
        <v>8300</v>
      </c>
      <c r="F517" s="15">
        <v>8760</v>
      </c>
      <c r="G517" s="15">
        <v>6.72</v>
      </c>
      <c r="H517" s="15">
        <v>9.1</v>
      </c>
      <c r="J517" s="14">
        <v>0.64965277777777775</v>
      </c>
      <c r="K517" s="2">
        <f t="shared" si="43"/>
        <v>41.666666666666572</v>
      </c>
      <c r="L517" s="15">
        <v>1906</v>
      </c>
      <c r="M517" s="3">
        <v>0.14973682143100001</v>
      </c>
      <c r="N517" s="15">
        <v>12.48</v>
      </c>
      <c r="O517" s="2">
        <f t="shared" si="44"/>
        <v>83.346232948793357</v>
      </c>
      <c r="P517" s="2">
        <f t="shared" si="45"/>
        <v>1.8687155314588801</v>
      </c>
      <c r="Q517" s="2">
        <f t="shared" si="47"/>
        <v>4.1078428337302775</v>
      </c>
      <c r="R517" s="12">
        <f t="shared" si="48"/>
        <v>806.68669966214463</v>
      </c>
      <c r="T517" s="5"/>
      <c r="U517" s="5"/>
      <c r="V517" s="5"/>
      <c r="W517" s="5"/>
      <c r="Y517" s="2"/>
      <c r="Z517" s="12"/>
      <c r="AA517" s="12"/>
      <c r="AB517" s="12"/>
      <c r="AC517" s="5"/>
      <c r="AD517" s="5"/>
      <c r="AE517" s="12"/>
      <c r="AF517" s="12"/>
    </row>
    <row r="518" spans="2:32" ht="19.899999999999999" customHeight="1" x14ac:dyDescent="0.2">
      <c r="B518" s="14">
        <v>0.65042824074074079</v>
      </c>
      <c r="C518" s="2">
        <f t="shared" si="46"/>
        <v>40.333333333333456</v>
      </c>
      <c r="D518" s="15">
        <v>26.3</v>
      </c>
      <c r="E518" s="12">
        <v>8300</v>
      </c>
      <c r="F518" s="15">
        <v>8770</v>
      </c>
      <c r="G518" s="15">
        <v>6.72</v>
      </c>
      <c r="H518" s="15">
        <v>9.1</v>
      </c>
      <c r="J518" s="14">
        <v>0.64971064814814816</v>
      </c>
      <c r="K518" s="2">
        <f t="shared" si="43"/>
        <v>41.749999999999972</v>
      </c>
      <c r="L518" s="15">
        <v>1901</v>
      </c>
      <c r="M518" s="3">
        <v>0.14934401759800001</v>
      </c>
      <c r="N518" s="15">
        <v>12.44</v>
      </c>
      <c r="O518" s="2">
        <f t="shared" si="44"/>
        <v>83.297611783055402</v>
      </c>
      <c r="P518" s="2">
        <f t="shared" si="45"/>
        <v>1.85783957891912</v>
      </c>
      <c r="Q518" s="2">
        <f t="shared" si="47"/>
        <v>4.1104307192235972</v>
      </c>
      <c r="R518" s="12">
        <f t="shared" si="48"/>
        <v>807.43440175971773</v>
      </c>
      <c r="T518" s="5"/>
      <c r="U518" s="5"/>
      <c r="V518" s="5"/>
      <c r="W518" s="5"/>
      <c r="Y518" s="2"/>
      <c r="Z518" s="12"/>
      <c r="AA518" s="12"/>
      <c r="AB518" s="12"/>
      <c r="AC518" s="5"/>
      <c r="AD518" s="5"/>
      <c r="AE518" s="12"/>
      <c r="AF518" s="12"/>
    </row>
    <row r="519" spans="2:32" ht="19.899999999999999" customHeight="1" x14ac:dyDescent="0.2">
      <c r="B519" s="14">
        <v>0.6504861111111111</v>
      </c>
      <c r="C519" s="2">
        <f t="shared" si="46"/>
        <v>40.4166666666667</v>
      </c>
      <c r="D519" s="15">
        <v>26.3</v>
      </c>
      <c r="E519" s="12">
        <v>8320</v>
      </c>
      <c r="F519" s="15">
        <v>8750</v>
      </c>
      <c r="G519" s="15">
        <v>6.72</v>
      </c>
      <c r="H519" s="15">
        <v>9.1</v>
      </c>
      <c r="J519" s="14">
        <v>0.64976851851851858</v>
      </c>
      <c r="K519" s="2">
        <f t="shared" si="43"/>
        <v>41.833333333333371</v>
      </c>
      <c r="L519" s="15">
        <v>1896</v>
      </c>
      <c r="M519" s="3">
        <v>0.148951213764</v>
      </c>
      <c r="N519" s="15">
        <v>12.43</v>
      </c>
      <c r="O519" s="2">
        <f t="shared" si="44"/>
        <v>83.4501424049772</v>
      </c>
      <c r="P519" s="2">
        <f t="shared" si="45"/>
        <v>1.8514635870865199</v>
      </c>
      <c r="Q519" s="2">
        <f t="shared" si="47"/>
        <v>4.1130066241999916</v>
      </c>
      <c r="R519" s="12">
        <f t="shared" si="48"/>
        <v>808.1801398381233</v>
      </c>
      <c r="T519" s="5"/>
      <c r="U519" s="5"/>
      <c r="V519" s="5"/>
      <c r="W519" s="5"/>
      <c r="Y519" s="2"/>
      <c r="Z519" s="12"/>
      <c r="AA519" s="12"/>
      <c r="AB519" s="12"/>
      <c r="AC519" s="5"/>
      <c r="AD519" s="5"/>
      <c r="AE519" s="12"/>
      <c r="AF519" s="12"/>
    </row>
    <row r="520" spans="2:32" ht="19.899999999999999" customHeight="1" x14ac:dyDescent="0.2">
      <c r="B520" s="14">
        <v>0.65054398148148151</v>
      </c>
      <c r="C520" s="2">
        <f t="shared" si="46"/>
        <v>40.500000000000099</v>
      </c>
      <c r="D520" s="15">
        <v>26.3</v>
      </c>
      <c r="E520" s="12">
        <v>8300</v>
      </c>
      <c r="F520" s="15">
        <v>8760</v>
      </c>
      <c r="G520" s="15">
        <v>6.72</v>
      </c>
      <c r="H520" s="15">
        <v>9.1</v>
      </c>
      <c r="J520" s="14">
        <v>0.64982638888888888</v>
      </c>
      <c r="K520" s="2">
        <f t="shared" si="43"/>
        <v>41.916666666666615</v>
      </c>
      <c r="L520" s="15">
        <v>1891</v>
      </c>
      <c r="M520" s="3">
        <v>0.14855840993</v>
      </c>
      <c r="N520" s="15">
        <v>12.45</v>
      </c>
      <c r="O520" s="2">
        <f t="shared" si="44"/>
        <v>83.80542041252582</v>
      </c>
      <c r="P520" s="2">
        <f t="shared" si="45"/>
        <v>1.8495522036284999</v>
      </c>
      <c r="Q520" s="2">
        <f t="shared" si="47"/>
        <v>4.1155767740546523</v>
      </c>
      <c r="R520" s="12">
        <f t="shared" si="48"/>
        <v>808.92391389735747</v>
      </c>
      <c r="T520" s="5"/>
      <c r="U520" s="5"/>
      <c r="V520" s="5"/>
      <c r="W520" s="5"/>
      <c r="Y520" s="2"/>
      <c r="Z520" s="12"/>
      <c r="AA520" s="12"/>
      <c r="AB520" s="12"/>
      <c r="AC520" s="5"/>
      <c r="AD520" s="5"/>
      <c r="AE520" s="12"/>
      <c r="AF520" s="12"/>
    </row>
    <row r="521" spans="2:32" ht="19.899999999999999" customHeight="1" x14ac:dyDescent="0.2">
      <c r="B521" s="14">
        <v>0.65060185185185182</v>
      </c>
      <c r="C521" s="2">
        <f t="shared" si="46"/>
        <v>40.583333333333336</v>
      </c>
      <c r="D521" s="15">
        <v>26.3</v>
      </c>
      <c r="E521" s="12">
        <v>8300</v>
      </c>
      <c r="F521" s="15">
        <v>8760</v>
      </c>
      <c r="G521" s="15">
        <v>6.72</v>
      </c>
      <c r="H521" s="15">
        <v>9.1</v>
      </c>
      <c r="J521" s="14">
        <v>0.64988425925925919</v>
      </c>
      <c r="K521" s="2">
        <f t="shared" si="43"/>
        <v>41.999999999999851</v>
      </c>
      <c r="L521" s="15">
        <v>1886</v>
      </c>
      <c r="M521" s="3">
        <v>0.14816560609599999</v>
      </c>
      <c r="N521" s="15">
        <v>12.38</v>
      </c>
      <c r="O521" s="2">
        <f t="shared" si="44"/>
        <v>83.555153764759055</v>
      </c>
      <c r="P521" s="2">
        <f t="shared" si="45"/>
        <v>1.83429020346848</v>
      </c>
      <c r="Q521" s="2">
        <f t="shared" si="47"/>
        <v>4.1181349979484665</v>
      </c>
      <c r="R521" s="12">
        <f t="shared" si="48"/>
        <v>809.6657239374216</v>
      </c>
      <c r="T521" s="5"/>
      <c r="U521" s="5"/>
      <c r="V521" s="5"/>
      <c r="W521" s="5"/>
      <c r="Y521" s="2"/>
      <c r="Z521" s="12"/>
      <c r="AA521" s="12"/>
      <c r="AB521" s="12"/>
      <c r="AC521" s="5"/>
      <c r="AD521" s="5"/>
      <c r="AE521" s="12"/>
      <c r="AF521" s="12"/>
    </row>
    <row r="522" spans="2:32" ht="19.899999999999999" customHeight="1" x14ac:dyDescent="0.2">
      <c r="B522" s="14">
        <v>0.65065972222222224</v>
      </c>
      <c r="C522" s="2">
        <f t="shared" si="46"/>
        <v>40.666666666666735</v>
      </c>
      <c r="D522" s="15">
        <v>26.3</v>
      </c>
      <c r="E522" s="12">
        <v>8320</v>
      </c>
      <c r="F522" s="15">
        <v>8750</v>
      </c>
      <c r="G522" s="15">
        <v>6.72</v>
      </c>
      <c r="H522" s="15">
        <v>9.1</v>
      </c>
      <c r="J522" s="14">
        <v>0.64994212962962961</v>
      </c>
      <c r="K522" s="2">
        <f t="shared" si="43"/>
        <v>42.08333333333325</v>
      </c>
      <c r="L522" s="15">
        <v>1881</v>
      </c>
      <c r="M522" s="3">
        <v>0.14777280226299999</v>
      </c>
      <c r="N522" s="15">
        <v>12.38</v>
      </c>
      <c r="O522" s="2">
        <f t="shared" si="44"/>
        <v>83.777256778054351</v>
      </c>
      <c r="P522" s="2">
        <f t="shared" si="45"/>
        <v>1.82942729201594</v>
      </c>
      <c r="Q522" s="2">
        <f t="shared" si="47"/>
        <v>4.1206792462092219</v>
      </c>
      <c r="R522" s="12">
        <f t="shared" si="48"/>
        <v>810.40556995831969</v>
      </c>
      <c r="T522" s="5"/>
      <c r="U522" s="5"/>
      <c r="V522" s="5"/>
      <c r="W522" s="5"/>
      <c r="Y522" s="2"/>
      <c r="Z522" s="12"/>
      <c r="AA522" s="12"/>
      <c r="AB522" s="12"/>
      <c r="AC522" s="5"/>
      <c r="AD522" s="5"/>
      <c r="AE522" s="12"/>
      <c r="AF522" s="12"/>
    </row>
    <row r="523" spans="2:32" ht="19.899999999999999" customHeight="1" x14ac:dyDescent="0.2">
      <c r="B523" s="14">
        <v>0.65071759259259265</v>
      </c>
      <c r="C523" s="2">
        <f t="shared" si="46"/>
        <v>40.750000000000135</v>
      </c>
      <c r="D523" s="15">
        <v>26.3</v>
      </c>
      <c r="E523" s="12">
        <v>8300</v>
      </c>
      <c r="F523" s="15">
        <v>8770</v>
      </c>
      <c r="G523" s="15">
        <v>6.72</v>
      </c>
      <c r="H523" s="15">
        <v>9.1</v>
      </c>
      <c r="J523" s="14">
        <v>0.65</v>
      </c>
      <c r="K523" s="2">
        <f t="shared" si="43"/>
        <v>42.16666666666665</v>
      </c>
      <c r="L523" s="15">
        <v>1876</v>
      </c>
      <c r="M523" s="3">
        <v>0.14737999842899999</v>
      </c>
      <c r="N523" s="15">
        <v>12.35</v>
      </c>
      <c r="O523" s="2">
        <f t="shared" si="44"/>
        <v>83.796988272798686</v>
      </c>
      <c r="P523" s="2">
        <f t="shared" si="45"/>
        <v>1.8201429805981497</v>
      </c>
      <c r="Q523" s="2">
        <f t="shared" si="47"/>
        <v>4.1232136700096502</v>
      </c>
      <c r="R523" s="12">
        <f t="shared" si="48"/>
        <v>811.14345196005024</v>
      </c>
      <c r="T523" s="5"/>
      <c r="U523" s="5"/>
      <c r="V523" s="5"/>
      <c r="W523" s="5"/>
      <c r="Y523" s="2"/>
      <c r="Z523" s="12"/>
      <c r="AA523" s="12"/>
      <c r="AB523" s="12"/>
      <c r="AC523" s="5"/>
      <c r="AD523" s="5"/>
      <c r="AE523" s="12"/>
      <c r="AF523" s="12"/>
    </row>
    <row r="524" spans="2:32" ht="19.899999999999999" customHeight="1" x14ac:dyDescent="0.2">
      <c r="B524" s="14">
        <v>0.65077546296296296</v>
      </c>
      <c r="C524" s="2">
        <f t="shared" si="46"/>
        <v>40.833333333333371</v>
      </c>
      <c r="D524" s="15">
        <v>26.3</v>
      </c>
      <c r="E524" s="12">
        <v>8300</v>
      </c>
      <c r="F524" s="15">
        <v>8760</v>
      </c>
      <c r="G524" s="15">
        <v>6.72</v>
      </c>
      <c r="H524" s="15">
        <v>9.1</v>
      </c>
      <c r="J524" s="14">
        <v>0.65005787037037044</v>
      </c>
      <c r="K524" s="2">
        <f t="shared" si="43"/>
        <v>42.25000000000005</v>
      </c>
      <c r="L524" s="15">
        <v>1871</v>
      </c>
      <c r="M524" s="3">
        <v>0.14698719459500001</v>
      </c>
      <c r="N524" s="15">
        <v>12.35</v>
      </c>
      <c r="O524" s="2">
        <f t="shared" si="44"/>
        <v>84.020924639241358</v>
      </c>
      <c r="P524" s="2">
        <f t="shared" si="45"/>
        <v>1.81529185324825</v>
      </c>
      <c r="Q524" s="2">
        <f t="shared" si="47"/>
        <v>4.1257382775331566</v>
      </c>
      <c r="R524" s="12">
        <f t="shared" si="48"/>
        <v>811.87936994261088</v>
      </c>
      <c r="T524" s="5"/>
      <c r="U524" s="5"/>
      <c r="V524" s="5"/>
      <c r="W524" s="5"/>
      <c r="Y524" s="2"/>
      <c r="Z524" s="12"/>
      <c r="AA524" s="12"/>
      <c r="AB524" s="12"/>
      <c r="AC524" s="5"/>
      <c r="AD524" s="5"/>
      <c r="AE524" s="12"/>
      <c r="AF524" s="12"/>
    </row>
    <row r="525" spans="2:32" ht="19.899999999999999" customHeight="1" x14ac:dyDescent="0.2">
      <c r="B525" s="14">
        <v>0.65083333333333326</v>
      </c>
      <c r="C525" s="2">
        <f t="shared" si="46"/>
        <v>40.916666666666615</v>
      </c>
      <c r="D525" s="15">
        <v>26.3</v>
      </c>
      <c r="E525" s="12">
        <v>8300</v>
      </c>
      <c r="F525" s="15">
        <v>8760</v>
      </c>
      <c r="G525" s="15">
        <v>6.72</v>
      </c>
      <c r="H525" s="15">
        <v>9.1</v>
      </c>
      <c r="J525" s="14">
        <v>0.65011574074074074</v>
      </c>
      <c r="K525" s="2">
        <f t="shared" si="43"/>
        <v>42.333333333333286</v>
      </c>
      <c r="L525" s="15">
        <v>1867</v>
      </c>
      <c r="M525" s="3">
        <v>0.146672951528</v>
      </c>
      <c r="N525" s="15">
        <v>12.33</v>
      </c>
      <c r="O525" s="2">
        <f t="shared" si="44"/>
        <v>84.064579539371934</v>
      </c>
      <c r="P525" s="2">
        <f t="shared" si="45"/>
        <v>1.80847749234024</v>
      </c>
      <c r="Q525" s="2">
        <f t="shared" si="47"/>
        <v>4.1282547840231461</v>
      </c>
      <c r="R525" s="12">
        <f t="shared" si="48"/>
        <v>812.6135203079175</v>
      </c>
      <c r="T525" s="5"/>
      <c r="U525" s="5"/>
      <c r="V525" s="5"/>
      <c r="W525" s="5"/>
      <c r="Y525" s="2"/>
      <c r="Z525" s="12"/>
      <c r="AA525" s="12"/>
      <c r="AB525" s="12"/>
      <c r="AC525" s="5"/>
      <c r="AD525" s="5"/>
      <c r="AE525" s="12"/>
      <c r="AF525" s="12"/>
    </row>
    <row r="526" spans="2:32" ht="19.899999999999999" customHeight="1" x14ac:dyDescent="0.2">
      <c r="B526" s="14">
        <v>0.65089120370370368</v>
      </c>
      <c r="C526" s="2">
        <f t="shared" si="46"/>
        <v>41.000000000000014</v>
      </c>
      <c r="D526" s="15">
        <v>26.3</v>
      </c>
      <c r="E526" s="12">
        <v>8310</v>
      </c>
      <c r="F526" s="15">
        <v>8760</v>
      </c>
      <c r="G526" s="15">
        <v>6.72</v>
      </c>
      <c r="H526" s="15">
        <v>9.1</v>
      </c>
      <c r="J526" s="14">
        <v>0.65017361111111105</v>
      </c>
      <c r="K526" s="2">
        <f t="shared" si="43"/>
        <v>42.416666666666529</v>
      </c>
      <c r="L526" s="15">
        <v>1862</v>
      </c>
      <c r="M526" s="3">
        <v>0.146280147694</v>
      </c>
      <c r="N526" s="15">
        <v>12.31</v>
      </c>
      <c r="O526" s="2">
        <f t="shared" si="44"/>
        <v>84.153592910987484</v>
      </c>
      <c r="P526" s="2">
        <f t="shared" si="45"/>
        <v>1.80070861811314</v>
      </c>
      <c r="Q526" s="2">
        <f t="shared" si="47"/>
        <v>4.1307611632665138</v>
      </c>
      <c r="R526" s="12">
        <f t="shared" si="48"/>
        <v>813.34590305597169</v>
      </c>
      <c r="T526" s="5"/>
      <c r="U526" s="5"/>
      <c r="V526" s="5"/>
      <c r="W526" s="5"/>
      <c r="Y526" s="2"/>
      <c r="Z526" s="12"/>
      <c r="AA526" s="12"/>
      <c r="AB526" s="12"/>
      <c r="AC526" s="5"/>
      <c r="AD526" s="5"/>
      <c r="AE526" s="12"/>
      <c r="AF526" s="12"/>
    </row>
    <row r="527" spans="2:32" ht="19.899999999999999" customHeight="1" x14ac:dyDescent="0.2">
      <c r="B527" s="14">
        <v>0.6509490740740741</v>
      </c>
      <c r="C527" s="2">
        <f t="shared" si="46"/>
        <v>41.083333333333414</v>
      </c>
      <c r="D527" s="15">
        <v>26.3</v>
      </c>
      <c r="E527" s="12">
        <v>8300</v>
      </c>
      <c r="F527" s="15">
        <v>8770</v>
      </c>
      <c r="G527" s="15">
        <v>6.72</v>
      </c>
      <c r="H527" s="15">
        <v>9.1</v>
      </c>
      <c r="J527" s="14">
        <v>0.65023148148148147</v>
      </c>
      <c r="K527" s="2">
        <f t="shared" si="43"/>
        <v>42.499999999999929</v>
      </c>
      <c r="L527" s="15">
        <v>1857</v>
      </c>
      <c r="M527" s="3">
        <v>0.14588734385999999</v>
      </c>
      <c r="N527" s="15">
        <v>12.29</v>
      </c>
      <c r="O527" s="2">
        <f t="shared" si="44"/>
        <v>84.243085622245829</v>
      </c>
      <c r="P527" s="2">
        <f t="shared" si="45"/>
        <v>1.7929554560393997</v>
      </c>
      <c r="Q527" s="2">
        <f t="shared" si="47"/>
        <v>4.1332567633180108</v>
      </c>
      <c r="R527" s="12">
        <f t="shared" si="48"/>
        <v>814.07632178485721</v>
      </c>
      <c r="T527" s="5"/>
      <c r="U527" s="5"/>
      <c r="V527" s="5"/>
      <c r="W527" s="5"/>
      <c r="Y527" s="2"/>
      <c r="Z527" s="12"/>
      <c r="AA527" s="12"/>
      <c r="AB527" s="12"/>
      <c r="AC527" s="5"/>
      <c r="AD527" s="5"/>
      <c r="AE527" s="12"/>
      <c r="AF527" s="12"/>
    </row>
    <row r="528" spans="2:32" ht="19.899999999999999" customHeight="1" x14ac:dyDescent="0.2">
      <c r="B528" s="14">
        <v>0.65100694444444451</v>
      </c>
      <c r="C528" s="2">
        <f t="shared" si="46"/>
        <v>41.166666666666814</v>
      </c>
      <c r="D528" s="15">
        <v>26.3</v>
      </c>
      <c r="E528" s="12">
        <v>8310</v>
      </c>
      <c r="F528" s="15">
        <v>8770</v>
      </c>
      <c r="G528" s="15">
        <v>6.72</v>
      </c>
      <c r="H528" s="15">
        <v>9.1</v>
      </c>
      <c r="J528" s="14">
        <v>0.65028935185185188</v>
      </c>
      <c r="K528" s="2">
        <f t="shared" si="43"/>
        <v>42.583333333333329</v>
      </c>
      <c r="L528" s="15">
        <v>1853</v>
      </c>
      <c r="M528" s="3">
        <v>0.14557310079300001</v>
      </c>
      <c r="N528" s="15">
        <v>12.26</v>
      </c>
      <c r="O528" s="2">
        <f t="shared" si="44"/>
        <v>84.2188559096045</v>
      </c>
      <c r="P528" s="2">
        <f t="shared" si="45"/>
        <v>1.7847262157221802</v>
      </c>
      <c r="Q528" s="2">
        <f t="shared" si="47"/>
        <v>4.1357412644789582</v>
      </c>
      <c r="R528" s="12">
        <f t="shared" si="48"/>
        <v>814.80497289649031</v>
      </c>
      <c r="T528" s="5"/>
      <c r="U528" s="5"/>
      <c r="V528" s="5"/>
      <c r="W528" s="5"/>
      <c r="Y528" s="2"/>
      <c r="Z528" s="12"/>
      <c r="AA528" s="12"/>
      <c r="AB528" s="12"/>
      <c r="AC528" s="5"/>
      <c r="AD528" s="5"/>
      <c r="AE528" s="12"/>
      <c r="AF528" s="12"/>
    </row>
    <row r="529" spans="2:32" ht="19.899999999999999" customHeight="1" x14ac:dyDescent="0.2">
      <c r="B529" s="14">
        <v>0.65106481481481482</v>
      </c>
      <c r="C529" s="2">
        <f t="shared" si="46"/>
        <v>41.250000000000057</v>
      </c>
      <c r="D529" s="15">
        <v>26.3</v>
      </c>
      <c r="E529" s="12">
        <v>8310</v>
      </c>
      <c r="F529" s="15">
        <v>8760</v>
      </c>
      <c r="G529" s="15">
        <v>6.72</v>
      </c>
      <c r="H529" s="15">
        <v>9.1</v>
      </c>
      <c r="J529" s="14">
        <v>0.65034722222222219</v>
      </c>
      <c r="K529" s="2">
        <f t="shared" si="43"/>
        <v>42.666666666666572</v>
      </c>
      <c r="L529" s="15">
        <v>1848</v>
      </c>
      <c r="M529" s="3">
        <v>0.14518029696000001</v>
      </c>
      <c r="N529" s="15">
        <v>12.23</v>
      </c>
      <c r="O529" s="2">
        <f t="shared" si="44"/>
        <v>84.240081168656118</v>
      </c>
      <c r="P529" s="2">
        <f t="shared" si="45"/>
        <v>1.7755550318208002</v>
      </c>
      <c r="Q529" s="2">
        <f t="shared" si="47"/>
        <v>4.1382136820119717</v>
      </c>
      <c r="R529" s="12">
        <f t="shared" si="48"/>
        <v>815.53185639087201</v>
      </c>
      <c r="T529" s="5"/>
      <c r="U529" s="5"/>
      <c r="V529" s="5"/>
      <c r="W529" s="5"/>
      <c r="Y529" s="2"/>
      <c r="Z529" s="12"/>
      <c r="AA529" s="12"/>
      <c r="AB529" s="12"/>
      <c r="AC529" s="5"/>
      <c r="AD529" s="5"/>
      <c r="AE529" s="12"/>
      <c r="AF529" s="12"/>
    </row>
    <row r="530" spans="2:32" ht="19.899999999999999" customHeight="1" x14ac:dyDescent="0.2">
      <c r="B530" s="14">
        <v>0.65112268518518512</v>
      </c>
      <c r="C530" s="2">
        <f t="shared" si="46"/>
        <v>41.333333333333293</v>
      </c>
      <c r="D530" s="15">
        <v>26.3</v>
      </c>
      <c r="E530" s="12">
        <v>8320</v>
      </c>
      <c r="F530" s="15">
        <v>8780</v>
      </c>
      <c r="G530" s="15">
        <v>6.72</v>
      </c>
      <c r="H530" s="15">
        <v>9.1</v>
      </c>
      <c r="J530" s="14">
        <v>0.65046296296296291</v>
      </c>
      <c r="K530" s="2">
        <f t="shared" si="43"/>
        <v>42.833333333333208</v>
      </c>
      <c r="L530" s="15">
        <v>1839</v>
      </c>
      <c r="M530" s="3">
        <v>0.144473250059</v>
      </c>
      <c r="N530" s="15">
        <v>12.2</v>
      </c>
      <c r="O530" s="2">
        <f t="shared" si="44"/>
        <v>84.44469820550006</v>
      </c>
      <c r="P530" s="2">
        <f t="shared" si="45"/>
        <v>1.7625736507197998</v>
      </c>
      <c r="Q530" s="2">
        <f t="shared" si="47"/>
        <v>4.1431277496266103</v>
      </c>
      <c r="R530" s="12">
        <f t="shared" si="48"/>
        <v>816.98012412596677</v>
      </c>
      <c r="T530" s="5"/>
      <c r="U530" s="5"/>
      <c r="V530" s="5"/>
      <c r="W530" s="5"/>
      <c r="Y530" s="2"/>
      <c r="Z530" s="12"/>
      <c r="AA530" s="12"/>
      <c r="AB530" s="12"/>
      <c r="AC530" s="5"/>
      <c r="AD530" s="5"/>
      <c r="AE530" s="12"/>
      <c r="AF530" s="12"/>
    </row>
    <row r="531" spans="2:32" ht="19.899999999999999" customHeight="1" x14ac:dyDescent="0.2">
      <c r="B531" s="14">
        <v>0.65118055555555554</v>
      </c>
      <c r="C531" s="2">
        <f t="shared" si="46"/>
        <v>41.416666666666693</v>
      </c>
      <c r="D531" s="15">
        <v>26.3</v>
      </c>
      <c r="E531" s="12">
        <v>8310</v>
      </c>
      <c r="F531" s="15">
        <v>8770</v>
      </c>
      <c r="G531" s="15">
        <v>6.72</v>
      </c>
      <c r="H531" s="15">
        <v>9.1</v>
      </c>
      <c r="J531" s="14">
        <v>0.65052083333333333</v>
      </c>
      <c r="K531" s="2">
        <f t="shared" si="43"/>
        <v>42.916666666666607</v>
      </c>
      <c r="L531" s="15">
        <v>1834</v>
      </c>
      <c r="M531" s="3">
        <v>0.14408044622499999</v>
      </c>
      <c r="N531" s="15">
        <v>12.22</v>
      </c>
      <c r="O531" s="2">
        <f t="shared" si="44"/>
        <v>84.813729552981201</v>
      </c>
      <c r="P531" s="2">
        <f t="shared" si="45"/>
        <v>1.7606630528695</v>
      </c>
      <c r="Q531" s="2">
        <f t="shared" si="47"/>
        <v>4.1455744417818829</v>
      </c>
      <c r="R531" s="12">
        <f t="shared" si="48"/>
        <v>817.70150836667733</v>
      </c>
      <c r="T531" s="5"/>
      <c r="U531" s="5"/>
      <c r="V531" s="5"/>
      <c r="W531" s="5"/>
      <c r="Y531" s="2"/>
      <c r="Z531" s="12"/>
      <c r="AA531" s="12"/>
      <c r="AB531" s="12"/>
      <c r="AC531" s="5"/>
      <c r="AD531" s="5"/>
      <c r="AE531" s="12"/>
      <c r="AF531" s="12"/>
    </row>
    <row r="532" spans="2:32" ht="19.899999999999999" customHeight="1" x14ac:dyDescent="0.2">
      <c r="B532" s="14">
        <v>0.65123842592592596</v>
      </c>
      <c r="C532" s="2">
        <f t="shared" si="46"/>
        <v>41.500000000000092</v>
      </c>
      <c r="D532" s="15">
        <v>26.3</v>
      </c>
      <c r="E532" s="12">
        <v>8290</v>
      </c>
      <c r="F532" s="15">
        <v>8770</v>
      </c>
      <c r="G532" s="15">
        <v>6.72</v>
      </c>
      <c r="H532" s="15">
        <v>9.1</v>
      </c>
      <c r="J532" s="14">
        <v>0.65057870370370374</v>
      </c>
      <c r="K532" s="2">
        <f t="shared" si="43"/>
        <v>43.000000000000007</v>
      </c>
      <c r="L532" s="15">
        <v>1830</v>
      </c>
      <c r="M532" s="3">
        <v>0.14376620315800001</v>
      </c>
      <c r="N532" s="15">
        <v>12.22</v>
      </c>
      <c r="O532" s="2">
        <f t="shared" si="44"/>
        <v>84.999114754182798</v>
      </c>
      <c r="P532" s="2">
        <f t="shared" si="45"/>
        <v>1.7568230025907603</v>
      </c>
      <c r="Q532" s="2">
        <f t="shared" si="47"/>
        <v>4.1480171404315103</v>
      </c>
      <c r="R532" s="12">
        <f t="shared" si="48"/>
        <v>818.42112499013535</v>
      </c>
      <c r="T532" s="5"/>
      <c r="U532" s="5"/>
      <c r="V532" s="5"/>
      <c r="W532" s="5"/>
      <c r="Y532" s="2"/>
      <c r="Z532" s="12"/>
      <c r="AA532" s="12"/>
      <c r="AB532" s="12"/>
      <c r="AC532" s="5"/>
      <c r="AD532" s="5"/>
      <c r="AE532" s="12"/>
      <c r="AF532" s="12"/>
    </row>
    <row r="533" spans="2:32" ht="19.899999999999999" customHeight="1" x14ac:dyDescent="0.2">
      <c r="B533" s="14">
        <v>0.65129629629629626</v>
      </c>
      <c r="C533" s="2">
        <f t="shared" si="46"/>
        <v>41.583333333333329</v>
      </c>
      <c r="D533" s="15">
        <v>26.3</v>
      </c>
      <c r="E533" s="12">
        <v>8300</v>
      </c>
      <c r="F533" s="15">
        <v>8780</v>
      </c>
      <c r="G533" s="15">
        <v>6.72</v>
      </c>
      <c r="H533" s="15">
        <v>9.1</v>
      </c>
      <c r="J533" s="14">
        <v>0.65063657407407405</v>
      </c>
      <c r="K533" s="2">
        <f t="shared" si="43"/>
        <v>43.083333333333243</v>
      </c>
      <c r="L533" s="15">
        <v>1825</v>
      </c>
      <c r="M533" s="3">
        <v>0.14337339932400001</v>
      </c>
      <c r="N533" s="15">
        <v>12.21</v>
      </c>
      <c r="O533" s="2">
        <f t="shared" si="44"/>
        <v>85.162241096114585</v>
      </c>
      <c r="P533" s="2">
        <f t="shared" si="45"/>
        <v>1.7505892057460402</v>
      </c>
      <c r="Q533" s="2">
        <f t="shared" si="47"/>
        <v>4.1504528433539631</v>
      </c>
      <c r="R533" s="12">
        <f t="shared" si="48"/>
        <v>819.13897399633947</v>
      </c>
      <c r="T533" s="5"/>
      <c r="U533" s="5"/>
      <c r="V533" s="5"/>
      <c r="W533" s="5"/>
      <c r="Y533" s="2"/>
      <c r="Z533" s="12"/>
      <c r="AA533" s="12"/>
      <c r="AB533" s="12"/>
      <c r="AC533" s="5"/>
      <c r="AD533" s="5"/>
      <c r="AE533" s="12"/>
      <c r="AF533" s="12"/>
    </row>
    <row r="534" spans="2:32" ht="19.899999999999999" customHeight="1" x14ac:dyDescent="0.2">
      <c r="B534" s="14">
        <v>0.65135416666666668</v>
      </c>
      <c r="C534" s="2">
        <f t="shared" si="46"/>
        <v>41.666666666666728</v>
      </c>
      <c r="D534" s="15">
        <v>26.3</v>
      </c>
      <c r="E534" s="12">
        <v>8310</v>
      </c>
      <c r="F534" s="15">
        <v>8770</v>
      </c>
      <c r="G534" s="15">
        <v>6.72</v>
      </c>
      <c r="H534" s="15">
        <v>9.1</v>
      </c>
      <c r="J534" s="14">
        <v>0.65069444444444446</v>
      </c>
      <c r="K534" s="2">
        <f t="shared" si="43"/>
        <v>43.166666666666643</v>
      </c>
      <c r="L534" s="15">
        <v>1820</v>
      </c>
      <c r="M534" s="3">
        <v>0.14298059549100001</v>
      </c>
      <c r="N534" s="15">
        <v>12.21</v>
      </c>
      <c r="O534" s="2">
        <f t="shared" si="44"/>
        <v>85.396203296471555</v>
      </c>
      <c r="P534" s="2">
        <f t="shared" si="45"/>
        <v>1.7457930709451102</v>
      </c>
      <c r="Q534" s="2">
        <f t="shared" si="47"/>
        <v>4.1528808866016673</v>
      </c>
      <c r="R534" s="12">
        <f t="shared" si="48"/>
        <v>819.85485898337754</v>
      </c>
      <c r="T534" s="5"/>
      <c r="U534" s="5"/>
      <c r="V534" s="5"/>
      <c r="W534" s="5"/>
      <c r="Y534" s="2"/>
      <c r="Z534" s="12"/>
      <c r="AA534" s="12"/>
      <c r="AB534" s="12"/>
      <c r="AC534" s="5"/>
      <c r="AD534" s="5"/>
      <c r="AE534" s="12"/>
      <c r="AF534" s="12"/>
    </row>
    <row r="535" spans="2:32" ht="19.899999999999999" customHeight="1" x14ac:dyDescent="0.2">
      <c r="B535" s="14">
        <v>0.65141203703703698</v>
      </c>
      <c r="C535" s="2">
        <f t="shared" si="46"/>
        <v>41.749999999999972</v>
      </c>
      <c r="D535" s="15">
        <v>26.3</v>
      </c>
      <c r="E535" s="12">
        <v>8330</v>
      </c>
      <c r="F535" s="15">
        <v>8780</v>
      </c>
      <c r="G535" s="15">
        <v>6.72</v>
      </c>
      <c r="H535" s="15">
        <v>9.1</v>
      </c>
      <c r="J535" s="14">
        <v>0.65075231481481477</v>
      </c>
      <c r="K535" s="2">
        <f t="shared" si="43"/>
        <v>43.249999999999886</v>
      </c>
      <c r="L535" s="15">
        <v>1815</v>
      </c>
      <c r="M535" s="3">
        <v>0.142587791657</v>
      </c>
      <c r="N535" s="15">
        <v>12.25</v>
      </c>
      <c r="O535" s="2">
        <f t="shared" si="44"/>
        <v>85.911983470981937</v>
      </c>
      <c r="P535" s="2">
        <f t="shared" si="45"/>
        <v>1.74670044779825</v>
      </c>
      <c r="Q535" s="2">
        <f t="shared" si="47"/>
        <v>4.1553062293230143</v>
      </c>
      <c r="R535" s="12">
        <f t="shared" si="48"/>
        <v>820.56877995124682</v>
      </c>
      <c r="T535" s="5"/>
      <c r="U535" s="5"/>
      <c r="V535" s="5"/>
      <c r="W535" s="5"/>
      <c r="Y535" s="2"/>
      <c r="Z535" s="12"/>
      <c r="AA535" s="12"/>
      <c r="AB535" s="12"/>
      <c r="AC535" s="5"/>
      <c r="AD535" s="5"/>
      <c r="AE535" s="12"/>
      <c r="AF535" s="12"/>
    </row>
    <row r="536" spans="2:32" ht="19.899999999999999" customHeight="1" x14ac:dyDescent="0.2">
      <c r="B536" s="14">
        <v>0.6514699074074074</v>
      </c>
      <c r="C536" s="2">
        <f t="shared" si="46"/>
        <v>41.833333333333371</v>
      </c>
      <c r="D536" s="15">
        <v>26.3</v>
      </c>
      <c r="E536" s="12">
        <v>8310</v>
      </c>
      <c r="F536" s="15">
        <v>8780</v>
      </c>
      <c r="G536" s="15">
        <v>6.72</v>
      </c>
      <c r="H536" s="15">
        <v>9.1</v>
      </c>
      <c r="J536" s="14">
        <v>0.65081018518518519</v>
      </c>
      <c r="K536" s="2">
        <f t="shared" si="43"/>
        <v>43.333333333333286</v>
      </c>
      <c r="L536" s="15">
        <v>1811</v>
      </c>
      <c r="M536" s="3">
        <v>0.14227354858999999</v>
      </c>
      <c r="N536" s="15">
        <v>12.22</v>
      </c>
      <c r="O536" s="2">
        <f t="shared" si="44"/>
        <v>85.890877967873436</v>
      </c>
      <c r="P536" s="2">
        <f t="shared" si="45"/>
        <v>1.7385827637697999</v>
      </c>
      <c r="Q536" s="2">
        <f t="shared" si="47"/>
        <v>4.1577265648866053</v>
      </c>
      <c r="R536" s="12">
        <f t="shared" si="48"/>
        <v>821.28093330186493</v>
      </c>
      <c r="T536" s="5"/>
      <c r="U536" s="5"/>
      <c r="V536" s="5"/>
      <c r="W536" s="5"/>
      <c r="Y536" s="2"/>
      <c r="Z536" s="12"/>
      <c r="AA536" s="12"/>
      <c r="AB536" s="12"/>
      <c r="AC536" s="5"/>
      <c r="AD536" s="5"/>
      <c r="AE536" s="12"/>
      <c r="AF536" s="12"/>
    </row>
    <row r="537" spans="2:32" ht="19.899999999999999" customHeight="1" x14ac:dyDescent="0.2">
      <c r="B537" s="14">
        <v>0.65152777777777782</v>
      </c>
      <c r="C537" s="2">
        <f t="shared" si="46"/>
        <v>41.916666666666771</v>
      </c>
      <c r="D537" s="15">
        <v>26.3</v>
      </c>
      <c r="E537" s="12">
        <v>8310</v>
      </c>
      <c r="F537" s="15">
        <v>8790</v>
      </c>
      <c r="G537" s="15">
        <v>6.72</v>
      </c>
      <c r="H537" s="15">
        <v>9.1</v>
      </c>
      <c r="J537" s="14">
        <v>0.6508680555555556</v>
      </c>
      <c r="K537" s="2">
        <f t="shared" si="43"/>
        <v>43.416666666666686</v>
      </c>
      <c r="L537" s="15">
        <v>1806</v>
      </c>
      <c r="M537" s="3">
        <v>0.14188074475599999</v>
      </c>
      <c r="N537" s="15">
        <v>12.21</v>
      </c>
      <c r="O537" s="2">
        <f t="shared" si="44"/>
        <v>86.058189368812521</v>
      </c>
      <c r="P537" s="2">
        <f t="shared" si="45"/>
        <v>1.7323638934707599</v>
      </c>
      <c r="Q537" s="2">
        <f t="shared" si="47"/>
        <v>4.1601369445096905</v>
      </c>
      <c r="R537" s="12">
        <f t="shared" si="48"/>
        <v>821.9913190352305</v>
      </c>
      <c r="T537" s="5"/>
      <c r="U537" s="5"/>
      <c r="V537" s="5"/>
      <c r="W537" s="5"/>
      <c r="Y537" s="2"/>
      <c r="Z537" s="12"/>
      <c r="AA537" s="12"/>
      <c r="AB537" s="12"/>
      <c r="AC537" s="5"/>
      <c r="AD537" s="5"/>
      <c r="AE537" s="12"/>
      <c r="AF537" s="12"/>
    </row>
    <row r="538" spans="2:32" ht="19.899999999999999" customHeight="1" x14ac:dyDescent="0.2">
      <c r="B538" s="14">
        <v>0.65158564814814812</v>
      </c>
      <c r="C538" s="2">
        <f t="shared" si="46"/>
        <v>42.000000000000014</v>
      </c>
      <c r="D538" s="15">
        <v>26.3</v>
      </c>
      <c r="E538" s="12">
        <v>8300</v>
      </c>
      <c r="F538" s="15">
        <v>8780</v>
      </c>
      <c r="G538" s="15">
        <v>6.72</v>
      </c>
      <c r="H538" s="15">
        <v>9.1</v>
      </c>
      <c r="J538" s="14">
        <v>0.65092592592592591</v>
      </c>
      <c r="K538" s="2">
        <f t="shared" si="43"/>
        <v>43.499999999999929</v>
      </c>
      <c r="L538" s="15">
        <v>1801</v>
      </c>
      <c r="M538" s="3">
        <v>0.14148794092200001</v>
      </c>
      <c r="N538" s="15">
        <v>12.18</v>
      </c>
      <c r="O538" s="2">
        <f t="shared" si="44"/>
        <v>86.085074958541057</v>
      </c>
      <c r="P538" s="2">
        <f t="shared" si="45"/>
        <v>1.7233231204299602</v>
      </c>
      <c r="Q538" s="2">
        <f t="shared" si="47"/>
        <v>4.1625367271582299</v>
      </c>
      <c r="R538" s="12">
        <f t="shared" si="48"/>
        <v>822.69974074942479</v>
      </c>
      <c r="T538" s="5"/>
      <c r="U538" s="5"/>
      <c r="V538" s="5"/>
      <c r="W538" s="5"/>
      <c r="Y538" s="2"/>
      <c r="Z538" s="12"/>
      <c r="AA538" s="12"/>
      <c r="AB538" s="12"/>
      <c r="AC538" s="5"/>
      <c r="AD538" s="5"/>
      <c r="AE538" s="12"/>
      <c r="AF538" s="12"/>
    </row>
    <row r="539" spans="2:32" ht="19.899999999999999" customHeight="1" x14ac:dyDescent="0.2">
      <c r="B539" s="14">
        <v>0.65164351851851854</v>
      </c>
      <c r="C539" s="2">
        <f t="shared" si="46"/>
        <v>42.083333333333414</v>
      </c>
      <c r="D539" s="15">
        <v>26.3</v>
      </c>
      <c r="E539" s="12">
        <v>8320</v>
      </c>
      <c r="F539" s="15">
        <v>8780</v>
      </c>
      <c r="G539" s="15">
        <v>6.72</v>
      </c>
      <c r="H539" s="15">
        <v>9.1</v>
      </c>
      <c r="J539" s="14">
        <v>0.65098379629629632</v>
      </c>
      <c r="K539" s="2">
        <f t="shared" si="43"/>
        <v>43.583333333333329</v>
      </c>
      <c r="L539" s="15">
        <v>1797</v>
      </c>
      <c r="M539" s="3">
        <v>0.141173697855</v>
      </c>
      <c r="N539" s="15">
        <v>12.16</v>
      </c>
      <c r="O539" s="2">
        <f t="shared" si="44"/>
        <v>86.135025041913821</v>
      </c>
      <c r="P539" s="2">
        <f t="shared" si="45"/>
        <v>1.7166721659168001</v>
      </c>
      <c r="Q539" s="2">
        <f t="shared" si="47"/>
        <v>4.1649256127737502</v>
      </c>
      <c r="R539" s="12">
        <f t="shared" si="48"/>
        <v>823.4063948463679</v>
      </c>
      <c r="T539" s="5"/>
      <c r="U539" s="5"/>
      <c r="V539" s="5"/>
      <c r="W539" s="5"/>
      <c r="Y539" s="2"/>
      <c r="Z539" s="12"/>
      <c r="AA539" s="12"/>
      <c r="AB539" s="12"/>
      <c r="AC539" s="5"/>
      <c r="AD539" s="5"/>
      <c r="AE539" s="12"/>
      <c r="AF539" s="12"/>
    </row>
    <row r="540" spans="2:32" ht="19.899999999999999" customHeight="1" x14ac:dyDescent="0.2">
      <c r="B540" s="14">
        <v>0.65170138888888884</v>
      </c>
      <c r="C540" s="2">
        <f t="shared" si="46"/>
        <v>42.16666666666665</v>
      </c>
      <c r="D540" s="15">
        <v>26.3</v>
      </c>
      <c r="E540" s="12">
        <v>8300</v>
      </c>
      <c r="F540" s="15">
        <v>8780</v>
      </c>
      <c r="G540" s="15">
        <v>6.72</v>
      </c>
      <c r="H540" s="15">
        <v>9.1</v>
      </c>
      <c r="J540" s="14">
        <v>0.65104166666666663</v>
      </c>
      <c r="K540" s="2">
        <f t="shared" si="43"/>
        <v>43.666666666666565</v>
      </c>
      <c r="L540" s="15">
        <v>1792</v>
      </c>
      <c r="M540" s="3">
        <v>0.140780894022</v>
      </c>
      <c r="N540" s="15">
        <v>12.15</v>
      </c>
      <c r="O540" s="2">
        <f t="shared" si="44"/>
        <v>86.304324776494923</v>
      </c>
      <c r="P540" s="2">
        <f t="shared" si="45"/>
        <v>1.7104878623673001</v>
      </c>
      <c r="Q540" s="2">
        <f t="shared" si="47"/>
        <v>4.1673055850156118</v>
      </c>
      <c r="R540" s="12">
        <f t="shared" si="48"/>
        <v>824.11128132605961</v>
      </c>
      <c r="T540" s="5"/>
      <c r="U540" s="5"/>
      <c r="V540" s="5"/>
      <c r="W540" s="5"/>
      <c r="Y540" s="2"/>
      <c r="Z540" s="12"/>
      <c r="AA540" s="12"/>
      <c r="AB540" s="12"/>
      <c r="AC540" s="5"/>
      <c r="AD540" s="5"/>
      <c r="AE540" s="12"/>
      <c r="AF540" s="12"/>
    </row>
    <row r="541" spans="2:32" ht="19.899999999999999" customHeight="1" x14ac:dyDescent="0.2">
      <c r="B541" s="14">
        <v>0.65175925925925926</v>
      </c>
      <c r="C541" s="2">
        <f t="shared" si="46"/>
        <v>42.25000000000005</v>
      </c>
      <c r="D541" s="15">
        <v>26.3</v>
      </c>
      <c r="E541" s="12">
        <v>8320</v>
      </c>
      <c r="F541" s="15">
        <v>8790</v>
      </c>
      <c r="G541" s="15">
        <v>6.72</v>
      </c>
      <c r="H541" s="15">
        <v>9.1</v>
      </c>
      <c r="J541" s="14">
        <v>0.65109953703703705</v>
      </c>
      <c r="K541" s="2">
        <f t="shared" si="43"/>
        <v>43.749999999999964</v>
      </c>
      <c r="L541" s="15">
        <v>1788</v>
      </c>
      <c r="M541" s="3">
        <v>0.14046665095499999</v>
      </c>
      <c r="N541" s="15">
        <v>12.08</v>
      </c>
      <c r="O541" s="2">
        <f t="shared" si="44"/>
        <v>85.999060402386604</v>
      </c>
      <c r="P541" s="2">
        <f t="shared" si="45"/>
        <v>1.6968371435364</v>
      </c>
      <c r="Q541" s="2">
        <f t="shared" si="47"/>
        <v>4.1696717829363799</v>
      </c>
      <c r="R541" s="12">
        <f t="shared" si="48"/>
        <v>824.81440018850265</v>
      </c>
      <c r="T541" s="5"/>
      <c r="U541" s="5"/>
      <c r="V541" s="5"/>
      <c r="W541" s="5"/>
      <c r="Y541" s="2"/>
      <c r="Z541" s="12"/>
      <c r="AA541" s="12"/>
      <c r="AB541" s="12"/>
      <c r="AC541" s="5"/>
      <c r="AD541" s="5"/>
      <c r="AE541" s="12"/>
      <c r="AF541" s="12"/>
    </row>
    <row r="542" spans="2:32" ht="19.899999999999999" customHeight="1" x14ac:dyDescent="0.2">
      <c r="B542" s="14">
        <v>0.65181712962962968</v>
      </c>
      <c r="C542" s="2">
        <f t="shared" si="46"/>
        <v>42.333333333333449</v>
      </c>
      <c r="D542" s="15">
        <v>26.3</v>
      </c>
      <c r="E542" s="12">
        <v>8310</v>
      </c>
      <c r="F542" s="15">
        <v>8790</v>
      </c>
      <c r="G542" s="15">
        <v>6.72</v>
      </c>
      <c r="H542" s="15">
        <v>9.1</v>
      </c>
      <c r="J542" s="14">
        <v>0.65115740740740746</v>
      </c>
      <c r="K542" s="2">
        <f t="shared" si="43"/>
        <v>43.833333333333364</v>
      </c>
      <c r="L542" s="15">
        <v>1783</v>
      </c>
      <c r="M542" s="3">
        <v>0.14007384712099999</v>
      </c>
      <c r="N542" s="15">
        <v>12.07</v>
      </c>
      <c r="O542" s="2">
        <f t="shared" si="44"/>
        <v>86.168833426653677</v>
      </c>
      <c r="P542" s="2">
        <f t="shared" si="45"/>
        <v>1.69069133475047</v>
      </c>
      <c r="Q542" s="2">
        <f t="shared" si="47"/>
        <v>4.1720242332685258</v>
      </c>
      <c r="R542" s="12">
        <f t="shared" si="48"/>
        <v>825.51575143369325</v>
      </c>
      <c r="T542" s="5"/>
      <c r="U542" s="5"/>
      <c r="V542" s="5"/>
      <c r="W542" s="5"/>
      <c r="Y542" s="2"/>
      <c r="Z542" s="12"/>
      <c r="AA542" s="12"/>
      <c r="AB542" s="12"/>
      <c r="AC542" s="5"/>
      <c r="AD542" s="5"/>
      <c r="AE542" s="12"/>
      <c r="AF542" s="12"/>
    </row>
    <row r="543" spans="2:32" ht="19.899999999999999" customHeight="1" x14ac:dyDescent="0.2">
      <c r="B543" s="14">
        <v>0.65187499999999998</v>
      </c>
      <c r="C543" s="2">
        <f t="shared" si="46"/>
        <v>42.416666666666686</v>
      </c>
      <c r="D543" s="15">
        <v>26.3</v>
      </c>
      <c r="E543" s="12">
        <v>8320</v>
      </c>
      <c r="F543" s="15">
        <v>8780</v>
      </c>
      <c r="G543" s="15">
        <v>6.72</v>
      </c>
      <c r="H543" s="15">
        <v>9.1</v>
      </c>
      <c r="J543" s="14">
        <v>0.65121527777777777</v>
      </c>
      <c r="K543" s="2">
        <f t="shared" si="43"/>
        <v>43.9166666666666</v>
      </c>
      <c r="L543" s="15">
        <v>1778</v>
      </c>
      <c r="M543" s="3">
        <v>0.13968104328700001</v>
      </c>
      <c r="N543" s="15">
        <v>12.08</v>
      </c>
      <c r="O543" s="2">
        <f t="shared" si="44"/>
        <v>86.48274465690703</v>
      </c>
      <c r="P543" s="2">
        <f t="shared" si="45"/>
        <v>1.6873470029069602</v>
      </c>
      <c r="Q543" s="2">
        <f t="shared" si="47"/>
        <v>4.1743700932252299</v>
      </c>
      <c r="R543" s="12">
        <f t="shared" si="48"/>
        <v>826.21513865971247</v>
      </c>
      <c r="T543" s="5"/>
      <c r="U543" s="5"/>
      <c r="V543" s="5"/>
      <c r="W543" s="5"/>
      <c r="Y543" s="2"/>
      <c r="Z543" s="12"/>
      <c r="AA543" s="12"/>
      <c r="AB543" s="12"/>
      <c r="AC543" s="5"/>
      <c r="AD543" s="5"/>
      <c r="AE543" s="12"/>
      <c r="AF543" s="12"/>
    </row>
    <row r="544" spans="2:32" ht="19.899999999999999" customHeight="1" x14ac:dyDescent="0.2">
      <c r="B544" s="14">
        <v>0.6519328703703704</v>
      </c>
      <c r="C544" s="2">
        <f t="shared" si="46"/>
        <v>42.500000000000085</v>
      </c>
      <c r="D544" s="15">
        <v>26.3</v>
      </c>
      <c r="E544" s="12">
        <v>8310</v>
      </c>
      <c r="F544" s="15">
        <v>8780</v>
      </c>
      <c r="G544" s="15">
        <v>6.72</v>
      </c>
      <c r="H544" s="15">
        <v>9.1</v>
      </c>
      <c r="J544" s="14">
        <v>0.65127314814814818</v>
      </c>
      <c r="K544" s="2">
        <f t="shared" si="43"/>
        <v>44</v>
      </c>
      <c r="L544" s="15">
        <v>1774</v>
      </c>
      <c r="M544" s="3">
        <v>0.13936680022</v>
      </c>
      <c r="N544" s="15">
        <v>12.04</v>
      </c>
      <c r="O544" s="2">
        <f t="shared" si="44"/>
        <v>86.390732807196812</v>
      </c>
      <c r="P544" s="2">
        <f t="shared" si="45"/>
        <v>1.6779762746487998</v>
      </c>
      <c r="Q544" s="2">
        <f t="shared" si="47"/>
        <v>4.1767071232790896</v>
      </c>
      <c r="R544" s="12">
        <f t="shared" si="48"/>
        <v>826.9127582684805</v>
      </c>
      <c r="T544" s="5"/>
      <c r="U544" s="5"/>
      <c r="V544" s="5"/>
      <c r="W544" s="5"/>
      <c r="Y544" s="2"/>
      <c r="Z544" s="12"/>
      <c r="AA544" s="12"/>
      <c r="AB544" s="12"/>
      <c r="AC544" s="5"/>
      <c r="AD544" s="5"/>
      <c r="AE544" s="12"/>
      <c r="AF544" s="12"/>
    </row>
    <row r="545" spans="2:32" ht="19.899999999999999" customHeight="1" x14ac:dyDescent="0.2">
      <c r="B545" s="14">
        <v>0.6519907407407407</v>
      </c>
      <c r="C545" s="2">
        <f t="shared" si="46"/>
        <v>42.583333333333329</v>
      </c>
      <c r="D545" s="15">
        <v>26.3</v>
      </c>
      <c r="E545" s="12">
        <v>8320</v>
      </c>
      <c r="F545" s="15">
        <v>8780</v>
      </c>
      <c r="G545" s="15">
        <v>6.72</v>
      </c>
      <c r="H545" s="15">
        <v>9.11</v>
      </c>
      <c r="J545" s="14">
        <v>0.65133101851851849</v>
      </c>
      <c r="K545" s="2">
        <f t="shared" si="43"/>
        <v>44.083333333333243</v>
      </c>
      <c r="L545" s="15">
        <v>1770</v>
      </c>
      <c r="M545" s="3">
        <v>0.13905255715299999</v>
      </c>
      <c r="N545" s="15">
        <v>12.09</v>
      </c>
      <c r="O545" s="2">
        <f t="shared" si="44"/>
        <v>86.945542372854973</v>
      </c>
      <c r="P545" s="2">
        <f t="shared" si="45"/>
        <v>1.6811454159797699</v>
      </c>
      <c r="Q545" s="2">
        <f t="shared" si="47"/>
        <v>4.1790398466753569</v>
      </c>
      <c r="R545" s="12">
        <f t="shared" si="48"/>
        <v>827.60880666191224</v>
      </c>
      <c r="T545" s="5"/>
      <c r="U545" s="5"/>
      <c r="V545" s="5"/>
      <c r="W545" s="5"/>
      <c r="Y545" s="2"/>
      <c r="Z545" s="12"/>
      <c r="AA545" s="12"/>
      <c r="AB545" s="12"/>
      <c r="AC545" s="5"/>
      <c r="AD545" s="5"/>
      <c r="AE545" s="12"/>
      <c r="AF545" s="12"/>
    </row>
    <row r="546" spans="2:32" ht="19.899999999999999" customHeight="1" x14ac:dyDescent="0.2">
      <c r="B546" s="14">
        <v>0.65204861111111112</v>
      </c>
      <c r="C546" s="2">
        <f t="shared" si="46"/>
        <v>42.666666666666728</v>
      </c>
      <c r="D546" s="15">
        <v>26.3</v>
      </c>
      <c r="E546" s="12">
        <v>8320</v>
      </c>
      <c r="F546" s="15">
        <v>8780</v>
      </c>
      <c r="G546" s="15">
        <v>6.72</v>
      </c>
      <c r="H546" s="15">
        <v>9.11</v>
      </c>
      <c r="J546" s="14">
        <v>0.65138888888888891</v>
      </c>
      <c r="K546" s="2">
        <f t="shared" ref="K546:K609" si="49">(J546-$J$34)*24*60</f>
        <v>44.166666666666643</v>
      </c>
      <c r="L546" s="15">
        <v>1765</v>
      </c>
      <c r="M546" s="3">
        <v>0.13865975331899999</v>
      </c>
      <c r="N546" s="15">
        <v>12.05</v>
      </c>
      <c r="O546" s="2">
        <f t="shared" ref="O546:O609" si="50">N546/M546</f>
        <v>86.903371104936454</v>
      </c>
      <c r="P546" s="2">
        <f t="shared" ref="P546:P609" si="51">M546*N546</f>
        <v>1.67085002749395</v>
      </c>
      <c r="Q546" s="2">
        <f t="shared" si="47"/>
        <v>4.1813676212888824</v>
      </c>
      <c r="R546" s="12">
        <f t="shared" si="48"/>
        <v>828.3030874380928</v>
      </c>
      <c r="T546" s="5"/>
      <c r="U546" s="5"/>
      <c r="V546" s="5"/>
      <c r="W546" s="5"/>
      <c r="Y546" s="2"/>
      <c r="Z546" s="12"/>
      <c r="AA546" s="12"/>
      <c r="AB546" s="12"/>
      <c r="AC546" s="5"/>
      <c r="AD546" s="5"/>
      <c r="AE546" s="12"/>
      <c r="AF546" s="12"/>
    </row>
    <row r="547" spans="2:32" ht="19.899999999999999" customHeight="1" x14ac:dyDescent="0.2">
      <c r="B547" s="14">
        <v>0.65210648148148154</v>
      </c>
      <c r="C547" s="2">
        <f t="shared" ref="C547:C610" si="52">(B547-$B$34)*24*60</f>
        <v>42.750000000000128</v>
      </c>
      <c r="D547" s="15">
        <v>26.3</v>
      </c>
      <c r="E547" s="12">
        <v>8320</v>
      </c>
      <c r="F547" s="15">
        <v>8780</v>
      </c>
      <c r="G547" s="15">
        <v>6.72</v>
      </c>
      <c r="H547" s="15">
        <v>9.11</v>
      </c>
      <c r="J547" s="14">
        <v>0.65144675925925932</v>
      </c>
      <c r="K547" s="2">
        <f t="shared" si="49"/>
        <v>44.250000000000043</v>
      </c>
      <c r="L547" s="15">
        <v>1761</v>
      </c>
      <c r="M547" s="3">
        <v>0.13834551025200001</v>
      </c>
      <c r="N547" s="15">
        <v>12</v>
      </c>
      <c r="O547" s="2">
        <f t="shared" si="50"/>
        <v>86.739352640658026</v>
      </c>
      <c r="P547" s="2">
        <f t="shared" si="51"/>
        <v>1.660146123024</v>
      </c>
      <c r="Q547" s="2">
        <f t="shared" ref="Q547:Q610" si="53">AVERAGE(P547,P546)*(K547-K546)/60+Q546</f>
        <v>4.1836808130600769</v>
      </c>
      <c r="R547" s="12">
        <f t="shared" ref="R547:R610" si="54">AVERAGE(M547,M546)*((K547-K546)*60)+R546</f>
        <v>828.99560059702083</v>
      </c>
      <c r="T547" s="5"/>
      <c r="U547" s="5"/>
      <c r="V547" s="5"/>
      <c r="W547" s="5"/>
      <c r="Y547" s="2"/>
      <c r="Z547" s="12"/>
      <c r="AA547" s="12"/>
      <c r="AB547" s="12"/>
      <c r="AC547" s="5"/>
      <c r="AD547" s="5"/>
      <c r="AE547" s="12"/>
      <c r="AF547" s="12"/>
    </row>
    <row r="548" spans="2:32" ht="19.899999999999999" customHeight="1" x14ac:dyDescent="0.2">
      <c r="B548" s="14">
        <v>0.65216435185185184</v>
      </c>
      <c r="C548" s="2">
        <f t="shared" si="52"/>
        <v>42.833333333333371</v>
      </c>
      <c r="D548" s="15">
        <v>26.3</v>
      </c>
      <c r="E548" s="12">
        <v>8320</v>
      </c>
      <c r="F548" s="15">
        <v>8800</v>
      </c>
      <c r="G548" s="15">
        <v>6.72</v>
      </c>
      <c r="H548" s="15">
        <v>9.11</v>
      </c>
      <c r="J548" s="14">
        <v>0.65150462962962963</v>
      </c>
      <c r="K548" s="2">
        <f t="shared" si="49"/>
        <v>44.333333333333286</v>
      </c>
      <c r="L548" s="15">
        <v>1756</v>
      </c>
      <c r="M548" s="3">
        <v>0.137952706418</v>
      </c>
      <c r="N548" s="15">
        <v>12.03</v>
      </c>
      <c r="O548" s="2">
        <f t="shared" si="50"/>
        <v>87.203798405729074</v>
      </c>
      <c r="P548" s="2">
        <f t="shared" si="51"/>
        <v>1.6595710582085399</v>
      </c>
      <c r="Q548" s="2">
        <f t="shared" si="53"/>
        <v>4.1859861722137079</v>
      </c>
      <c r="R548" s="12">
        <f t="shared" si="54"/>
        <v>829.68634613869506</v>
      </c>
      <c r="T548" s="5"/>
      <c r="U548" s="5"/>
      <c r="V548" s="5"/>
      <c r="W548" s="5"/>
      <c r="Y548" s="2"/>
      <c r="Z548" s="12"/>
      <c r="AA548" s="12"/>
      <c r="AB548" s="12"/>
      <c r="AC548" s="5"/>
      <c r="AD548" s="5"/>
      <c r="AE548" s="12"/>
      <c r="AF548" s="12"/>
    </row>
    <row r="549" spans="2:32" ht="19.899999999999999" customHeight="1" x14ac:dyDescent="0.2">
      <c r="B549" s="14">
        <v>0.65222222222222226</v>
      </c>
      <c r="C549" s="2">
        <f t="shared" si="52"/>
        <v>42.916666666666771</v>
      </c>
      <c r="D549" s="15">
        <v>26.3</v>
      </c>
      <c r="E549" s="12">
        <v>8320</v>
      </c>
      <c r="F549" s="15">
        <v>8780</v>
      </c>
      <c r="G549" s="15">
        <v>6.72</v>
      </c>
      <c r="H549" s="15">
        <v>9.11</v>
      </c>
      <c r="J549" s="14">
        <v>0.65156249999999993</v>
      </c>
      <c r="K549" s="2">
        <f t="shared" si="49"/>
        <v>44.416666666666522</v>
      </c>
      <c r="L549" s="15">
        <v>1751</v>
      </c>
      <c r="M549" s="3">
        <v>0.137559902585</v>
      </c>
      <c r="N549" s="15">
        <v>12</v>
      </c>
      <c r="O549" s="2">
        <f t="shared" si="50"/>
        <v>87.234723015197318</v>
      </c>
      <c r="P549" s="2">
        <f t="shared" si="51"/>
        <v>1.6507188310200001</v>
      </c>
      <c r="Q549" s="2">
        <f t="shared" si="53"/>
        <v>4.1882849846367805</v>
      </c>
      <c r="R549" s="12">
        <f t="shared" si="54"/>
        <v>830.37512766120176</v>
      </c>
      <c r="T549" s="5"/>
      <c r="U549" s="5"/>
      <c r="V549" s="5"/>
      <c r="W549" s="5"/>
      <c r="Y549" s="2"/>
      <c r="Z549" s="12"/>
      <c r="AA549" s="12"/>
      <c r="AB549" s="12"/>
      <c r="AC549" s="5"/>
      <c r="AD549" s="5"/>
      <c r="AE549" s="12"/>
      <c r="AF549" s="12"/>
    </row>
    <row r="550" spans="2:32" ht="19.899999999999999" customHeight="1" x14ac:dyDescent="0.2">
      <c r="B550" s="14">
        <v>0.65228009259259256</v>
      </c>
      <c r="C550" s="2">
        <f t="shared" si="52"/>
        <v>43.000000000000007</v>
      </c>
      <c r="D550" s="15">
        <v>26.3</v>
      </c>
      <c r="E550" s="12">
        <v>8320</v>
      </c>
      <c r="F550" s="15">
        <v>8790</v>
      </c>
      <c r="G550" s="15">
        <v>6.72</v>
      </c>
      <c r="H550" s="15">
        <v>9.11</v>
      </c>
      <c r="J550" s="14">
        <v>0.65162037037037035</v>
      </c>
      <c r="K550" s="2">
        <f t="shared" si="49"/>
        <v>44.499999999999922</v>
      </c>
      <c r="L550" s="15">
        <v>1747</v>
      </c>
      <c r="M550" s="3">
        <v>0.137245659518</v>
      </c>
      <c r="N550" s="15">
        <v>11.93</v>
      </c>
      <c r="O550" s="2">
        <f t="shared" si="50"/>
        <v>86.924424727875348</v>
      </c>
      <c r="P550" s="2">
        <f t="shared" si="51"/>
        <v>1.6373407180497399</v>
      </c>
      <c r="Q550" s="2">
        <f t="shared" si="53"/>
        <v>4.1905683593236365</v>
      </c>
      <c r="R550" s="12">
        <f t="shared" si="54"/>
        <v>831.06214156645979</v>
      </c>
      <c r="T550" s="5"/>
      <c r="U550" s="5"/>
      <c r="V550" s="5"/>
      <c r="W550" s="5"/>
      <c r="Y550" s="2"/>
      <c r="Z550" s="12"/>
      <c r="AA550" s="12"/>
      <c r="AB550" s="12"/>
      <c r="AC550" s="5"/>
      <c r="AD550" s="5"/>
      <c r="AE550" s="12"/>
      <c r="AF550" s="12"/>
    </row>
    <row r="551" spans="2:32" ht="19.899999999999999" customHeight="1" x14ac:dyDescent="0.2">
      <c r="B551" s="14">
        <v>0.65233796296296298</v>
      </c>
      <c r="C551" s="2">
        <f t="shared" si="52"/>
        <v>43.083333333333407</v>
      </c>
      <c r="D551" s="15">
        <v>26.3</v>
      </c>
      <c r="E551" s="12">
        <v>8320</v>
      </c>
      <c r="F551" s="15">
        <v>8780</v>
      </c>
      <c r="G551" s="15">
        <v>6.72</v>
      </c>
      <c r="H551" s="15">
        <v>9.11</v>
      </c>
      <c r="J551" s="14">
        <v>0.65167824074074077</v>
      </c>
      <c r="K551" s="2">
        <f t="shared" si="49"/>
        <v>44.583333333333321</v>
      </c>
      <c r="L551" s="15">
        <v>1743</v>
      </c>
      <c r="M551" s="3">
        <v>0.13693141645099999</v>
      </c>
      <c r="N551" s="15">
        <v>11.97</v>
      </c>
      <c r="O551" s="2">
        <f t="shared" si="50"/>
        <v>87.416024096145875</v>
      </c>
      <c r="P551" s="2">
        <f t="shared" si="51"/>
        <v>1.6390690549184699</v>
      </c>
      <c r="Q551" s="2">
        <f t="shared" si="53"/>
        <v>4.1928436438881995</v>
      </c>
      <c r="R551" s="12">
        <f t="shared" si="54"/>
        <v>831.74758425638288</v>
      </c>
      <c r="T551" s="5"/>
      <c r="U551" s="5"/>
      <c r="V551" s="5"/>
      <c r="W551" s="5"/>
      <c r="Y551" s="2"/>
      <c r="Z551" s="12"/>
      <c r="AA551" s="12"/>
      <c r="AB551" s="12"/>
      <c r="AC551" s="5"/>
      <c r="AD551" s="5"/>
      <c r="AE551" s="12"/>
      <c r="AF551" s="12"/>
    </row>
    <row r="552" spans="2:32" ht="19.899999999999999" customHeight="1" x14ac:dyDescent="0.2">
      <c r="B552" s="14">
        <v>0.6523958333333334</v>
      </c>
      <c r="C552" s="2">
        <f t="shared" si="52"/>
        <v>43.166666666666806</v>
      </c>
      <c r="D552" s="15">
        <v>26.3</v>
      </c>
      <c r="E552" s="12">
        <v>8330</v>
      </c>
      <c r="F552" s="15">
        <v>8780</v>
      </c>
      <c r="G552" s="15">
        <v>6.72</v>
      </c>
      <c r="H552" s="15">
        <v>9.11</v>
      </c>
      <c r="J552" s="14">
        <v>0.65173611111111118</v>
      </c>
      <c r="K552" s="2">
        <f t="shared" si="49"/>
        <v>44.666666666666721</v>
      </c>
      <c r="L552" s="15">
        <v>1739</v>
      </c>
      <c r="M552" s="3">
        <v>0.13661717338400001</v>
      </c>
      <c r="N552" s="15">
        <v>11.97</v>
      </c>
      <c r="O552" s="2">
        <f t="shared" si="50"/>
        <v>87.617096031953722</v>
      </c>
      <c r="P552" s="2">
        <f t="shared" si="51"/>
        <v>1.6353075654064801</v>
      </c>
      <c r="Q552" s="2">
        <f t="shared" si="53"/>
        <v>4.1951175165412051</v>
      </c>
      <c r="R552" s="12">
        <f t="shared" si="54"/>
        <v>832.43145573097092</v>
      </c>
      <c r="T552" s="5"/>
      <c r="U552" s="5"/>
      <c r="V552" s="5"/>
      <c r="W552" s="5"/>
      <c r="Y552" s="2"/>
      <c r="Z552" s="12"/>
      <c r="AA552" s="12"/>
      <c r="AB552" s="12"/>
      <c r="AC552" s="5"/>
      <c r="AD552" s="5"/>
      <c r="AE552" s="12"/>
      <c r="AF552" s="12"/>
    </row>
    <row r="553" spans="2:32" ht="19.899999999999999" customHeight="1" x14ac:dyDescent="0.2">
      <c r="B553" s="14">
        <v>0.6524537037037037</v>
      </c>
      <c r="C553" s="2">
        <f t="shared" si="52"/>
        <v>43.250000000000043</v>
      </c>
      <c r="D553" s="15">
        <v>26.3</v>
      </c>
      <c r="E553" s="12">
        <v>8320</v>
      </c>
      <c r="F553" s="15">
        <v>8790</v>
      </c>
      <c r="G553" s="15">
        <v>6.73</v>
      </c>
      <c r="H553" s="15">
        <v>9.11</v>
      </c>
      <c r="J553" s="14">
        <v>0.65179398148148149</v>
      </c>
      <c r="K553" s="2">
        <f t="shared" si="49"/>
        <v>44.749999999999957</v>
      </c>
      <c r="L553" s="15">
        <v>1734</v>
      </c>
      <c r="M553" s="3">
        <v>0.13622436955</v>
      </c>
      <c r="N553" s="15">
        <v>11.94</v>
      </c>
      <c r="O553" s="2">
        <f t="shared" si="50"/>
        <v>87.649515570835689</v>
      </c>
      <c r="P553" s="2">
        <f t="shared" si="51"/>
        <v>1.6265189724269999</v>
      </c>
      <c r="Q553" s="2">
        <f t="shared" si="53"/>
        <v>4.197382673859142</v>
      </c>
      <c r="R553" s="12">
        <f t="shared" si="54"/>
        <v>833.11355958830518</v>
      </c>
      <c r="T553" s="5"/>
      <c r="U553" s="5"/>
      <c r="V553" s="5"/>
      <c r="W553" s="5"/>
      <c r="Y553" s="2"/>
      <c r="Z553" s="12"/>
      <c r="AA553" s="12"/>
      <c r="AB553" s="12"/>
      <c r="AC553" s="5"/>
      <c r="AD553" s="5"/>
      <c r="AE553" s="12"/>
      <c r="AF553" s="12"/>
    </row>
    <row r="554" spans="2:32" ht="19.899999999999999" customHeight="1" x14ac:dyDescent="0.2">
      <c r="B554" s="14">
        <v>0.65251157407407401</v>
      </c>
      <c r="C554" s="2">
        <f t="shared" si="52"/>
        <v>43.333333333333286</v>
      </c>
      <c r="D554" s="15">
        <v>26.3</v>
      </c>
      <c r="E554" s="12">
        <v>8320</v>
      </c>
      <c r="F554" s="15">
        <v>8790</v>
      </c>
      <c r="G554" s="15">
        <v>6.73</v>
      </c>
      <c r="H554" s="15">
        <v>9.11</v>
      </c>
      <c r="J554" s="14">
        <v>0.65185185185185179</v>
      </c>
      <c r="K554" s="2">
        <f t="shared" si="49"/>
        <v>44.833333333333201</v>
      </c>
      <c r="L554" s="15">
        <v>1730</v>
      </c>
      <c r="M554" s="3">
        <v>0.13591012648299999</v>
      </c>
      <c r="N554" s="15">
        <v>11.94</v>
      </c>
      <c r="O554" s="2">
        <f t="shared" si="50"/>
        <v>87.852173410297624</v>
      </c>
      <c r="P554" s="2">
        <f t="shared" si="51"/>
        <v>1.6227669102070199</v>
      </c>
      <c r="Q554" s="2">
        <f t="shared" si="53"/>
        <v>4.1996391223887466</v>
      </c>
      <c r="R554" s="12">
        <f t="shared" si="54"/>
        <v>833.79389582838689</v>
      </c>
      <c r="T554" s="5"/>
      <c r="U554" s="5"/>
      <c r="V554" s="5"/>
      <c r="W554" s="5"/>
      <c r="Y554" s="2"/>
      <c r="Z554" s="12"/>
      <c r="AA554" s="12"/>
      <c r="AB554" s="12"/>
      <c r="AC554" s="5"/>
      <c r="AD554" s="5"/>
      <c r="AE554" s="12"/>
      <c r="AF554" s="12"/>
    </row>
    <row r="555" spans="2:32" ht="19.899999999999999" customHeight="1" x14ac:dyDescent="0.2">
      <c r="B555" s="14">
        <v>0.65256944444444442</v>
      </c>
      <c r="C555" s="2">
        <f t="shared" si="52"/>
        <v>43.416666666666686</v>
      </c>
      <c r="D555" s="15">
        <v>26.3</v>
      </c>
      <c r="E555" s="12">
        <v>8320</v>
      </c>
      <c r="F555" s="15">
        <v>8800</v>
      </c>
      <c r="G555" s="15">
        <v>6.73</v>
      </c>
      <c r="H555" s="15">
        <v>9.11</v>
      </c>
      <c r="J555" s="14">
        <v>0.65190972222222221</v>
      </c>
      <c r="K555" s="2">
        <f t="shared" si="49"/>
        <v>44.9166666666666</v>
      </c>
      <c r="L555" s="15">
        <v>1726</v>
      </c>
      <c r="M555" s="3">
        <v>0.13559588341600001</v>
      </c>
      <c r="N555" s="15">
        <v>11.99</v>
      </c>
      <c r="O555" s="2">
        <f t="shared" si="50"/>
        <v>88.424513325492356</v>
      </c>
      <c r="P555" s="2">
        <f t="shared" si="51"/>
        <v>1.6257946421578402</v>
      </c>
      <c r="Q555" s="2">
        <f t="shared" si="53"/>
        <v>4.2018950679112237</v>
      </c>
      <c r="R555" s="12">
        <f t="shared" si="54"/>
        <v>834.47266085313493</v>
      </c>
      <c r="T555" s="5"/>
      <c r="U555" s="5"/>
      <c r="V555" s="5"/>
      <c r="W555" s="5"/>
      <c r="Y555" s="2"/>
      <c r="Z555" s="12"/>
      <c r="AA555" s="12"/>
      <c r="AB555" s="12"/>
      <c r="AC555" s="5"/>
      <c r="AD555" s="5"/>
      <c r="AE555" s="12"/>
      <c r="AF555" s="12"/>
    </row>
    <row r="556" spans="2:32" ht="19.899999999999999" customHeight="1" x14ac:dyDescent="0.2">
      <c r="B556" s="14">
        <v>0.65262731481481484</v>
      </c>
      <c r="C556" s="2">
        <f t="shared" si="52"/>
        <v>43.500000000000085</v>
      </c>
      <c r="D556" s="15">
        <v>26.3</v>
      </c>
      <c r="E556" s="12">
        <v>8320</v>
      </c>
      <c r="F556" s="15">
        <v>8790</v>
      </c>
      <c r="G556" s="15">
        <v>6.73</v>
      </c>
      <c r="H556" s="15">
        <v>9.11</v>
      </c>
      <c r="J556" s="14">
        <v>0.65196759259259263</v>
      </c>
      <c r="K556" s="2">
        <f t="shared" si="49"/>
        <v>45</v>
      </c>
      <c r="L556" s="15">
        <v>1721</v>
      </c>
      <c r="M556" s="3">
        <v>0.13520307958200001</v>
      </c>
      <c r="N556" s="15">
        <v>11.94</v>
      </c>
      <c r="O556" s="2">
        <f t="shared" si="50"/>
        <v>88.311597908229956</v>
      </c>
      <c r="P556" s="2">
        <f t="shared" si="51"/>
        <v>1.6143247702090799</v>
      </c>
      <c r="Q556" s="2">
        <f t="shared" si="53"/>
        <v>4.2041451508364807</v>
      </c>
      <c r="R556" s="12">
        <f t="shared" si="54"/>
        <v>835.14965826063042</v>
      </c>
      <c r="T556" s="5"/>
      <c r="U556" s="5"/>
      <c r="V556" s="5"/>
      <c r="W556" s="5"/>
      <c r="Y556" s="2"/>
      <c r="Z556" s="12"/>
      <c r="AA556" s="12"/>
      <c r="AB556" s="12"/>
      <c r="AC556" s="5"/>
      <c r="AD556" s="5"/>
      <c r="AE556" s="12"/>
      <c r="AF556" s="12"/>
    </row>
    <row r="557" spans="2:32" ht="19.899999999999999" customHeight="1" x14ac:dyDescent="0.2">
      <c r="B557" s="14">
        <v>0.65268518518518526</v>
      </c>
      <c r="C557" s="2">
        <f t="shared" si="52"/>
        <v>43.583333333333485</v>
      </c>
      <c r="D557" s="15">
        <v>26.3</v>
      </c>
      <c r="E557" s="12">
        <v>8330</v>
      </c>
      <c r="F557" s="15">
        <v>8790</v>
      </c>
      <c r="G557" s="15">
        <v>6.73</v>
      </c>
      <c r="H557" s="15">
        <v>9.11</v>
      </c>
      <c r="J557" s="14">
        <v>0.65202546296296293</v>
      </c>
      <c r="K557" s="2">
        <f t="shared" si="49"/>
        <v>45.083333333333243</v>
      </c>
      <c r="L557" s="15">
        <v>1717</v>
      </c>
      <c r="M557" s="3">
        <v>0.134888836515</v>
      </c>
      <c r="N557" s="15">
        <v>11.92</v>
      </c>
      <c r="O557" s="2">
        <f t="shared" si="50"/>
        <v>88.369062318025584</v>
      </c>
      <c r="P557" s="2">
        <f t="shared" si="51"/>
        <v>1.6078749312587999</v>
      </c>
      <c r="Q557" s="2">
        <f t="shared" si="53"/>
        <v>4.2063827895180532</v>
      </c>
      <c r="R557" s="12">
        <f t="shared" si="54"/>
        <v>835.82488805087223</v>
      </c>
      <c r="T557" s="5"/>
      <c r="U557" s="5"/>
      <c r="V557" s="5"/>
      <c r="W557" s="5"/>
      <c r="Y557" s="2"/>
      <c r="Z557" s="12"/>
      <c r="AA557" s="12"/>
      <c r="AB557" s="12"/>
      <c r="AC557" s="5"/>
      <c r="AD557" s="5"/>
      <c r="AE557" s="12"/>
      <c r="AF557" s="12"/>
    </row>
    <row r="558" spans="2:32" ht="19.899999999999999" customHeight="1" x14ac:dyDescent="0.2">
      <c r="B558" s="14">
        <v>0.65274305555555556</v>
      </c>
      <c r="C558" s="2">
        <f t="shared" si="52"/>
        <v>43.666666666666728</v>
      </c>
      <c r="D558" s="15">
        <v>26.3</v>
      </c>
      <c r="E558" s="12">
        <v>8330</v>
      </c>
      <c r="F558" s="15">
        <v>8790</v>
      </c>
      <c r="G558" s="15">
        <v>6.73</v>
      </c>
      <c r="H558" s="15">
        <v>9.11</v>
      </c>
      <c r="J558" s="14">
        <v>0.65208333333333335</v>
      </c>
      <c r="K558" s="2">
        <f t="shared" si="49"/>
        <v>45.166666666666643</v>
      </c>
      <c r="L558" s="15">
        <v>1712</v>
      </c>
      <c r="M558" s="3">
        <v>0.13449603268099999</v>
      </c>
      <c r="N558" s="15">
        <v>11.9</v>
      </c>
      <c r="O558" s="2">
        <f t="shared" si="50"/>
        <v>88.47844626186577</v>
      </c>
      <c r="P558" s="2">
        <f t="shared" si="51"/>
        <v>1.6005027889039001</v>
      </c>
      <c r="Q558" s="2">
        <f t="shared" si="53"/>
        <v>4.2086108296015015</v>
      </c>
      <c r="R558" s="12">
        <f t="shared" si="54"/>
        <v>836.49835022386276</v>
      </c>
      <c r="T558" s="5"/>
      <c r="U558" s="5"/>
      <c r="V558" s="5"/>
      <c r="W558" s="5"/>
      <c r="Y558" s="2"/>
      <c r="Z558" s="12"/>
      <c r="AA558" s="12"/>
      <c r="AB558" s="12"/>
      <c r="AC558" s="5"/>
      <c r="AD558" s="5"/>
      <c r="AE558" s="12"/>
      <c r="AF558" s="12"/>
    </row>
    <row r="559" spans="2:32" ht="19.899999999999999" customHeight="1" x14ac:dyDescent="0.2">
      <c r="B559" s="14">
        <v>0.65280092592592587</v>
      </c>
      <c r="C559" s="2">
        <f t="shared" si="52"/>
        <v>43.749999999999964</v>
      </c>
      <c r="D559" s="15">
        <v>26.3</v>
      </c>
      <c r="E559" s="12">
        <v>8330</v>
      </c>
      <c r="F559" s="15">
        <v>8790</v>
      </c>
      <c r="G559" s="15">
        <v>6.73</v>
      </c>
      <c r="H559" s="15">
        <v>9.11</v>
      </c>
      <c r="J559" s="14">
        <v>0.65214120370370365</v>
      </c>
      <c r="K559" s="2">
        <f t="shared" si="49"/>
        <v>45.249999999999879</v>
      </c>
      <c r="L559" s="15">
        <v>1708</v>
      </c>
      <c r="M559" s="3">
        <v>0.13418178961400001</v>
      </c>
      <c r="N559" s="15">
        <v>11.87</v>
      </c>
      <c r="O559" s="2">
        <f t="shared" si="50"/>
        <v>88.46207845450833</v>
      </c>
      <c r="P559" s="2">
        <f t="shared" si="51"/>
        <v>1.59273784271818</v>
      </c>
      <c r="Q559" s="2">
        <f t="shared" si="53"/>
        <v>4.2108283578179027</v>
      </c>
      <c r="R559" s="12">
        <f t="shared" si="54"/>
        <v>837.17004477959949</v>
      </c>
      <c r="T559" s="5"/>
      <c r="U559" s="5"/>
      <c r="V559" s="5"/>
      <c r="W559" s="5"/>
      <c r="Y559" s="2"/>
      <c r="Z559" s="12"/>
      <c r="AA559" s="12"/>
      <c r="AB559" s="12"/>
      <c r="AC559" s="5"/>
      <c r="AD559" s="5"/>
      <c r="AE559" s="12"/>
      <c r="AF559" s="12"/>
    </row>
    <row r="560" spans="2:32" ht="19.899999999999999" customHeight="1" x14ac:dyDescent="0.2">
      <c r="B560" s="14">
        <v>0.65285879629629628</v>
      </c>
      <c r="C560" s="2">
        <f t="shared" si="52"/>
        <v>43.833333333333364</v>
      </c>
      <c r="D560" s="15">
        <v>26.3</v>
      </c>
      <c r="E560" s="12">
        <v>8330</v>
      </c>
      <c r="F560" s="15">
        <v>8800</v>
      </c>
      <c r="G560" s="15">
        <v>6.73</v>
      </c>
      <c r="H560" s="15">
        <v>9.11</v>
      </c>
      <c r="J560" s="14">
        <v>0.65219907407407407</v>
      </c>
      <c r="K560" s="2">
        <f t="shared" si="49"/>
        <v>45.333333333333279</v>
      </c>
      <c r="L560" s="15">
        <v>1704</v>
      </c>
      <c r="M560" s="3">
        <v>0.133867546547</v>
      </c>
      <c r="N560" s="15">
        <v>11.86</v>
      </c>
      <c r="O560" s="2">
        <f t="shared" si="50"/>
        <v>88.595035211435899</v>
      </c>
      <c r="P560" s="2">
        <f t="shared" si="51"/>
        <v>1.5876691020474201</v>
      </c>
      <c r="Q560" s="2">
        <f t="shared" si="53"/>
        <v>4.2130369737517697</v>
      </c>
      <c r="R560" s="12">
        <f t="shared" si="54"/>
        <v>837.84016812000255</v>
      </c>
      <c r="T560" s="5"/>
      <c r="U560" s="5"/>
      <c r="V560" s="5"/>
      <c r="W560" s="5"/>
      <c r="Y560" s="2"/>
      <c r="Z560" s="12"/>
      <c r="AA560" s="12"/>
      <c r="AB560" s="12"/>
      <c r="AC560" s="5"/>
      <c r="AD560" s="5"/>
      <c r="AE560" s="12"/>
      <c r="AF560" s="12"/>
    </row>
    <row r="561" spans="2:32" ht="19.899999999999999" customHeight="1" x14ac:dyDescent="0.2">
      <c r="B561" s="14">
        <v>0.6529166666666667</v>
      </c>
      <c r="C561" s="2">
        <f t="shared" si="52"/>
        <v>43.916666666666764</v>
      </c>
      <c r="D561" s="15">
        <v>26.3</v>
      </c>
      <c r="E561" s="12">
        <v>8320</v>
      </c>
      <c r="F561" s="15">
        <v>8790</v>
      </c>
      <c r="G561" s="15">
        <v>6.73</v>
      </c>
      <c r="H561" s="15">
        <v>9.11</v>
      </c>
      <c r="J561" s="14">
        <v>0.65225694444444449</v>
      </c>
      <c r="K561" s="2">
        <f t="shared" si="49"/>
        <v>45.416666666666679</v>
      </c>
      <c r="L561" s="15">
        <v>1700</v>
      </c>
      <c r="M561" s="3">
        <v>0.13355330348</v>
      </c>
      <c r="N561" s="15">
        <v>11.85</v>
      </c>
      <c r="O561" s="2">
        <f t="shared" si="50"/>
        <v>88.728617647219579</v>
      </c>
      <c r="P561" s="2">
        <f t="shared" si="51"/>
        <v>1.582606646238</v>
      </c>
      <c r="Q561" s="2">
        <f t="shared" si="53"/>
        <v>4.215238554132525</v>
      </c>
      <c r="R561" s="12">
        <f t="shared" si="54"/>
        <v>838.50872024507055</v>
      </c>
      <c r="T561" s="5"/>
      <c r="U561" s="5"/>
      <c r="V561" s="5"/>
      <c r="W561" s="5"/>
      <c r="Y561" s="2"/>
      <c r="Z561" s="12"/>
      <c r="AA561" s="12"/>
      <c r="AB561" s="12"/>
      <c r="AC561" s="5"/>
      <c r="AD561" s="5"/>
      <c r="AE561" s="12"/>
      <c r="AF561" s="12"/>
    </row>
    <row r="562" spans="2:32" ht="19.899999999999999" customHeight="1" x14ac:dyDescent="0.2">
      <c r="B562" s="14">
        <v>0.65297453703703701</v>
      </c>
      <c r="C562" s="2">
        <f t="shared" si="52"/>
        <v>44</v>
      </c>
      <c r="D562" s="15">
        <v>26.3</v>
      </c>
      <c r="E562" s="12">
        <v>8320</v>
      </c>
      <c r="F562" s="15">
        <v>8790</v>
      </c>
      <c r="G562" s="15">
        <v>6.73</v>
      </c>
      <c r="H562" s="15">
        <v>9.11</v>
      </c>
      <c r="J562" s="14">
        <v>0.65231481481481479</v>
      </c>
      <c r="K562" s="2">
        <f t="shared" si="49"/>
        <v>45.499999999999915</v>
      </c>
      <c r="L562" s="15">
        <v>1695</v>
      </c>
      <c r="M562" s="3">
        <v>0.13316049964599999</v>
      </c>
      <c r="N562" s="15">
        <v>11.82</v>
      </c>
      <c r="O562" s="2">
        <f t="shared" si="50"/>
        <v>88.765061947220332</v>
      </c>
      <c r="P562" s="2">
        <f t="shared" si="51"/>
        <v>1.57395710581572</v>
      </c>
      <c r="Q562" s="2">
        <f t="shared" si="53"/>
        <v>4.2174306122936711</v>
      </c>
      <c r="R562" s="12">
        <f t="shared" si="54"/>
        <v>839.17550475288476</v>
      </c>
      <c r="T562" s="5"/>
      <c r="U562" s="5"/>
      <c r="V562" s="5"/>
      <c r="W562" s="5"/>
      <c r="Y562" s="2"/>
      <c r="Z562" s="12"/>
      <c r="AA562" s="12"/>
      <c r="AB562" s="12"/>
      <c r="AC562" s="5"/>
      <c r="AD562" s="5"/>
      <c r="AE562" s="12"/>
      <c r="AF562" s="12"/>
    </row>
    <row r="563" spans="2:32" ht="19.899999999999999" customHeight="1" x14ac:dyDescent="0.2">
      <c r="B563" s="14">
        <v>0.65303240740740742</v>
      </c>
      <c r="C563" s="2">
        <f t="shared" si="52"/>
        <v>44.0833333333334</v>
      </c>
      <c r="D563" s="15">
        <v>26.3</v>
      </c>
      <c r="E563" s="12">
        <v>8330</v>
      </c>
      <c r="F563" s="15">
        <v>8800</v>
      </c>
      <c r="G563" s="15">
        <v>6.73</v>
      </c>
      <c r="H563" s="15">
        <v>9.11</v>
      </c>
      <c r="J563" s="14">
        <v>0.65237268518518521</v>
      </c>
      <c r="K563" s="2">
        <f t="shared" si="49"/>
        <v>45.583333333333314</v>
      </c>
      <c r="L563" s="15">
        <v>1691</v>
      </c>
      <c r="M563" s="3">
        <v>0.13284625657900001</v>
      </c>
      <c r="N563" s="15">
        <v>11.81</v>
      </c>
      <c r="O563" s="2">
        <f t="shared" si="50"/>
        <v>88.899757540227853</v>
      </c>
      <c r="P563" s="2">
        <f t="shared" si="51"/>
        <v>1.5689142901979902</v>
      </c>
      <c r="Q563" s="2">
        <f t="shared" si="53"/>
        <v>4.2196131618742383</v>
      </c>
      <c r="R563" s="12">
        <f t="shared" si="54"/>
        <v>839.8405216434478</v>
      </c>
      <c r="T563" s="5"/>
      <c r="U563" s="5"/>
      <c r="V563" s="5"/>
      <c r="W563" s="5"/>
      <c r="Y563" s="2"/>
      <c r="Z563" s="12"/>
      <c r="AA563" s="12"/>
      <c r="AB563" s="12"/>
      <c r="AC563" s="5"/>
      <c r="AD563" s="5"/>
      <c r="AE563" s="12"/>
      <c r="AF563" s="12"/>
    </row>
    <row r="564" spans="2:32" ht="19.899999999999999" customHeight="1" x14ac:dyDescent="0.2">
      <c r="B564" s="14">
        <v>0.65309027777777773</v>
      </c>
      <c r="C564" s="2">
        <f t="shared" si="52"/>
        <v>44.166666666666643</v>
      </c>
      <c r="D564" s="15">
        <v>26.3</v>
      </c>
      <c r="E564" s="12">
        <v>8330</v>
      </c>
      <c r="F564" s="15">
        <v>8790</v>
      </c>
      <c r="G564" s="15">
        <v>6.73</v>
      </c>
      <c r="H564" s="15">
        <v>9.11</v>
      </c>
      <c r="J564" s="14">
        <v>0.65243055555555551</v>
      </c>
      <c r="K564" s="2">
        <f t="shared" si="49"/>
        <v>45.666666666666558</v>
      </c>
      <c r="L564" s="15">
        <v>1687</v>
      </c>
      <c r="M564" s="3">
        <v>0.132532013512</v>
      </c>
      <c r="N564" s="15">
        <v>11.82</v>
      </c>
      <c r="O564" s="2">
        <f t="shared" si="50"/>
        <v>89.185998814767629</v>
      </c>
      <c r="P564" s="2">
        <f t="shared" si="51"/>
        <v>1.56652839971184</v>
      </c>
      <c r="Q564" s="2">
        <f t="shared" si="53"/>
        <v>4.2217905526311181</v>
      </c>
      <c r="R564" s="12">
        <f t="shared" si="54"/>
        <v>840.50396731867454</v>
      </c>
      <c r="T564" s="5"/>
      <c r="U564" s="5"/>
      <c r="V564" s="5"/>
      <c r="W564" s="5"/>
      <c r="Y564" s="2"/>
      <c r="Z564" s="12"/>
      <c r="AA564" s="12"/>
      <c r="AB564" s="12"/>
      <c r="AC564" s="5"/>
      <c r="AD564" s="5"/>
      <c r="AE564" s="12"/>
      <c r="AF564" s="12"/>
    </row>
    <row r="565" spans="2:32" ht="19.899999999999999" customHeight="1" x14ac:dyDescent="0.2">
      <c r="B565" s="14">
        <v>0.65314814814814814</v>
      </c>
      <c r="C565" s="2">
        <f t="shared" si="52"/>
        <v>44.250000000000043</v>
      </c>
      <c r="D565" s="15">
        <v>26.3</v>
      </c>
      <c r="E565" s="12">
        <v>8330</v>
      </c>
      <c r="F565" s="15">
        <v>8790</v>
      </c>
      <c r="G565" s="15">
        <v>6.73</v>
      </c>
      <c r="H565" s="15">
        <v>9.11</v>
      </c>
      <c r="J565" s="14">
        <v>0.65248842592592593</v>
      </c>
      <c r="K565" s="2">
        <f t="shared" si="49"/>
        <v>45.749999999999957</v>
      </c>
      <c r="L565" s="15">
        <v>1682</v>
      </c>
      <c r="M565" s="3">
        <v>0.132139209679</v>
      </c>
      <c r="N565" s="15">
        <v>11.79</v>
      </c>
      <c r="O565" s="2">
        <f t="shared" si="50"/>
        <v>89.224084423093871</v>
      </c>
      <c r="P565" s="2">
        <f t="shared" si="51"/>
        <v>1.5579212821154098</v>
      </c>
      <c r="Q565" s="2">
        <f t="shared" si="53"/>
        <v>4.2239603093546112</v>
      </c>
      <c r="R565" s="12">
        <f t="shared" si="54"/>
        <v>841.16564537665261</v>
      </c>
      <c r="T565" s="5"/>
      <c r="U565" s="5"/>
      <c r="V565" s="5"/>
      <c r="W565" s="5"/>
      <c r="Y565" s="2"/>
      <c r="Z565" s="12"/>
      <c r="AA565" s="12"/>
      <c r="AB565" s="12"/>
      <c r="AC565" s="5"/>
      <c r="AD565" s="5"/>
      <c r="AE565" s="12"/>
      <c r="AF565" s="12"/>
    </row>
    <row r="566" spans="2:32" ht="19.899999999999999" customHeight="1" x14ac:dyDescent="0.2">
      <c r="B566" s="14">
        <v>0.65320601851851856</v>
      </c>
      <c r="C566" s="2">
        <f t="shared" si="52"/>
        <v>44.333333333333442</v>
      </c>
      <c r="D566" s="15">
        <v>26.3</v>
      </c>
      <c r="E566" s="12">
        <v>8320</v>
      </c>
      <c r="F566" s="15">
        <v>8810</v>
      </c>
      <c r="G566" s="15">
        <v>6.73</v>
      </c>
      <c r="H566" s="15">
        <v>9.11</v>
      </c>
      <c r="J566" s="14">
        <v>0.65254629629629635</v>
      </c>
      <c r="K566" s="2">
        <f t="shared" si="49"/>
        <v>45.833333333333357</v>
      </c>
      <c r="L566" s="15">
        <v>1678</v>
      </c>
      <c r="M566" s="3">
        <v>0.13182496661199999</v>
      </c>
      <c r="N566" s="15">
        <v>11.82</v>
      </c>
      <c r="O566" s="2">
        <f t="shared" si="50"/>
        <v>89.664350416941645</v>
      </c>
      <c r="P566" s="2">
        <f t="shared" si="51"/>
        <v>1.5581711053538401</v>
      </c>
      <c r="Q566" s="2">
        <f t="shared" si="53"/>
        <v>4.2261242624014663</v>
      </c>
      <c r="R566" s="12">
        <f t="shared" si="54"/>
        <v>841.82555581738063</v>
      </c>
      <c r="T566" s="5"/>
      <c r="U566" s="5"/>
      <c r="V566" s="5"/>
      <c r="W566" s="5"/>
      <c r="Y566" s="2"/>
      <c r="Z566" s="12"/>
      <c r="AA566" s="12"/>
      <c r="AB566" s="12"/>
      <c r="AC566" s="5"/>
      <c r="AD566" s="5"/>
      <c r="AE566" s="12"/>
      <c r="AF566" s="12"/>
    </row>
    <row r="567" spans="2:32" ht="19.899999999999999" customHeight="1" x14ac:dyDescent="0.2">
      <c r="B567" s="14">
        <v>0.65326388888888887</v>
      </c>
      <c r="C567" s="2">
        <f t="shared" si="52"/>
        <v>44.416666666666686</v>
      </c>
      <c r="D567" s="15">
        <v>26.3</v>
      </c>
      <c r="E567" s="12">
        <v>8330</v>
      </c>
      <c r="F567" s="15">
        <v>8800</v>
      </c>
      <c r="G567" s="15">
        <v>6.73</v>
      </c>
      <c r="H567" s="15">
        <v>9.11</v>
      </c>
      <c r="J567" s="14">
        <v>0.65260416666666665</v>
      </c>
      <c r="K567" s="2">
        <f t="shared" si="49"/>
        <v>45.9166666666666</v>
      </c>
      <c r="L567" s="15">
        <v>1674</v>
      </c>
      <c r="M567" s="3">
        <v>0.13151072354500001</v>
      </c>
      <c r="N567" s="15">
        <v>11.82</v>
      </c>
      <c r="O567" s="2">
        <f t="shared" si="50"/>
        <v>89.878602150306492</v>
      </c>
      <c r="P567" s="2">
        <f t="shared" si="51"/>
        <v>1.5544567523019002</v>
      </c>
      <c r="Q567" s="2">
        <f t="shared" si="53"/>
        <v>4.2282858095248361</v>
      </c>
      <c r="R567" s="12">
        <f t="shared" si="54"/>
        <v>842.48389504277247</v>
      </c>
      <c r="T567" s="5"/>
      <c r="U567" s="5"/>
      <c r="V567" s="5"/>
      <c r="W567" s="5"/>
      <c r="Y567" s="2"/>
      <c r="Z567" s="12"/>
      <c r="AA567" s="12"/>
      <c r="AB567" s="12"/>
      <c r="AC567" s="5"/>
      <c r="AD567" s="5"/>
      <c r="AE567" s="12"/>
      <c r="AF567" s="12"/>
    </row>
    <row r="568" spans="2:32" ht="19.899999999999999" customHeight="1" x14ac:dyDescent="0.2">
      <c r="B568" s="14">
        <v>0.65332175925925928</v>
      </c>
      <c r="C568" s="2">
        <f t="shared" si="52"/>
        <v>44.500000000000085</v>
      </c>
      <c r="D568" s="15">
        <v>26.3</v>
      </c>
      <c r="E568" s="12">
        <v>8330</v>
      </c>
      <c r="F568" s="15">
        <v>8790</v>
      </c>
      <c r="G568" s="15">
        <v>6.73</v>
      </c>
      <c r="H568" s="15">
        <v>9.11</v>
      </c>
      <c r="J568" s="14">
        <v>0.65266203703703707</v>
      </c>
      <c r="K568" s="2">
        <f t="shared" si="49"/>
        <v>46</v>
      </c>
      <c r="L568" s="15">
        <v>1670</v>
      </c>
      <c r="M568" s="3">
        <v>0.131196480478</v>
      </c>
      <c r="N568" s="15">
        <v>11.8</v>
      </c>
      <c r="O568" s="2">
        <f t="shared" si="50"/>
        <v>89.941437125508187</v>
      </c>
      <c r="P568" s="2">
        <f t="shared" si="51"/>
        <v>1.5481184696404002</v>
      </c>
      <c r="Q568" s="2">
        <f t="shared" si="53"/>
        <v>4.2304403756511864</v>
      </c>
      <c r="R568" s="12">
        <f t="shared" si="54"/>
        <v>843.14066305283052</v>
      </c>
      <c r="T568" s="5"/>
      <c r="U568" s="5"/>
      <c r="V568" s="5"/>
      <c r="W568" s="5"/>
      <c r="Y568" s="2"/>
      <c r="Z568" s="12"/>
      <c r="AA568" s="12"/>
      <c r="AB568" s="12"/>
      <c r="AC568" s="5"/>
      <c r="AD568" s="5"/>
      <c r="AE568" s="12"/>
      <c r="AF568" s="12"/>
    </row>
    <row r="569" spans="2:32" ht="19.899999999999999" customHeight="1" x14ac:dyDescent="0.2">
      <c r="B569" s="14">
        <v>0.65337962962962959</v>
      </c>
      <c r="C569" s="2">
        <f t="shared" si="52"/>
        <v>44.583333333333321</v>
      </c>
      <c r="D569" s="15">
        <v>26.3</v>
      </c>
      <c r="E569" s="12">
        <v>8330</v>
      </c>
      <c r="F569" s="15">
        <v>8810</v>
      </c>
      <c r="G569" s="15">
        <v>6.73</v>
      </c>
      <c r="H569" s="15">
        <v>9.11</v>
      </c>
      <c r="J569" s="14">
        <v>0.65271990740740737</v>
      </c>
      <c r="K569" s="2">
        <f t="shared" si="49"/>
        <v>46.083333333333236</v>
      </c>
      <c r="L569" s="15">
        <v>1666</v>
      </c>
      <c r="M569" s="3">
        <v>0.130882237411</v>
      </c>
      <c r="N569" s="15">
        <v>11.79</v>
      </c>
      <c r="O569" s="2">
        <f t="shared" si="50"/>
        <v>90.080978391106783</v>
      </c>
      <c r="P569" s="2">
        <f t="shared" si="51"/>
        <v>1.5431015790756899</v>
      </c>
      <c r="Q569" s="2">
        <f t="shared" si="53"/>
        <v>4.2325870562405701</v>
      </c>
      <c r="R569" s="12">
        <f t="shared" si="54"/>
        <v>843.79585984755226</v>
      </c>
      <c r="T569" s="5"/>
      <c r="U569" s="5"/>
      <c r="V569" s="5"/>
      <c r="W569" s="5"/>
      <c r="Y569" s="2"/>
      <c r="Z569" s="12"/>
      <c r="AA569" s="12"/>
      <c r="AB569" s="12"/>
      <c r="AC569" s="5"/>
      <c r="AD569" s="5"/>
      <c r="AE569" s="12"/>
      <c r="AF569" s="12"/>
    </row>
    <row r="570" spans="2:32" ht="19.899999999999999" customHeight="1" x14ac:dyDescent="0.2">
      <c r="B570" s="14">
        <v>0.6534375</v>
      </c>
      <c r="C570" s="2">
        <f t="shared" si="52"/>
        <v>44.666666666666721</v>
      </c>
      <c r="D570" s="15">
        <v>26.3</v>
      </c>
      <c r="E570" s="12">
        <v>8330</v>
      </c>
      <c r="F570" s="15">
        <v>8800</v>
      </c>
      <c r="G570" s="15">
        <v>6.73</v>
      </c>
      <c r="H570" s="15">
        <v>9.11</v>
      </c>
      <c r="J570" s="14">
        <v>0.65277777777777779</v>
      </c>
      <c r="K570" s="2">
        <f t="shared" si="49"/>
        <v>46.166666666666636</v>
      </c>
      <c r="L570" s="15">
        <v>1662</v>
      </c>
      <c r="M570" s="3">
        <v>0.13056799434399999</v>
      </c>
      <c r="N570" s="15">
        <v>11.79</v>
      </c>
      <c r="O570" s="2">
        <f t="shared" si="50"/>
        <v>90.297779783134018</v>
      </c>
      <c r="P570" s="2">
        <f t="shared" si="51"/>
        <v>1.5393966533157597</v>
      </c>
      <c r="Q570" s="2">
        <f t="shared" si="53"/>
        <v>4.2347276800130658</v>
      </c>
      <c r="R570" s="12">
        <f t="shared" si="54"/>
        <v>844.44948542694033</v>
      </c>
      <c r="T570" s="5"/>
      <c r="U570" s="5"/>
      <c r="V570" s="5"/>
      <c r="W570" s="5"/>
      <c r="Y570" s="2"/>
      <c r="Z570" s="12"/>
      <c r="AA570" s="12"/>
      <c r="AB570" s="12"/>
      <c r="AC570" s="5"/>
      <c r="AD570" s="5"/>
      <c r="AE570" s="12"/>
      <c r="AF570" s="12"/>
    </row>
    <row r="571" spans="2:32" ht="19.899999999999999" customHeight="1" x14ac:dyDescent="0.2">
      <c r="B571" s="14">
        <v>0.65349537037037042</v>
      </c>
      <c r="C571" s="2">
        <f t="shared" si="52"/>
        <v>44.750000000000121</v>
      </c>
      <c r="D571" s="15">
        <v>26.3</v>
      </c>
      <c r="E571" s="12">
        <v>8340</v>
      </c>
      <c r="F571" s="15">
        <v>8810</v>
      </c>
      <c r="G571" s="15">
        <v>6.73</v>
      </c>
      <c r="H571" s="15">
        <v>9.11</v>
      </c>
      <c r="J571" s="14">
        <v>0.65283564814814821</v>
      </c>
      <c r="K571" s="2">
        <f t="shared" si="49"/>
        <v>46.250000000000036</v>
      </c>
      <c r="L571" s="15">
        <v>1658</v>
      </c>
      <c r="M571" s="3">
        <v>0.13025375127700001</v>
      </c>
      <c r="N571" s="15">
        <v>11.77</v>
      </c>
      <c r="O571" s="2">
        <f t="shared" si="50"/>
        <v>90.362080819996521</v>
      </c>
      <c r="P571" s="2">
        <f t="shared" si="51"/>
        <v>1.53308665253029</v>
      </c>
      <c r="Q571" s="2">
        <f t="shared" si="53"/>
        <v>4.2368613489754603</v>
      </c>
      <c r="R571" s="12">
        <f t="shared" si="54"/>
        <v>845.10153979099334</v>
      </c>
      <c r="T571" s="5"/>
      <c r="U571" s="5"/>
      <c r="V571" s="5"/>
      <c r="W571" s="5"/>
      <c r="Y571" s="2"/>
      <c r="Z571" s="12"/>
      <c r="AA571" s="12"/>
      <c r="AB571" s="12"/>
      <c r="AC571" s="5"/>
      <c r="AD571" s="5"/>
      <c r="AE571" s="12"/>
      <c r="AF571" s="12"/>
    </row>
    <row r="572" spans="2:32" ht="19.899999999999999" customHeight="1" x14ac:dyDescent="0.2">
      <c r="B572" s="14">
        <v>0.65355324074074073</v>
      </c>
      <c r="C572" s="2">
        <f t="shared" si="52"/>
        <v>44.833333333333357</v>
      </c>
      <c r="D572" s="15">
        <v>26.3</v>
      </c>
      <c r="E572" s="12">
        <v>8320</v>
      </c>
      <c r="F572" s="15">
        <v>8800</v>
      </c>
      <c r="G572" s="15">
        <v>6.73</v>
      </c>
      <c r="H572" s="15">
        <v>9.11</v>
      </c>
      <c r="J572" s="14">
        <v>0.65289351851851851</v>
      </c>
      <c r="K572" s="2">
        <f t="shared" si="49"/>
        <v>46.333333333333272</v>
      </c>
      <c r="L572" s="15">
        <v>1654</v>
      </c>
      <c r="M572" s="3">
        <v>0.12993950821</v>
      </c>
      <c r="N572" s="15">
        <v>11.75</v>
      </c>
      <c r="O572" s="2">
        <f t="shared" si="50"/>
        <v>90.42669286550165</v>
      </c>
      <c r="P572" s="2">
        <f t="shared" si="51"/>
        <v>1.5267892214675001</v>
      </c>
      <c r="Q572" s="2">
        <f t="shared" si="53"/>
        <v>4.2389862627768453</v>
      </c>
      <c r="R572" s="12">
        <f t="shared" si="54"/>
        <v>845.75202293971006</v>
      </c>
      <c r="T572" s="5"/>
      <c r="U572" s="5"/>
      <c r="V572" s="5"/>
      <c r="W572" s="5"/>
      <c r="Y572" s="2"/>
      <c r="Z572" s="12"/>
      <c r="AA572" s="12"/>
      <c r="AB572" s="12"/>
      <c r="AC572" s="5"/>
      <c r="AD572" s="5"/>
      <c r="AE572" s="12"/>
      <c r="AF572" s="12"/>
    </row>
    <row r="573" spans="2:32" ht="19.899999999999999" customHeight="1" x14ac:dyDescent="0.2">
      <c r="B573" s="14">
        <v>0.65361111111111114</v>
      </c>
      <c r="C573" s="2">
        <f t="shared" si="52"/>
        <v>44.916666666666757</v>
      </c>
      <c r="D573" s="15">
        <v>26.3</v>
      </c>
      <c r="E573" s="12">
        <v>8330</v>
      </c>
      <c r="F573" s="15">
        <v>8800</v>
      </c>
      <c r="G573" s="15">
        <v>6.73</v>
      </c>
      <c r="H573" s="15">
        <v>9.11</v>
      </c>
      <c r="J573" s="14">
        <v>0.65295138888888882</v>
      </c>
      <c r="K573" s="2">
        <f t="shared" si="49"/>
        <v>46.416666666666515</v>
      </c>
      <c r="L573" s="15">
        <v>1649</v>
      </c>
      <c r="M573" s="3">
        <v>0.12954670437599999</v>
      </c>
      <c r="N573" s="15">
        <v>11.75</v>
      </c>
      <c r="O573" s="2">
        <f t="shared" si="50"/>
        <v>90.700879320684763</v>
      </c>
      <c r="P573" s="2">
        <f t="shared" si="51"/>
        <v>1.5221737764179999</v>
      </c>
      <c r="Q573" s="2">
        <f t="shared" si="53"/>
        <v>4.2411035981920415</v>
      </c>
      <c r="R573" s="12">
        <f t="shared" si="54"/>
        <v>846.40073847117435</v>
      </c>
      <c r="T573" s="5"/>
      <c r="U573" s="5"/>
      <c r="V573" s="5"/>
      <c r="W573" s="5"/>
      <c r="Y573" s="2"/>
      <c r="Z573" s="12"/>
      <c r="AA573" s="12"/>
      <c r="AB573" s="12"/>
      <c r="AC573" s="5"/>
      <c r="AD573" s="5"/>
      <c r="AE573" s="12"/>
      <c r="AF573" s="12"/>
    </row>
    <row r="574" spans="2:32" ht="19.899999999999999" customHeight="1" x14ac:dyDescent="0.2">
      <c r="B574" s="14">
        <v>0.65366898148148145</v>
      </c>
      <c r="C574" s="2">
        <f t="shared" si="52"/>
        <v>45</v>
      </c>
      <c r="D574" s="15">
        <v>26.3</v>
      </c>
      <c r="E574" s="12">
        <v>8330</v>
      </c>
      <c r="F574" s="15">
        <v>8810</v>
      </c>
      <c r="G574" s="15">
        <v>6.73</v>
      </c>
      <c r="H574" s="15">
        <v>9.11</v>
      </c>
      <c r="J574" s="14">
        <v>0.65300925925925923</v>
      </c>
      <c r="K574" s="2">
        <f t="shared" si="49"/>
        <v>46.499999999999915</v>
      </c>
      <c r="L574" s="15">
        <v>1645</v>
      </c>
      <c r="M574" s="3">
        <v>0.12923246130900001</v>
      </c>
      <c r="N574" s="15">
        <v>11.68</v>
      </c>
      <c r="O574" s="2">
        <f t="shared" si="50"/>
        <v>90.379768996836248</v>
      </c>
      <c r="P574" s="2">
        <f t="shared" si="51"/>
        <v>1.5094351480891202</v>
      </c>
      <c r="Q574" s="2">
        <f t="shared" si="53"/>
        <v>4.2432088821673952</v>
      </c>
      <c r="R574" s="12">
        <f t="shared" si="54"/>
        <v>847.04768638538735</v>
      </c>
      <c r="T574" s="5"/>
      <c r="U574" s="5"/>
      <c r="V574" s="5"/>
      <c r="W574" s="5"/>
      <c r="Y574" s="2"/>
      <c r="Z574" s="12"/>
      <c r="AA574" s="12"/>
      <c r="AB574" s="12"/>
      <c r="AC574" s="5"/>
      <c r="AD574" s="5"/>
      <c r="AE574" s="12"/>
      <c r="AF574" s="12"/>
    </row>
    <row r="575" spans="2:32" ht="19.899999999999999" customHeight="1" x14ac:dyDescent="0.2">
      <c r="B575" s="14">
        <v>0.65372685185185186</v>
      </c>
      <c r="C575" s="2">
        <f t="shared" si="52"/>
        <v>45.0833333333334</v>
      </c>
      <c r="D575" s="15">
        <v>26.3</v>
      </c>
      <c r="E575" s="12">
        <v>8330</v>
      </c>
      <c r="F575" s="15">
        <v>8810</v>
      </c>
      <c r="G575" s="15">
        <v>6.73</v>
      </c>
      <c r="H575" s="15">
        <v>9.11</v>
      </c>
      <c r="J575" s="14">
        <v>0.65306712962962965</v>
      </c>
      <c r="K575" s="2">
        <f t="shared" si="49"/>
        <v>46.583333333333314</v>
      </c>
      <c r="L575" s="15">
        <v>1641</v>
      </c>
      <c r="M575" s="3">
        <v>0.128918218242</v>
      </c>
      <c r="N575" s="15">
        <v>11.66</v>
      </c>
      <c r="O575" s="2">
        <f t="shared" si="50"/>
        <v>90.444936014491958</v>
      </c>
      <c r="P575" s="2">
        <f t="shared" si="51"/>
        <v>1.5031864247017201</v>
      </c>
      <c r="Q575" s="2">
        <f t="shared" si="53"/>
        <v>4.2453009804818347</v>
      </c>
      <c r="R575" s="12">
        <f t="shared" si="54"/>
        <v>847.69306308426542</v>
      </c>
      <c r="T575" s="5"/>
      <c r="U575" s="5"/>
      <c r="V575" s="5"/>
      <c r="W575" s="5"/>
      <c r="Y575" s="2"/>
      <c r="Z575" s="12"/>
      <c r="AA575" s="12"/>
      <c r="AB575" s="12"/>
      <c r="AC575" s="5"/>
      <c r="AD575" s="5"/>
      <c r="AE575" s="12"/>
      <c r="AF575" s="12"/>
    </row>
    <row r="576" spans="2:32" ht="19.899999999999999" customHeight="1" x14ac:dyDescent="0.2">
      <c r="B576" s="14">
        <v>0.65378472222222228</v>
      </c>
      <c r="C576" s="2">
        <f t="shared" si="52"/>
        <v>45.166666666666799</v>
      </c>
      <c r="D576" s="15">
        <v>26.3</v>
      </c>
      <c r="E576" s="12">
        <v>8330</v>
      </c>
      <c r="F576" s="15">
        <v>8800</v>
      </c>
      <c r="G576" s="15">
        <v>6.73</v>
      </c>
      <c r="H576" s="15">
        <v>9.11</v>
      </c>
      <c r="J576" s="14">
        <v>0.65312500000000007</v>
      </c>
      <c r="K576" s="2">
        <f t="shared" si="49"/>
        <v>46.666666666666714</v>
      </c>
      <c r="L576" s="15">
        <v>1637</v>
      </c>
      <c r="M576" s="3">
        <v>0.128603975175</v>
      </c>
      <c r="N576" s="15">
        <v>11.69</v>
      </c>
      <c r="O576" s="2">
        <f t="shared" si="50"/>
        <v>90.899211972978577</v>
      </c>
      <c r="P576" s="2">
        <f t="shared" si="51"/>
        <v>1.5033804697957498</v>
      </c>
      <c r="Q576" s="2">
        <f t="shared" si="53"/>
        <v>4.2473888741585704</v>
      </c>
      <c r="R576" s="12">
        <f t="shared" si="54"/>
        <v>848.33686856780844</v>
      </c>
      <c r="T576" s="5"/>
      <c r="U576" s="5"/>
      <c r="V576" s="5"/>
      <c r="W576" s="5"/>
      <c r="Y576" s="2"/>
      <c r="Z576" s="12"/>
      <c r="AA576" s="12"/>
      <c r="AB576" s="12"/>
      <c r="AC576" s="5"/>
      <c r="AD576" s="5"/>
      <c r="AE576" s="12"/>
      <c r="AF576" s="12"/>
    </row>
    <row r="577" spans="2:32" ht="19.899999999999999" customHeight="1" x14ac:dyDescent="0.2">
      <c r="B577" s="14">
        <v>0.65384259259259259</v>
      </c>
      <c r="C577" s="2">
        <f t="shared" si="52"/>
        <v>45.250000000000043</v>
      </c>
      <c r="D577" s="15">
        <v>26.3</v>
      </c>
      <c r="E577" s="12">
        <v>8340</v>
      </c>
      <c r="F577" s="15">
        <v>8810</v>
      </c>
      <c r="G577" s="15">
        <v>6.73</v>
      </c>
      <c r="H577" s="15">
        <v>9.1199999999999992</v>
      </c>
      <c r="J577" s="14">
        <v>0.65318287037037037</v>
      </c>
      <c r="K577" s="2">
        <f t="shared" si="49"/>
        <v>46.749999999999957</v>
      </c>
      <c r="L577" s="15">
        <v>1633</v>
      </c>
      <c r="M577" s="3">
        <v>0.12828973210799999</v>
      </c>
      <c r="N577" s="15">
        <v>11.66</v>
      </c>
      <c r="O577" s="2">
        <f t="shared" si="50"/>
        <v>90.888022045163325</v>
      </c>
      <c r="P577" s="2">
        <f t="shared" si="51"/>
        <v>1.4958582763792798</v>
      </c>
      <c r="Q577" s="2">
        <f t="shared" si="53"/>
        <v>4.2494716788434115</v>
      </c>
      <c r="R577" s="12">
        <f t="shared" si="54"/>
        <v>848.97910283601527</v>
      </c>
      <c r="T577" s="5"/>
      <c r="U577" s="5"/>
      <c r="V577" s="5"/>
      <c r="W577" s="5"/>
      <c r="Y577" s="2"/>
      <c r="Z577" s="12"/>
      <c r="AA577" s="12"/>
      <c r="AB577" s="12"/>
      <c r="AC577" s="5"/>
      <c r="AD577" s="5"/>
      <c r="AE577" s="12"/>
      <c r="AF577" s="12"/>
    </row>
    <row r="578" spans="2:32" ht="19.899999999999999" customHeight="1" x14ac:dyDescent="0.2">
      <c r="B578" s="14">
        <v>0.65390046296296289</v>
      </c>
      <c r="C578" s="2">
        <f t="shared" si="52"/>
        <v>45.333333333333279</v>
      </c>
      <c r="D578" s="15">
        <v>26.3</v>
      </c>
      <c r="E578" s="12">
        <v>8330</v>
      </c>
      <c r="F578" s="15">
        <v>8810</v>
      </c>
      <c r="G578" s="15">
        <v>6.73</v>
      </c>
      <c r="H578" s="15">
        <v>9.1199999999999992</v>
      </c>
      <c r="J578" s="14">
        <v>0.65324074074074068</v>
      </c>
      <c r="K578" s="2">
        <f t="shared" si="49"/>
        <v>46.833333333333194</v>
      </c>
      <c r="L578" s="15">
        <v>1629</v>
      </c>
      <c r="M578" s="3">
        <v>0.12797548904100001</v>
      </c>
      <c r="N578" s="15">
        <v>11.67</v>
      </c>
      <c r="O578" s="2">
        <f t="shared" si="50"/>
        <v>91.189337016412864</v>
      </c>
      <c r="P578" s="2">
        <f t="shared" si="51"/>
        <v>1.4934739571084701</v>
      </c>
      <c r="Q578" s="2">
        <f t="shared" si="53"/>
        <v>4.2515476040055535</v>
      </c>
      <c r="R578" s="12">
        <f t="shared" si="54"/>
        <v>849.61976588888706</v>
      </c>
      <c r="T578" s="5"/>
      <c r="U578" s="5"/>
      <c r="V578" s="5"/>
      <c r="W578" s="5"/>
      <c r="Y578" s="2"/>
      <c r="Z578" s="12"/>
      <c r="AA578" s="12"/>
      <c r="AB578" s="12"/>
      <c r="AC578" s="5"/>
      <c r="AD578" s="5"/>
      <c r="AE578" s="12"/>
      <c r="AF578" s="12"/>
    </row>
    <row r="579" spans="2:32" ht="19.899999999999999" customHeight="1" x14ac:dyDescent="0.2">
      <c r="B579" s="14">
        <v>0.65395833333333331</v>
      </c>
      <c r="C579" s="2">
        <f t="shared" si="52"/>
        <v>45.416666666666679</v>
      </c>
      <c r="D579" s="15">
        <v>26.3</v>
      </c>
      <c r="E579" s="12">
        <v>8330</v>
      </c>
      <c r="F579" s="15">
        <v>8810</v>
      </c>
      <c r="G579" s="15">
        <v>6.73</v>
      </c>
      <c r="H579" s="15">
        <v>9.1199999999999992</v>
      </c>
      <c r="J579" s="14">
        <v>0.65329861111111109</v>
      </c>
      <c r="K579" s="2">
        <f t="shared" si="49"/>
        <v>46.916666666666593</v>
      </c>
      <c r="L579" s="15">
        <v>1625</v>
      </c>
      <c r="M579" s="3">
        <v>0.127661245974</v>
      </c>
      <c r="N579" s="15">
        <v>11.66</v>
      </c>
      <c r="O579" s="2">
        <f t="shared" si="50"/>
        <v>91.335470769059569</v>
      </c>
      <c r="P579" s="2">
        <f t="shared" si="51"/>
        <v>1.4885301280568399</v>
      </c>
      <c r="Q579" s="2">
        <f t="shared" si="53"/>
        <v>4.253618440175809</v>
      </c>
      <c r="R579" s="12">
        <f t="shared" si="54"/>
        <v>850.25885772642505</v>
      </c>
      <c r="T579" s="5"/>
      <c r="U579" s="5"/>
      <c r="V579" s="5"/>
      <c r="W579" s="5"/>
      <c r="Y579" s="2"/>
      <c r="Z579" s="12"/>
      <c r="AA579" s="12"/>
      <c r="AB579" s="12"/>
      <c r="AC579" s="5"/>
      <c r="AD579" s="5"/>
      <c r="AE579" s="12"/>
      <c r="AF579" s="12"/>
    </row>
    <row r="580" spans="2:32" ht="19.899999999999999" customHeight="1" x14ac:dyDescent="0.2">
      <c r="B580" s="14">
        <v>0.65401620370370372</v>
      </c>
      <c r="C580" s="2">
        <f t="shared" si="52"/>
        <v>45.500000000000078</v>
      </c>
      <c r="D580" s="15">
        <v>26.3</v>
      </c>
      <c r="E580" s="12">
        <v>8320</v>
      </c>
      <c r="F580" s="15">
        <v>8810</v>
      </c>
      <c r="G580" s="15">
        <v>6.73</v>
      </c>
      <c r="H580" s="15">
        <v>9.1199999999999992</v>
      </c>
      <c r="J580" s="14">
        <v>0.65335648148148151</v>
      </c>
      <c r="K580" s="2">
        <f t="shared" si="49"/>
        <v>46.999999999999993</v>
      </c>
      <c r="L580" s="15">
        <v>1621</v>
      </c>
      <c r="M580" s="3">
        <v>0.12734700290699999</v>
      </c>
      <c r="N580" s="15">
        <v>11.63</v>
      </c>
      <c r="O580" s="2">
        <f t="shared" si="50"/>
        <v>91.325274521719621</v>
      </c>
      <c r="P580" s="2">
        <f t="shared" si="51"/>
        <v>1.4810456438084101</v>
      </c>
      <c r="Q580" s="2">
        <f t="shared" si="53"/>
        <v>4.255680645572939</v>
      </c>
      <c r="R580" s="12">
        <f t="shared" si="54"/>
        <v>850.8963783486281</v>
      </c>
      <c r="T580" s="5"/>
      <c r="U580" s="5"/>
      <c r="V580" s="5"/>
      <c r="W580" s="5"/>
      <c r="Y580" s="2"/>
      <c r="Z580" s="12"/>
      <c r="AA580" s="12"/>
      <c r="AB580" s="12"/>
      <c r="AC580" s="5"/>
      <c r="AD580" s="5"/>
      <c r="AE580" s="12"/>
      <c r="AF580" s="12"/>
    </row>
    <row r="581" spans="2:32" ht="19.899999999999999" customHeight="1" x14ac:dyDescent="0.2">
      <c r="B581" s="14">
        <v>0.65407407407407414</v>
      </c>
      <c r="C581" s="2">
        <f t="shared" si="52"/>
        <v>45.583333333333478</v>
      </c>
      <c r="D581" s="15">
        <v>26.3</v>
      </c>
      <c r="E581" s="12">
        <v>8330</v>
      </c>
      <c r="F581" s="15">
        <v>8810</v>
      </c>
      <c r="G581" s="15">
        <v>6.73</v>
      </c>
      <c r="H581" s="15">
        <v>9.1199999999999992</v>
      </c>
      <c r="J581" s="14">
        <v>0.65341435185185182</v>
      </c>
      <c r="K581" s="2">
        <f t="shared" si="49"/>
        <v>47.083333333333229</v>
      </c>
      <c r="L581" s="15">
        <v>1617</v>
      </c>
      <c r="M581" s="3">
        <v>0.12703275984000001</v>
      </c>
      <c r="N581" s="15">
        <v>11.6</v>
      </c>
      <c r="O581" s="2">
        <f t="shared" si="50"/>
        <v>91.315027829123792</v>
      </c>
      <c r="P581" s="2">
        <f t="shared" si="51"/>
        <v>1.4735800141440001</v>
      </c>
      <c r="Q581" s="2">
        <f t="shared" si="53"/>
        <v>4.2577324689465144</v>
      </c>
      <c r="R581" s="12">
        <f t="shared" si="54"/>
        <v>851.53232775549486</v>
      </c>
      <c r="T581" s="5"/>
      <c r="U581" s="5"/>
      <c r="V581" s="5"/>
      <c r="W581" s="5"/>
      <c r="Y581" s="2"/>
      <c r="Z581" s="12"/>
      <c r="AA581" s="12"/>
      <c r="AB581" s="12"/>
      <c r="AC581" s="5"/>
      <c r="AD581" s="5"/>
      <c r="AE581" s="12"/>
      <c r="AF581" s="12"/>
    </row>
    <row r="582" spans="2:32" ht="19.899999999999999" customHeight="1" x14ac:dyDescent="0.2">
      <c r="B582" s="14">
        <v>0.65413194444444445</v>
      </c>
      <c r="C582" s="2">
        <f t="shared" si="52"/>
        <v>45.666666666666714</v>
      </c>
      <c r="D582" s="15">
        <v>26.3</v>
      </c>
      <c r="E582" s="12">
        <v>8330</v>
      </c>
      <c r="F582" s="15">
        <v>8810</v>
      </c>
      <c r="G582" s="15">
        <v>6.73</v>
      </c>
      <c r="H582" s="15">
        <v>9.1199999999999992</v>
      </c>
      <c r="J582" s="14">
        <v>0.65347222222222223</v>
      </c>
      <c r="K582" s="2">
        <f t="shared" si="49"/>
        <v>47.166666666666629</v>
      </c>
      <c r="L582" s="15">
        <v>1613</v>
      </c>
      <c r="M582" s="3">
        <v>0.126718516773</v>
      </c>
      <c r="N582" s="15">
        <v>11.64</v>
      </c>
      <c r="O582" s="2">
        <f t="shared" si="50"/>
        <v>91.857135771653404</v>
      </c>
      <c r="P582" s="2">
        <f t="shared" si="51"/>
        <v>1.47500353523772</v>
      </c>
      <c r="Q582" s="2">
        <f t="shared" si="53"/>
        <v>4.2597800964113643</v>
      </c>
      <c r="R582" s="12">
        <f t="shared" si="54"/>
        <v>852.16670594702782</v>
      </c>
      <c r="T582" s="5"/>
      <c r="U582" s="5"/>
      <c r="V582" s="5"/>
      <c r="W582" s="5"/>
      <c r="Y582" s="2"/>
      <c r="Z582" s="12"/>
      <c r="AA582" s="12"/>
      <c r="AB582" s="12"/>
      <c r="AC582" s="5"/>
      <c r="AD582" s="5"/>
      <c r="AE582" s="12"/>
      <c r="AF582" s="12"/>
    </row>
    <row r="583" spans="2:32" ht="19.899999999999999" customHeight="1" x14ac:dyDescent="0.2">
      <c r="B583" s="14">
        <v>0.65418981481481475</v>
      </c>
      <c r="C583" s="2">
        <f t="shared" si="52"/>
        <v>45.749999999999957</v>
      </c>
      <c r="D583" s="15">
        <v>26.3</v>
      </c>
      <c r="E583" s="12">
        <v>8340</v>
      </c>
      <c r="F583" s="15">
        <v>8820</v>
      </c>
      <c r="G583" s="15">
        <v>6.73</v>
      </c>
      <c r="H583" s="15">
        <v>9.1199999999999992</v>
      </c>
      <c r="J583" s="14">
        <v>0.65353009259259254</v>
      </c>
      <c r="K583" s="2">
        <f t="shared" si="49"/>
        <v>47.249999999999872</v>
      </c>
      <c r="L583" s="15">
        <v>1609</v>
      </c>
      <c r="M583" s="3">
        <v>0.12640427370599999</v>
      </c>
      <c r="N583" s="15">
        <v>11.6</v>
      </c>
      <c r="O583" s="2">
        <f t="shared" si="50"/>
        <v>91.769049098609599</v>
      </c>
      <c r="P583" s="2">
        <f t="shared" si="51"/>
        <v>1.4662895749895999</v>
      </c>
      <c r="Q583" s="2">
        <f t="shared" si="53"/>
        <v>4.2618226610712426</v>
      </c>
      <c r="R583" s="12">
        <f t="shared" si="54"/>
        <v>852.7995129232246</v>
      </c>
      <c r="T583" s="5"/>
      <c r="U583" s="5"/>
      <c r="V583" s="5"/>
      <c r="W583" s="5"/>
      <c r="Y583" s="2"/>
      <c r="Z583" s="12"/>
      <c r="AA583" s="12"/>
      <c r="AB583" s="12"/>
      <c r="AC583" s="5"/>
      <c r="AD583" s="5"/>
      <c r="AE583" s="12"/>
      <c r="AF583" s="12"/>
    </row>
    <row r="584" spans="2:32" ht="19.899999999999999" customHeight="1" x14ac:dyDescent="0.2">
      <c r="B584" s="14">
        <v>0.65424768518518517</v>
      </c>
      <c r="C584" s="2">
        <f t="shared" si="52"/>
        <v>45.833333333333357</v>
      </c>
      <c r="D584" s="15">
        <v>26.3</v>
      </c>
      <c r="E584" s="12">
        <v>8330</v>
      </c>
      <c r="F584" s="15">
        <v>8810</v>
      </c>
      <c r="G584" s="15">
        <v>6.73</v>
      </c>
      <c r="H584" s="15">
        <v>9.1199999999999992</v>
      </c>
      <c r="J584" s="14">
        <v>0.65358796296296295</v>
      </c>
      <c r="K584" s="2">
        <f t="shared" si="49"/>
        <v>47.333333333333272</v>
      </c>
      <c r="L584" s="15">
        <v>1605</v>
      </c>
      <c r="M584" s="3">
        <v>0.12609003063900001</v>
      </c>
      <c r="N584" s="15">
        <v>11.65</v>
      </c>
      <c r="O584" s="2">
        <f t="shared" si="50"/>
        <v>92.394299065200016</v>
      </c>
      <c r="P584" s="2">
        <f t="shared" si="51"/>
        <v>1.4689488569443501</v>
      </c>
      <c r="Q584" s="2">
        <f t="shared" si="53"/>
        <v>4.2638610210934207</v>
      </c>
      <c r="R584" s="12">
        <f t="shared" si="54"/>
        <v>853.43074868408758</v>
      </c>
      <c r="T584" s="5"/>
      <c r="U584" s="5"/>
      <c r="V584" s="5"/>
      <c r="W584" s="5"/>
      <c r="Y584" s="2"/>
      <c r="Z584" s="12"/>
      <c r="AA584" s="12"/>
      <c r="AB584" s="12"/>
      <c r="AC584" s="5"/>
      <c r="AD584" s="5"/>
      <c r="AE584" s="12"/>
      <c r="AF584" s="12"/>
    </row>
    <row r="585" spans="2:32" ht="19.899999999999999" customHeight="1" x14ac:dyDescent="0.2">
      <c r="B585" s="14">
        <v>0.65430555555555558</v>
      </c>
      <c r="C585" s="2">
        <f t="shared" si="52"/>
        <v>45.916666666666757</v>
      </c>
      <c r="D585" s="15">
        <v>26.3</v>
      </c>
      <c r="E585" s="12">
        <v>8340</v>
      </c>
      <c r="F585" s="15">
        <v>8810</v>
      </c>
      <c r="G585" s="15">
        <v>6.73</v>
      </c>
      <c r="H585" s="15">
        <v>9.1199999999999992</v>
      </c>
      <c r="J585" s="14">
        <v>0.65364583333333337</v>
      </c>
      <c r="K585" s="2">
        <f t="shared" si="49"/>
        <v>47.416666666666671</v>
      </c>
      <c r="L585" s="15">
        <v>1601</v>
      </c>
      <c r="M585" s="3">
        <v>0.125775787572</v>
      </c>
      <c r="N585" s="15">
        <v>11.62</v>
      </c>
      <c r="O585" s="2">
        <f t="shared" si="50"/>
        <v>92.386620861731132</v>
      </c>
      <c r="P585" s="2">
        <f t="shared" si="51"/>
        <v>1.46151465158664</v>
      </c>
      <c r="Q585" s="2">
        <f t="shared" si="53"/>
        <v>4.2658960651965687</v>
      </c>
      <c r="R585" s="12">
        <f t="shared" si="54"/>
        <v>854.06041322961562</v>
      </c>
      <c r="T585" s="5"/>
      <c r="U585" s="5"/>
      <c r="V585" s="5"/>
      <c r="W585" s="5"/>
      <c r="Y585" s="2"/>
      <c r="Z585" s="12"/>
      <c r="AA585" s="12"/>
      <c r="AB585" s="12"/>
      <c r="AC585" s="5"/>
      <c r="AD585" s="5"/>
      <c r="AE585" s="12"/>
      <c r="AF585" s="12"/>
    </row>
    <row r="586" spans="2:32" ht="19.899999999999999" customHeight="1" x14ac:dyDescent="0.2">
      <c r="B586" s="14">
        <v>0.65436342592592589</v>
      </c>
      <c r="C586" s="2">
        <f t="shared" si="52"/>
        <v>46</v>
      </c>
      <c r="D586" s="15">
        <v>26.3</v>
      </c>
      <c r="E586" s="12">
        <v>8340</v>
      </c>
      <c r="F586" s="15">
        <v>8810</v>
      </c>
      <c r="G586" s="15">
        <v>6.73</v>
      </c>
      <c r="H586" s="15">
        <v>9.1199999999999992</v>
      </c>
      <c r="J586" s="14">
        <v>0.65370370370370368</v>
      </c>
      <c r="K586" s="2">
        <f t="shared" si="49"/>
        <v>47.499999999999915</v>
      </c>
      <c r="L586" s="15">
        <v>1597</v>
      </c>
      <c r="M586" s="3">
        <v>0.12546154450499999</v>
      </c>
      <c r="N586" s="15">
        <v>11.58</v>
      </c>
      <c r="O586" s="2">
        <f t="shared" si="50"/>
        <v>92.299198496942665</v>
      </c>
      <c r="P586" s="2">
        <f t="shared" si="51"/>
        <v>1.4528446853679</v>
      </c>
      <c r="Q586" s="2">
        <f t="shared" si="53"/>
        <v>4.2679199258472291</v>
      </c>
      <c r="R586" s="12">
        <f t="shared" si="54"/>
        <v>854.68850655980748</v>
      </c>
      <c r="T586" s="5"/>
      <c r="U586" s="5"/>
      <c r="V586" s="5"/>
      <c r="W586" s="5"/>
      <c r="Y586" s="2"/>
      <c r="Z586" s="12"/>
      <c r="AA586" s="12"/>
      <c r="AB586" s="12"/>
      <c r="AC586" s="5"/>
      <c r="AD586" s="5"/>
      <c r="AE586" s="12"/>
      <c r="AF586" s="12"/>
    </row>
    <row r="587" spans="2:32" ht="19.899999999999999" customHeight="1" x14ac:dyDescent="0.2">
      <c r="B587" s="14">
        <v>0.65442129629629631</v>
      </c>
      <c r="C587" s="2">
        <f t="shared" si="52"/>
        <v>46.0833333333334</v>
      </c>
      <c r="D587" s="15">
        <v>26.3</v>
      </c>
      <c r="E587" s="12">
        <v>8330</v>
      </c>
      <c r="F587" s="15">
        <v>8810</v>
      </c>
      <c r="G587" s="15">
        <v>6.73</v>
      </c>
      <c r="H587" s="15">
        <v>9.1199999999999992</v>
      </c>
      <c r="J587" s="14">
        <v>0.65376157407407409</v>
      </c>
      <c r="K587" s="2">
        <f t="shared" si="49"/>
        <v>47.583333333333314</v>
      </c>
      <c r="L587" s="15">
        <v>1593</v>
      </c>
      <c r="M587" s="3">
        <v>0.12514730143800001</v>
      </c>
      <c r="N587" s="15">
        <v>11.57</v>
      </c>
      <c r="O587" s="2">
        <f t="shared" si="50"/>
        <v>92.451054613686296</v>
      </c>
      <c r="P587" s="2">
        <f t="shared" si="51"/>
        <v>1.4479542776376602</v>
      </c>
      <c r="Q587" s="2">
        <f t="shared" si="53"/>
        <v>4.2699343695715397</v>
      </c>
      <c r="R587" s="12">
        <f t="shared" si="54"/>
        <v>855.31502867466543</v>
      </c>
      <c r="T587" s="5"/>
      <c r="U587" s="5"/>
      <c r="V587" s="5"/>
      <c r="W587" s="5"/>
      <c r="Y587" s="2"/>
      <c r="Z587" s="12"/>
      <c r="AA587" s="12"/>
      <c r="AB587" s="12"/>
      <c r="AC587" s="5"/>
      <c r="AD587" s="5"/>
      <c r="AE587" s="12"/>
      <c r="AF587" s="12"/>
    </row>
    <row r="588" spans="2:32" ht="19.899999999999999" customHeight="1" x14ac:dyDescent="0.2">
      <c r="B588" s="14">
        <v>0.65447916666666661</v>
      </c>
      <c r="C588" s="2">
        <f t="shared" si="52"/>
        <v>46.166666666666636</v>
      </c>
      <c r="D588" s="15">
        <v>26.3</v>
      </c>
      <c r="E588" s="12">
        <v>8340</v>
      </c>
      <c r="F588" s="15">
        <v>8820</v>
      </c>
      <c r="G588" s="15">
        <v>6.73</v>
      </c>
      <c r="H588" s="15">
        <v>9.1199999999999992</v>
      </c>
      <c r="J588" s="14">
        <v>0.6538194444444444</v>
      </c>
      <c r="K588" s="2">
        <f t="shared" si="49"/>
        <v>47.666666666666551</v>
      </c>
      <c r="L588" s="15">
        <v>1589</v>
      </c>
      <c r="M588" s="3">
        <v>0.12483305837100001</v>
      </c>
      <c r="N588" s="15">
        <v>11.56</v>
      </c>
      <c r="O588" s="2">
        <f t="shared" si="50"/>
        <v>92.603675267203954</v>
      </c>
      <c r="P588" s="2">
        <f t="shared" si="51"/>
        <v>1.4430701547687601</v>
      </c>
      <c r="Q588" s="2">
        <f t="shared" si="53"/>
        <v>4.271942025427375</v>
      </c>
      <c r="R588" s="12">
        <f t="shared" si="54"/>
        <v>855.93997957418719</v>
      </c>
      <c r="T588" s="5"/>
      <c r="U588" s="5"/>
      <c r="V588" s="5"/>
      <c r="W588" s="5"/>
      <c r="Y588" s="2"/>
      <c r="Z588" s="12"/>
      <c r="AA588" s="12"/>
      <c r="AB588" s="12"/>
      <c r="AC588" s="5"/>
      <c r="AD588" s="5"/>
      <c r="AE588" s="12"/>
      <c r="AF588" s="12"/>
    </row>
    <row r="589" spans="2:32" ht="19.899999999999999" customHeight="1" x14ac:dyDescent="0.2">
      <c r="B589" s="14">
        <v>0.65453703703703703</v>
      </c>
      <c r="C589" s="2">
        <f t="shared" si="52"/>
        <v>46.250000000000036</v>
      </c>
      <c r="D589" s="15">
        <v>26.3</v>
      </c>
      <c r="E589" s="12">
        <v>8340</v>
      </c>
      <c r="F589" s="15">
        <v>8820</v>
      </c>
      <c r="G589" s="15">
        <v>6.73</v>
      </c>
      <c r="H589" s="15">
        <v>9.1199999999999992</v>
      </c>
      <c r="J589" s="14">
        <v>0.65387731481481481</v>
      </c>
      <c r="K589" s="2">
        <f t="shared" si="49"/>
        <v>47.74999999999995</v>
      </c>
      <c r="L589" s="15">
        <v>1585</v>
      </c>
      <c r="M589" s="3">
        <v>0.124518815304</v>
      </c>
      <c r="N589" s="15">
        <v>11.57</v>
      </c>
      <c r="O589" s="2">
        <f t="shared" si="50"/>
        <v>92.917684542316152</v>
      </c>
      <c r="P589" s="2">
        <f t="shared" si="51"/>
        <v>1.44068269306728</v>
      </c>
      <c r="Q589" s="2">
        <f t="shared" si="53"/>
        <v>4.2739446315717071</v>
      </c>
      <c r="R589" s="12">
        <f t="shared" si="54"/>
        <v>856.56335925837516</v>
      </c>
      <c r="T589" s="5"/>
      <c r="U589" s="5"/>
      <c r="V589" s="5"/>
      <c r="W589" s="5"/>
      <c r="Y589" s="2"/>
      <c r="Z589" s="12"/>
      <c r="AA589" s="12"/>
      <c r="AB589" s="12"/>
      <c r="AC589" s="5"/>
      <c r="AD589" s="5"/>
      <c r="AE589" s="12"/>
      <c r="AF589" s="12"/>
    </row>
    <row r="590" spans="2:32" ht="19.899999999999999" customHeight="1" x14ac:dyDescent="0.2">
      <c r="B590" s="14">
        <v>0.65459490740740744</v>
      </c>
      <c r="C590" s="2">
        <f t="shared" si="52"/>
        <v>46.333333333333435</v>
      </c>
      <c r="D590" s="15">
        <v>26.3</v>
      </c>
      <c r="E590" s="12">
        <v>8340</v>
      </c>
      <c r="F590" s="15">
        <v>8820</v>
      </c>
      <c r="G590" s="15">
        <v>6.73</v>
      </c>
      <c r="H590" s="15">
        <v>9.1199999999999992</v>
      </c>
      <c r="J590" s="14">
        <v>0.65393518518518523</v>
      </c>
      <c r="K590" s="2">
        <f t="shared" si="49"/>
        <v>47.83333333333335</v>
      </c>
      <c r="L590" s="15">
        <v>1581</v>
      </c>
      <c r="M590" s="3">
        <v>0.124204572237</v>
      </c>
      <c r="N590" s="15">
        <v>11.5</v>
      </c>
      <c r="O590" s="2">
        <f t="shared" si="50"/>
        <v>92.589184060441539</v>
      </c>
      <c r="P590" s="2">
        <f t="shared" si="51"/>
        <v>1.4283525807255</v>
      </c>
      <c r="Q590" s="2">
        <f t="shared" si="53"/>
        <v>4.2759370171785092</v>
      </c>
      <c r="R590" s="12">
        <f t="shared" si="54"/>
        <v>857.18516772722819</v>
      </c>
      <c r="T590" s="5"/>
      <c r="U590" s="5"/>
      <c r="V590" s="5"/>
      <c r="W590" s="5"/>
      <c r="Y590" s="2"/>
      <c r="Z590" s="12"/>
      <c r="AA590" s="12"/>
      <c r="AB590" s="12"/>
      <c r="AC590" s="5"/>
      <c r="AD590" s="5"/>
      <c r="AE590" s="12"/>
      <c r="AF590" s="12"/>
    </row>
    <row r="591" spans="2:32" ht="19.899999999999999" customHeight="1" x14ac:dyDescent="0.2">
      <c r="B591" s="14">
        <v>0.65465277777777775</v>
      </c>
      <c r="C591" s="2">
        <f t="shared" si="52"/>
        <v>46.416666666666671</v>
      </c>
      <c r="D591" s="15">
        <v>26.3</v>
      </c>
      <c r="E591" s="12">
        <v>8340</v>
      </c>
      <c r="F591" s="15">
        <v>8820</v>
      </c>
      <c r="G591" s="15">
        <v>6.73</v>
      </c>
      <c r="H591" s="15">
        <v>9.1199999999999992</v>
      </c>
      <c r="J591" s="14">
        <v>0.65399305555555554</v>
      </c>
      <c r="K591" s="2">
        <f t="shared" si="49"/>
        <v>47.916666666666586</v>
      </c>
      <c r="L591" s="15">
        <v>1577</v>
      </c>
      <c r="M591" s="3">
        <v>0.12389032916999999</v>
      </c>
      <c r="N591" s="15">
        <v>11.5</v>
      </c>
      <c r="O591" s="2">
        <f t="shared" si="50"/>
        <v>92.824032973711084</v>
      </c>
      <c r="P591" s="2">
        <f t="shared" si="51"/>
        <v>1.424738785455</v>
      </c>
      <c r="Q591" s="2">
        <f t="shared" si="53"/>
        <v>4.2779183306272435</v>
      </c>
      <c r="R591" s="12">
        <f t="shared" si="54"/>
        <v>857.80540498074492</v>
      </c>
      <c r="T591" s="5"/>
      <c r="U591" s="5"/>
      <c r="V591" s="5"/>
      <c r="W591" s="5"/>
      <c r="Y591" s="2"/>
      <c r="Z591" s="12"/>
      <c r="AA591" s="12"/>
      <c r="AB591" s="12"/>
      <c r="AC591" s="5"/>
      <c r="AD591" s="5"/>
      <c r="AE591" s="12"/>
      <c r="AF591" s="12"/>
    </row>
    <row r="592" spans="2:32" ht="19.899999999999999" customHeight="1" x14ac:dyDescent="0.2">
      <c r="B592" s="14">
        <v>0.65471064814814817</v>
      </c>
      <c r="C592" s="2">
        <f t="shared" si="52"/>
        <v>46.500000000000071</v>
      </c>
      <c r="D592" s="15">
        <v>26.3</v>
      </c>
      <c r="E592" s="12">
        <v>8340</v>
      </c>
      <c r="F592" s="15">
        <v>8830</v>
      </c>
      <c r="G592" s="15">
        <v>6.73</v>
      </c>
      <c r="H592" s="15">
        <v>9.1199999999999992</v>
      </c>
      <c r="J592" s="14">
        <v>0.65405092592592595</v>
      </c>
      <c r="K592" s="2">
        <f t="shared" si="49"/>
        <v>47.999999999999986</v>
      </c>
      <c r="L592" s="15">
        <v>1574</v>
      </c>
      <c r="M592" s="3">
        <v>0.123654646869</v>
      </c>
      <c r="N592" s="15">
        <v>11.5</v>
      </c>
      <c r="O592" s="2">
        <f t="shared" si="50"/>
        <v>93.000952986288695</v>
      </c>
      <c r="P592" s="2">
        <f t="shared" si="51"/>
        <v>1.4220284389935001</v>
      </c>
      <c r="Q592" s="2">
        <f t="shared" si="53"/>
        <v>4.2798952523108902</v>
      </c>
      <c r="R592" s="12">
        <f t="shared" si="54"/>
        <v>858.42426742084297</v>
      </c>
      <c r="T592" s="5"/>
      <c r="U592" s="5"/>
      <c r="V592" s="5"/>
      <c r="W592" s="5"/>
      <c r="Y592" s="2"/>
      <c r="Z592" s="12"/>
      <c r="AA592" s="12"/>
      <c r="AB592" s="12"/>
      <c r="AC592" s="5"/>
      <c r="AD592" s="5"/>
      <c r="AE592" s="12"/>
      <c r="AF592" s="12"/>
    </row>
    <row r="593" spans="2:32" ht="19.899999999999999" customHeight="1" x14ac:dyDescent="0.2">
      <c r="B593" s="14">
        <v>0.65476851851851847</v>
      </c>
      <c r="C593" s="2">
        <f t="shared" si="52"/>
        <v>46.583333333333314</v>
      </c>
      <c r="D593" s="15">
        <v>26.3</v>
      </c>
      <c r="E593" s="12">
        <v>8340</v>
      </c>
      <c r="F593" s="15">
        <v>8820</v>
      </c>
      <c r="G593" s="15">
        <v>6.73</v>
      </c>
      <c r="H593" s="15">
        <v>9.1199999999999992</v>
      </c>
      <c r="J593" s="14">
        <v>0.65410879629629626</v>
      </c>
      <c r="K593" s="2">
        <f t="shared" si="49"/>
        <v>48.083333333333229</v>
      </c>
      <c r="L593" s="15">
        <v>1569</v>
      </c>
      <c r="M593" s="3">
        <v>0.123261843036</v>
      </c>
      <c r="N593" s="15">
        <v>11.46</v>
      </c>
      <c r="O593" s="2">
        <f t="shared" si="50"/>
        <v>92.972810707146238</v>
      </c>
      <c r="P593" s="2">
        <f t="shared" si="51"/>
        <v>1.4125807211925601</v>
      </c>
      <c r="Q593" s="2">
        <f t="shared" si="53"/>
        <v>4.2818637308943508</v>
      </c>
      <c r="R593" s="12">
        <f t="shared" si="54"/>
        <v>859.04155864560482</v>
      </c>
      <c r="T593" s="5"/>
      <c r="U593" s="5"/>
      <c r="V593" s="5"/>
      <c r="W593" s="5"/>
      <c r="Y593" s="2"/>
      <c r="Z593" s="12"/>
      <c r="AA593" s="12"/>
      <c r="AB593" s="12"/>
      <c r="AC593" s="5"/>
      <c r="AD593" s="5"/>
      <c r="AE593" s="12"/>
      <c r="AF593" s="12"/>
    </row>
    <row r="594" spans="2:32" ht="19.899999999999999" customHeight="1" x14ac:dyDescent="0.2">
      <c r="B594" s="14">
        <v>0.65482638888888889</v>
      </c>
      <c r="C594" s="2">
        <f t="shared" si="52"/>
        <v>46.666666666666714</v>
      </c>
      <c r="D594" s="15">
        <v>26.3</v>
      </c>
      <c r="E594" s="12">
        <v>8340</v>
      </c>
      <c r="F594" s="15">
        <v>8820</v>
      </c>
      <c r="G594" s="15">
        <v>6.73</v>
      </c>
      <c r="H594" s="15">
        <v>9.1199999999999992</v>
      </c>
      <c r="J594" s="14">
        <v>0.65416666666666667</v>
      </c>
      <c r="K594" s="2">
        <f t="shared" si="49"/>
        <v>48.166666666666629</v>
      </c>
      <c r="L594" s="15">
        <v>1566</v>
      </c>
      <c r="M594" s="3">
        <v>0.123026160735</v>
      </c>
      <c r="N594" s="15">
        <v>11.48</v>
      </c>
      <c r="O594" s="2">
        <f t="shared" si="50"/>
        <v>93.313486590287695</v>
      </c>
      <c r="P594" s="2">
        <f t="shared" si="51"/>
        <v>1.4123403252378</v>
      </c>
      <c r="Q594" s="2">
        <f t="shared" si="53"/>
        <v>4.2838254816210402</v>
      </c>
      <c r="R594" s="12">
        <f t="shared" si="54"/>
        <v>859.65727865503277</v>
      </c>
      <c r="T594" s="5"/>
      <c r="U594" s="5"/>
      <c r="V594" s="5"/>
      <c r="W594" s="5"/>
      <c r="Y594" s="2"/>
      <c r="Z594" s="12"/>
      <c r="AA594" s="12"/>
      <c r="AB594" s="12"/>
      <c r="AC594" s="5"/>
      <c r="AD594" s="5"/>
      <c r="AE594" s="12"/>
      <c r="AF594" s="12"/>
    </row>
    <row r="595" spans="2:32" ht="19.899999999999999" customHeight="1" x14ac:dyDescent="0.2">
      <c r="B595" s="14">
        <v>0.6548842592592593</v>
      </c>
      <c r="C595" s="2">
        <f t="shared" si="52"/>
        <v>46.750000000000114</v>
      </c>
      <c r="D595" s="15">
        <v>26.3</v>
      </c>
      <c r="E595" s="12">
        <v>8350</v>
      </c>
      <c r="F595" s="15">
        <v>8830</v>
      </c>
      <c r="G595" s="15">
        <v>6.73</v>
      </c>
      <c r="H595" s="15">
        <v>9.1199999999999992</v>
      </c>
      <c r="J595" s="14">
        <v>0.65422453703703709</v>
      </c>
      <c r="K595" s="2">
        <f t="shared" si="49"/>
        <v>48.250000000000028</v>
      </c>
      <c r="L595" s="15">
        <v>1562</v>
      </c>
      <c r="M595" s="3">
        <v>0.12271191766800001</v>
      </c>
      <c r="N595" s="15">
        <v>11.5</v>
      </c>
      <c r="O595" s="2">
        <f t="shared" si="50"/>
        <v>93.715428937501585</v>
      </c>
      <c r="P595" s="2">
        <f t="shared" si="51"/>
        <v>1.4111870531820001</v>
      </c>
      <c r="Q595" s="2">
        <f t="shared" si="53"/>
        <v>4.2857862645227218</v>
      </c>
      <c r="R595" s="12">
        <f t="shared" si="54"/>
        <v>860.27162385104077</v>
      </c>
      <c r="T595" s="5"/>
      <c r="U595" s="5"/>
      <c r="V595" s="5"/>
      <c r="W595" s="5"/>
      <c r="Y595" s="2"/>
      <c r="Z595" s="12"/>
      <c r="AA595" s="12"/>
      <c r="AB595" s="12"/>
      <c r="AC595" s="5"/>
      <c r="AD595" s="5"/>
      <c r="AE595" s="12"/>
      <c r="AF595" s="12"/>
    </row>
    <row r="596" spans="2:32" ht="19.899999999999999" customHeight="1" x14ac:dyDescent="0.2">
      <c r="B596" s="14">
        <v>0.65494212962962961</v>
      </c>
      <c r="C596" s="2">
        <f t="shared" si="52"/>
        <v>46.833333333333357</v>
      </c>
      <c r="D596" s="15">
        <v>26.3</v>
      </c>
      <c r="E596" s="12">
        <v>8330</v>
      </c>
      <c r="F596" s="15">
        <v>8810</v>
      </c>
      <c r="G596" s="15">
        <v>6.73</v>
      </c>
      <c r="H596" s="15">
        <v>9.1199999999999992</v>
      </c>
      <c r="J596" s="14">
        <v>0.6542824074074074</v>
      </c>
      <c r="K596" s="2">
        <f t="shared" si="49"/>
        <v>48.333333333333272</v>
      </c>
      <c r="L596" s="15">
        <v>1558</v>
      </c>
      <c r="M596" s="3">
        <v>0.122397674601</v>
      </c>
      <c r="N596" s="15">
        <v>11.49</v>
      </c>
      <c r="O596" s="2">
        <f t="shared" si="50"/>
        <v>93.874332477768547</v>
      </c>
      <c r="P596" s="2">
        <f t="shared" si="51"/>
        <v>1.4063492811654901</v>
      </c>
      <c r="Q596" s="2">
        <f t="shared" si="53"/>
        <v>4.2877428869771279</v>
      </c>
      <c r="R596" s="12">
        <f t="shared" si="54"/>
        <v>860.88439783171259</v>
      </c>
      <c r="T596" s="5"/>
      <c r="U596" s="5"/>
      <c r="V596" s="5"/>
      <c r="W596" s="5"/>
      <c r="Y596" s="2"/>
      <c r="Z596" s="12"/>
      <c r="AA596" s="12"/>
      <c r="AB596" s="12"/>
      <c r="AC596" s="5"/>
      <c r="AD596" s="5"/>
      <c r="AE596" s="12"/>
      <c r="AF596" s="12"/>
    </row>
    <row r="597" spans="2:32" ht="19.899999999999999" customHeight="1" x14ac:dyDescent="0.2">
      <c r="B597" s="14">
        <v>0.65500000000000003</v>
      </c>
      <c r="C597" s="2">
        <f t="shared" si="52"/>
        <v>46.916666666666757</v>
      </c>
      <c r="D597" s="15">
        <v>26.3</v>
      </c>
      <c r="E597" s="12">
        <v>8350</v>
      </c>
      <c r="F597" s="15">
        <v>8820</v>
      </c>
      <c r="G597" s="15">
        <v>6.73</v>
      </c>
      <c r="H597" s="15">
        <v>9.1199999999999992</v>
      </c>
      <c r="J597" s="14">
        <v>0.65434027777777781</v>
      </c>
      <c r="K597" s="2">
        <f t="shared" si="49"/>
        <v>48.416666666666671</v>
      </c>
      <c r="L597" s="15">
        <v>1554</v>
      </c>
      <c r="M597" s="3">
        <v>0.122083431534</v>
      </c>
      <c r="N597" s="15">
        <v>11.47</v>
      </c>
      <c r="O597" s="2">
        <f t="shared" si="50"/>
        <v>93.952142857367406</v>
      </c>
      <c r="P597" s="2">
        <f t="shared" si="51"/>
        <v>1.4002969596949801</v>
      </c>
      <c r="Q597" s="2">
        <f t="shared" si="53"/>
        <v>4.2896919468666157</v>
      </c>
      <c r="R597" s="12">
        <f t="shared" si="54"/>
        <v>861.49560059705061</v>
      </c>
      <c r="T597" s="5"/>
      <c r="U597" s="5"/>
      <c r="V597" s="5"/>
      <c r="W597" s="5"/>
      <c r="Y597" s="2"/>
      <c r="Z597" s="12"/>
      <c r="AA597" s="12"/>
      <c r="AB597" s="12"/>
      <c r="AC597" s="5"/>
      <c r="AD597" s="5"/>
      <c r="AE597" s="12"/>
      <c r="AF597" s="12"/>
    </row>
    <row r="598" spans="2:32" ht="19.899999999999999" customHeight="1" x14ac:dyDescent="0.2">
      <c r="B598" s="14">
        <v>0.65505787037037033</v>
      </c>
      <c r="C598" s="2">
        <f t="shared" si="52"/>
        <v>46.999999999999993</v>
      </c>
      <c r="D598" s="15">
        <v>26.3</v>
      </c>
      <c r="E598" s="12">
        <v>8350</v>
      </c>
      <c r="F598" s="15">
        <v>8820</v>
      </c>
      <c r="G598" s="15">
        <v>6.73</v>
      </c>
      <c r="H598" s="15">
        <v>9.1199999999999992</v>
      </c>
      <c r="J598" s="14">
        <v>0.65439814814814812</v>
      </c>
      <c r="K598" s="2">
        <f t="shared" si="49"/>
        <v>48.499999999999908</v>
      </c>
      <c r="L598" s="15">
        <v>1551</v>
      </c>
      <c r="M598" s="3">
        <v>0.12184774923400001</v>
      </c>
      <c r="N598" s="15">
        <v>11.43</v>
      </c>
      <c r="O598" s="2">
        <f t="shared" si="50"/>
        <v>93.805589941997951</v>
      </c>
      <c r="P598" s="2">
        <f t="shared" si="51"/>
        <v>1.39271977374462</v>
      </c>
      <c r="Q598" s="2">
        <f t="shared" si="53"/>
        <v>4.291631541820391</v>
      </c>
      <c r="R598" s="12">
        <f t="shared" si="54"/>
        <v>862.10542854896994</v>
      </c>
      <c r="T598" s="5"/>
      <c r="U598" s="5"/>
      <c r="V598" s="5"/>
      <c r="W598" s="5"/>
      <c r="Y598" s="2"/>
      <c r="Z598" s="12"/>
      <c r="AA598" s="12"/>
      <c r="AB598" s="12"/>
      <c r="AC598" s="5"/>
      <c r="AD598" s="5"/>
      <c r="AE598" s="12"/>
      <c r="AF598" s="12"/>
    </row>
    <row r="599" spans="2:32" ht="19.899999999999999" customHeight="1" x14ac:dyDescent="0.2">
      <c r="B599" s="14">
        <v>0.65511574074074075</v>
      </c>
      <c r="C599" s="2">
        <f t="shared" si="52"/>
        <v>47.083333333333393</v>
      </c>
      <c r="D599" s="15">
        <v>26.3</v>
      </c>
      <c r="E599" s="12">
        <v>8350</v>
      </c>
      <c r="F599" s="15">
        <v>8840</v>
      </c>
      <c r="G599" s="15">
        <v>6.73</v>
      </c>
      <c r="H599" s="15">
        <v>9.1199999999999992</v>
      </c>
      <c r="J599" s="14">
        <v>0.65445601851851853</v>
      </c>
      <c r="K599" s="2">
        <f t="shared" si="49"/>
        <v>48.583333333333307</v>
      </c>
      <c r="L599" s="15">
        <v>1547</v>
      </c>
      <c r="M599" s="3">
        <v>0.121533506167</v>
      </c>
      <c r="N599" s="15">
        <v>11.45</v>
      </c>
      <c r="O599" s="2">
        <f t="shared" si="50"/>
        <v>94.212702003894123</v>
      </c>
      <c r="P599" s="2">
        <f t="shared" si="51"/>
        <v>1.3915586456121498</v>
      </c>
      <c r="Q599" s="2">
        <f t="shared" si="53"/>
        <v>4.2935650685005013</v>
      </c>
      <c r="R599" s="12">
        <f t="shared" si="54"/>
        <v>862.71388168747296</v>
      </c>
      <c r="T599" s="5"/>
      <c r="U599" s="5"/>
      <c r="V599" s="5"/>
      <c r="W599" s="5"/>
      <c r="Y599" s="2"/>
      <c r="Z599" s="12"/>
      <c r="AA599" s="12"/>
      <c r="AB599" s="12"/>
      <c r="AC599" s="5"/>
      <c r="AD599" s="5"/>
      <c r="AE599" s="12"/>
      <c r="AF599" s="12"/>
    </row>
    <row r="600" spans="2:32" ht="19.899999999999999" customHeight="1" x14ac:dyDescent="0.2">
      <c r="B600" s="14">
        <v>0.65517361111111116</v>
      </c>
      <c r="C600" s="2">
        <f t="shared" si="52"/>
        <v>47.166666666666792</v>
      </c>
      <c r="D600" s="15">
        <v>26.3</v>
      </c>
      <c r="E600" s="12">
        <v>8340</v>
      </c>
      <c r="F600" s="15">
        <v>8830</v>
      </c>
      <c r="G600" s="15">
        <v>6.73</v>
      </c>
      <c r="H600" s="15">
        <v>9.1199999999999992</v>
      </c>
      <c r="J600" s="14">
        <v>0.65451388888888895</v>
      </c>
      <c r="K600" s="2">
        <f t="shared" si="49"/>
        <v>48.666666666666707</v>
      </c>
      <c r="L600" s="15">
        <v>1543</v>
      </c>
      <c r="M600" s="3">
        <v>0.1212192631</v>
      </c>
      <c r="N600" s="15">
        <v>11.4</v>
      </c>
      <c r="O600" s="2">
        <f t="shared" si="50"/>
        <v>94.044458846409213</v>
      </c>
      <c r="P600" s="2">
        <f t="shared" si="51"/>
        <v>1.3818995993400001</v>
      </c>
      <c r="Q600" s="2">
        <f t="shared" si="53"/>
        <v>4.2954910811706082</v>
      </c>
      <c r="R600" s="12">
        <f t="shared" si="54"/>
        <v>863.32076361064094</v>
      </c>
      <c r="T600" s="5"/>
      <c r="U600" s="5"/>
      <c r="V600" s="5"/>
      <c r="W600" s="5"/>
      <c r="Y600" s="2"/>
      <c r="Z600" s="12"/>
      <c r="AA600" s="12"/>
      <c r="AB600" s="12"/>
      <c r="AC600" s="5"/>
      <c r="AD600" s="5"/>
      <c r="AE600" s="12"/>
      <c r="AF600" s="12"/>
    </row>
    <row r="601" spans="2:32" ht="19.899999999999999" customHeight="1" x14ac:dyDescent="0.2">
      <c r="B601" s="14">
        <v>0.65523148148148147</v>
      </c>
      <c r="C601" s="2">
        <f t="shared" si="52"/>
        <v>47.250000000000028</v>
      </c>
      <c r="D601" s="15">
        <v>26.3</v>
      </c>
      <c r="E601" s="12">
        <v>8340</v>
      </c>
      <c r="F601" s="15">
        <v>8820</v>
      </c>
      <c r="G601" s="15">
        <v>6.73</v>
      </c>
      <c r="H601" s="15">
        <v>9.1199999999999992</v>
      </c>
      <c r="J601" s="14">
        <v>0.65457175925925926</v>
      </c>
      <c r="K601" s="2">
        <f t="shared" si="49"/>
        <v>48.749999999999943</v>
      </c>
      <c r="L601" s="15">
        <v>1539</v>
      </c>
      <c r="M601" s="3">
        <v>0.12090502003299999</v>
      </c>
      <c r="N601" s="15">
        <v>11.39</v>
      </c>
      <c r="O601" s="2">
        <f t="shared" si="50"/>
        <v>94.206179337228491</v>
      </c>
      <c r="P601" s="2">
        <f t="shared" si="51"/>
        <v>1.3771081781758701</v>
      </c>
      <c r="Q601" s="2">
        <f t="shared" si="53"/>
        <v>4.2974070587938806</v>
      </c>
      <c r="R601" s="12">
        <f t="shared" si="54"/>
        <v>863.92607431847273</v>
      </c>
      <c r="T601" s="5"/>
      <c r="U601" s="5"/>
      <c r="V601" s="5"/>
      <c r="W601" s="5"/>
      <c r="Y601" s="2"/>
      <c r="Z601" s="12"/>
      <c r="AA601" s="12"/>
      <c r="AB601" s="12"/>
      <c r="AC601" s="5"/>
      <c r="AD601" s="5"/>
      <c r="AE601" s="12"/>
      <c r="AF601" s="12"/>
    </row>
    <row r="602" spans="2:32" ht="19.899999999999999" customHeight="1" x14ac:dyDescent="0.2">
      <c r="B602" s="14">
        <v>0.65528935185185189</v>
      </c>
      <c r="C602" s="2">
        <f t="shared" si="52"/>
        <v>47.333333333333428</v>
      </c>
      <c r="D602" s="15">
        <v>26.3</v>
      </c>
      <c r="E602" s="12">
        <v>8350</v>
      </c>
      <c r="F602" s="15">
        <v>8820</v>
      </c>
      <c r="G602" s="15">
        <v>6.73</v>
      </c>
      <c r="H602" s="15">
        <v>9.1199999999999992</v>
      </c>
      <c r="J602" s="14">
        <v>0.65462962962962956</v>
      </c>
      <c r="K602" s="2">
        <f t="shared" si="49"/>
        <v>48.833333333333186</v>
      </c>
      <c r="L602" s="15">
        <v>1536</v>
      </c>
      <c r="M602" s="3">
        <v>0.120669337733</v>
      </c>
      <c r="N602" s="15">
        <v>11.41</v>
      </c>
      <c r="O602" s="2">
        <f t="shared" si="50"/>
        <v>94.555917968543355</v>
      </c>
      <c r="P602" s="2">
        <f t="shared" si="51"/>
        <v>1.37683714353353</v>
      </c>
      <c r="Q602" s="2">
        <f t="shared" si="53"/>
        <v>4.2993195208228432</v>
      </c>
      <c r="R602" s="12">
        <f t="shared" si="54"/>
        <v>864.53001021288708</v>
      </c>
      <c r="T602" s="5"/>
      <c r="U602" s="5"/>
      <c r="V602" s="5"/>
      <c r="W602" s="5"/>
      <c r="Y602" s="2"/>
      <c r="Z602" s="12"/>
      <c r="AA602" s="12"/>
      <c r="AB602" s="12"/>
      <c r="AC602" s="5"/>
      <c r="AD602" s="5"/>
      <c r="AE602" s="12"/>
      <c r="AF602" s="12"/>
    </row>
    <row r="603" spans="2:32" ht="19.899999999999999" customHeight="1" x14ac:dyDescent="0.2">
      <c r="B603" s="14">
        <v>0.65534722222222219</v>
      </c>
      <c r="C603" s="2">
        <f t="shared" si="52"/>
        <v>47.416666666666671</v>
      </c>
      <c r="D603" s="15">
        <v>26.3</v>
      </c>
      <c r="E603" s="12">
        <v>8360</v>
      </c>
      <c r="F603" s="15">
        <v>8830</v>
      </c>
      <c r="G603" s="15">
        <v>6.73</v>
      </c>
      <c r="H603" s="15">
        <v>9.1199999999999992</v>
      </c>
      <c r="J603" s="14">
        <v>0.65468749999999998</v>
      </c>
      <c r="K603" s="2">
        <f t="shared" si="49"/>
        <v>48.916666666666586</v>
      </c>
      <c r="L603" s="15">
        <v>1532</v>
      </c>
      <c r="M603" s="3">
        <v>0.120355094666</v>
      </c>
      <c r="N603" s="15">
        <v>11.36</v>
      </c>
      <c r="O603" s="2">
        <f t="shared" si="50"/>
        <v>94.387362924065485</v>
      </c>
      <c r="P603" s="2">
        <f t="shared" si="51"/>
        <v>1.36723387540576</v>
      </c>
      <c r="Q603" s="2">
        <f t="shared" si="53"/>
        <v>4.3012251256971084</v>
      </c>
      <c r="R603" s="12">
        <f t="shared" si="54"/>
        <v>865.13257129388501</v>
      </c>
      <c r="T603" s="5"/>
      <c r="U603" s="5"/>
      <c r="V603" s="5"/>
      <c r="W603" s="5"/>
      <c r="Y603" s="2"/>
      <c r="Z603" s="12"/>
      <c r="AA603" s="12"/>
      <c r="AB603" s="12"/>
      <c r="AC603" s="5"/>
      <c r="AD603" s="5"/>
      <c r="AE603" s="12"/>
      <c r="AF603" s="12"/>
    </row>
    <row r="604" spans="2:32" ht="19.899999999999999" customHeight="1" x14ac:dyDescent="0.2">
      <c r="B604" s="14">
        <v>0.65540509259259261</v>
      </c>
      <c r="C604" s="2">
        <f t="shared" si="52"/>
        <v>47.500000000000071</v>
      </c>
      <c r="D604" s="15">
        <v>26.3</v>
      </c>
      <c r="E604" s="12">
        <v>8350</v>
      </c>
      <c r="F604" s="15">
        <v>8830</v>
      </c>
      <c r="G604" s="15">
        <v>6.73</v>
      </c>
      <c r="H604" s="15">
        <v>9.1199999999999992</v>
      </c>
      <c r="J604" s="14">
        <v>0.65474537037037039</v>
      </c>
      <c r="K604" s="2">
        <f t="shared" si="49"/>
        <v>48.999999999999986</v>
      </c>
      <c r="L604" s="15">
        <v>1528</v>
      </c>
      <c r="M604" s="3">
        <v>0.12004085159900001</v>
      </c>
      <c r="N604" s="15">
        <v>11.36</v>
      </c>
      <c r="O604" s="2">
        <f t="shared" si="50"/>
        <v>94.634450261552743</v>
      </c>
      <c r="P604" s="2">
        <f t="shared" si="51"/>
        <v>1.36366407416464</v>
      </c>
      <c r="Q604" s="2">
        <f t="shared" si="53"/>
        <v>4.3031215826065337</v>
      </c>
      <c r="R604" s="12">
        <f t="shared" si="54"/>
        <v>865.733561159548</v>
      </c>
      <c r="T604" s="5"/>
      <c r="U604" s="5"/>
      <c r="V604" s="5"/>
      <c r="W604" s="5"/>
      <c r="Y604" s="2"/>
      <c r="Z604" s="12"/>
      <c r="AA604" s="12"/>
      <c r="AB604" s="12"/>
      <c r="AC604" s="5"/>
      <c r="AD604" s="5"/>
      <c r="AE604" s="12"/>
      <c r="AF604" s="12"/>
    </row>
    <row r="605" spans="2:32" ht="19.899999999999999" customHeight="1" x14ac:dyDescent="0.2">
      <c r="B605" s="14">
        <v>0.65546296296296302</v>
      </c>
      <c r="C605" s="2">
        <f t="shared" si="52"/>
        <v>47.583333333333471</v>
      </c>
      <c r="D605" s="15">
        <v>26.3</v>
      </c>
      <c r="E605" s="12">
        <v>8360</v>
      </c>
      <c r="F605" s="15">
        <v>8820</v>
      </c>
      <c r="G605" s="15">
        <v>6.73</v>
      </c>
      <c r="H605" s="15">
        <v>9.1199999999999992</v>
      </c>
      <c r="J605" s="14">
        <v>0.65480324074074081</v>
      </c>
      <c r="K605" s="2">
        <f t="shared" si="49"/>
        <v>49.083333333333385</v>
      </c>
      <c r="L605" s="15">
        <v>1524</v>
      </c>
      <c r="M605" s="3">
        <v>0.119726608532</v>
      </c>
      <c r="N605" s="15">
        <v>11.36</v>
      </c>
      <c r="O605" s="2">
        <f t="shared" si="50"/>
        <v>94.882834645430961</v>
      </c>
      <c r="P605" s="2">
        <f t="shared" si="51"/>
        <v>1.3600942729235199</v>
      </c>
      <c r="Q605" s="2">
        <f t="shared" si="53"/>
        <v>4.3050130814586796</v>
      </c>
      <c r="R605" s="12">
        <f t="shared" si="54"/>
        <v>866.33297980987595</v>
      </c>
      <c r="T605" s="5"/>
      <c r="U605" s="5"/>
      <c r="V605" s="5"/>
      <c r="W605" s="5"/>
      <c r="Y605" s="2"/>
      <c r="Z605" s="12"/>
      <c r="AA605" s="12"/>
      <c r="AB605" s="12"/>
      <c r="AC605" s="5"/>
      <c r="AD605" s="5"/>
      <c r="AE605" s="12"/>
      <c r="AF605" s="12"/>
    </row>
    <row r="606" spans="2:32" ht="19.899999999999999" customHeight="1" x14ac:dyDescent="0.2">
      <c r="B606" s="14">
        <v>0.65552083333333333</v>
      </c>
      <c r="C606" s="2">
        <f t="shared" si="52"/>
        <v>47.666666666666714</v>
      </c>
      <c r="D606" s="15">
        <v>26.3</v>
      </c>
      <c r="E606" s="12">
        <v>8350</v>
      </c>
      <c r="F606" s="15">
        <v>8820</v>
      </c>
      <c r="G606" s="15">
        <v>6.74</v>
      </c>
      <c r="H606" s="15">
        <v>9.1199999999999992</v>
      </c>
      <c r="J606" s="14">
        <v>0.65486111111111112</v>
      </c>
      <c r="K606" s="2">
        <f t="shared" si="49"/>
        <v>49.166666666666629</v>
      </c>
      <c r="L606" s="15">
        <v>1521</v>
      </c>
      <c r="M606" s="3">
        <v>0.11949092623099999</v>
      </c>
      <c r="N606" s="15">
        <v>11.32</v>
      </c>
      <c r="O606" s="2">
        <f t="shared" si="50"/>
        <v>94.73522682480646</v>
      </c>
      <c r="P606" s="2">
        <f t="shared" si="51"/>
        <v>1.35263728493492</v>
      </c>
      <c r="Q606" s="2">
        <f t="shared" si="53"/>
        <v>4.3068969228183018</v>
      </c>
      <c r="R606" s="12">
        <f t="shared" si="54"/>
        <v>866.93102364678282</v>
      </c>
      <c r="T606" s="5"/>
      <c r="U606" s="5"/>
      <c r="V606" s="5"/>
      <c r="W606" s="5"/>
      <c r="Y606" s="2"/>
      <c r="Z606" s="12"/>
      <c r="AA606" s="12"/>
      <c r="AB606" s="12"/>
      <c r="AC606" s="5"/>
      <c r="AD606" s="5"/>
      <c r="AE606" s="12"/>
      <c r="AF606" s="12"/>
    </row>
    <row r="607" spans="2:32" ht="19.899999999999999" customHeight="1" x14ac:dyDescent="0.2">
      <c r="B607" s="14">
        <v>0.65557870370370364</v>
      </c>
      <c r="C607" s="2">
        <f t="shared" si="52"/>
        <v>47.74999999999995</v>
      </c>
      <c r="D607" s="15">
        <v>26.3</v>
      </c>
      <c r="E607" s="12">
        <v>8350</v>
      </c>
      <c r="F607" s="15">
        <v>8830</v>
      </c>
      <c r="G607" s="15">
        <v>6.74</v>
      </c>
      <c r="H607" s="15">
        <v>9.1199999999999992</v>
      </c>
      <c r="J607" s="14">
        <v>0.65491898148148142</v>
      </c>
      <c r="K607" s="2">
        <f t="shared" si="49"/>
        <v>49.249999999999865</v>
      </c>
      <c r="L607" s="15">
        <v>1517</v>
      </c>
      <c r="M607" s="3">
        <v>0.119176683164</v>
      </c>
      <c r="N607" s="15">
        <v>11.34</v>
      </c>
      <c r="O607" s="2">
        <f t="shared" si="50"/>
        <v>95.152841134158209</v>
      </c>
      <c r="P607" s="2">
        <f t="shared" si="51"/>
        <v>1.35146358707976</v>
      </c>
      <c r="Q607" s="2">
        <f t="shared" si="53"/>
        <v>4.3087747706460879</v>
      </c>
      <c r="R607" s="12">
        <f t="shared" si="54"/>
        <v>867.52769267026963</v>
      </c>
      <c r="T607" s="5"/>
      <c r="U607" s="5"/>
      <c r="V607" s="5"/>
      <c r="W607" s="5"/>
      <c r="Y607" s="2"/>
      <c r="Z607" s="12"/>
      <c r="AA607" s="12"/>
      <c r="AB607" s="12"/>
      <c r="AC607" s="5"/>
      <c r="AD607" s="5"/>
      <c r="AE607" s="12"/>
      <c r="AF607" s="12"/>
    </row>
    <row r="608" spans="2:32" ht="19.899999999999999" customHeight="1" x14ac:dyDescent="0.2">
      <c r="B608" s="14">
        <v>0.65563657407407405</v>
      </c>
      <c r="C608" s="2">
        <f t="shared" si="52"/>
        <v>47.83333333333335</v>
      </c>
      <c r="D608" s="15">
        <v>26.3</v>
      </c>
      <c r="E608" s="12">
        <v>8350</v>
      </c>
      <c r="F608" s="15">
        <v>8830</v>
      </c>
      <c r="G608" s="15">
        <v>6.74</v>
      </c>
      <c r="H608" s="15">
        <v>9.1199999999999992</v>
      </c>
      <c r="J608" s="14">
        <v>0.65497685185185184</v>
      </c>
      <c r="K608" s="2">
        <f t="shared" si="49"/>
        <v>49.333333333333265</v>
      </c>
      <c r="L608" s="15">
        <v>1513</v>
      </c>
      <c r="M608" s="3">
        <v>0.11886244009700001</v>
      </c>
      <c r="N608" s="15">
        <v>11.34</v>
      </c>
      <c r="O608" s="2">
        <f t="shared" si="50"/>
        <v>95.404401850961264</v>
      </c>
      <c r="P608" s="2">
        <f t="shared" si="51"/>
        <v>1.34790007069998</v>
      </c>
      <c r="Q608" s="2">
        <f t="shared" si="53"/>
        <v>4.3106493287417695</v>
      </c>
      <c r="R608" s="12">
        <f t="shared" si="54"/>
        <v>868.12279047842264</v>
      </c>
      <c r="T608" s="5"/>
      <c r="U608" s="5"/>
      <c r="V608" s="5"/>
      <c r="W608" s="5"/>
      <c r="Y608" s="2"/>
      <c r="Z608" s="12"/>
      <c r="AA608" s="12"/>
      <c r="AB608" s="12"/>
      <c r="AC608" s="5"/>
      <c r="AD608" s="5"/>
      <c r="AE608" s="12"/>
      <c r="AF608" s="12"/>
    </row>
    <row r="609" spans="2:32" ht="19.899999999999999" customHeight="1" x14ac:dyDescent="0.2">
      <c r="B609" s="14">
        <v>0.65569444444444447</v>
      </c>
      <c r="C609" s="2">
        <f t="shared" si="52"/>
        <v>47.91666666666675</v>
      </c>
      <c r="D609" s="15">
        <v>26.3</v>
      </c>
      <c r="E609" s="12">
        <v>8340</v>
      </c>
      <c r="F609" s="15">
        <v>8840</v>
      </c>
      <c r="G609" s="15">
        <v>6.74</v>
      </c>
      <c r="H609" s="15">
        <v>9.1199999999999992</v>
      </c>
      <c r="J609" s="14">
        <v>0.65503472222222225</v>
      </c>
      <c r="K609" s="2">
        <f t="shared" si="49"/>
        <v>49.416666666666664</v>
      </c>
      <c r="L609" s="15">
        <v>1510</v>
      </c>
      <c r="M609" s="3">
        <v>0.11862675779699999</v>
      </c>
      <c r="N609" s="15">
        <v>11.33</v>
      </c>
      <c r="O609" s="2">
        <f t="shared" si="50"/>
        <v>95.509649006748205</v>
      </c>
      <c r="P609" s="2">
        <f t="shared" si="51"/>
        <v>1.34404116584001</v>
      </c>
      <c r="Q609" s="2">
        <f t="shared" si="53"/>
        <v>4.3125187323782574</v>
      </c>
      <c r="R609" s="12">
        <f t="shared" si="54"/>
        <v>868.7165134731581</v>
      </c>
      <c r="T609" s="5"/>
      <c r="U609" s="5"/>
      <c r="V609" s="5"/>
      <c r="W609" s="5"/>
      <c r="Y609" s="2"/>
      <c r="Z609" s="12"/>
      <c r="AA609" s="12"/>
      <c r="AB609" s="12"/>
      <c r="AC609" s="5"/>
      <c r="AD609" s="5"/>
      <c r="AE609" s="12"/>
      <c r="AF609" s="12"/>
    </row>
    <row r="610" spans="2:32" ht="19.899999999999999" customHeight="1" x14ac:dyDescent="0.2">
      <c r="B610" s="14">
        <v>0.65575231481481489</v>
      </c>
      <c r="C610" s="2">
        <f t="shared" si="52"/>
        <v>48.000000000000149</v>
      </c>
      <c r="D610" s="15">
        <v>26.3</v>
      </c>
      <c r="E610" s="12">
        <v>8360</v>
      </c>
      <c r="F610" s="15">
        <v>8820</v>
      </c>
      <c r="G610" s="15">
        <v>6.74</v>
      </c>
      <c r="H610" s="15">
        <v>9.1199999999999992</v>
      </c>
      <c r="J610" s="14">
        <v>0.65509259259259256</v>
      </c>
      <c r="K610" s="2">
        <f t="shared" ref="K610:K673" si="55">(J610-$J$34)*24*60</f>
        <v>49.499999999999901</v>
      </c>
      <c r="L610" s="15">
        <v>1506</v>
      </c>
      <c r="M610" s="3">
        <v>0.11831251473</v>
      </c>
      <c r="N610" s="15">
        <v>11.3</v>
      </c>
      <c r="O610" s="2">
        <f t="shared" ref="O610:O673" si="56">N610/M610</f>
        <v>95.509760956291359</v>
      </c>
      <c r="P610" s="2">
        <f t="shared" ref="P610:P673" si="57">M610*N610</f>
        <v>1.336931416449</v>
      </c>
      <c r="Q610" s="2">
        <f t="shared" si="53"/>
        <v>4.3143805188937341</v>
      </c>
      <c r="R610" s="12">
        <f t="shared" si="54"/>
        <v>869.30886165447487</v>
      </c>
      <c r="T610" s="5"/>
      <c r="U610" s="5"/>
      <c r="V610" s="5"/>
      <c r="W610" s="5"/>
      <c r="Y610" s="2"/>
      <c r="Z610" s="12"/>
      <c r="AA610" s="12"/>
      <c r="AB610" s="12"/>
      <c r="AC610" s="5"/>
      <c r="AD610" s="5"/>
      <c r="AE610" s="12"/>
      <c r="AF610" s="12"/>
    </row>
    <row r="611" spans="2:32" ht="19.899999999999999" customHeight="1" x14ac:dyDescent="0.2">
      <c r="B611" s="14">
        <v>0.65581018518518519</v>
      </c>
      <c r="C611" s="2">
        <f t="shared" ref="C611:C674" si="58">(B611-$B$34)*24*60</f>
        <v>48.083333333333385</v>
      </c>
      <c r="D611" s="15">
        <v>26.3</v>
      </c>
      <c r="E611" s="12">
        <v>8350</v>
      </c>
      <c r="F611" s="15">
        <v>8830</v>
      </c>
      <c r="G611" s="15">
        <v>6.74</v>
      </c>
      <c r="H611" s="15">
        <v>9.1199999999999992</v>
      </c>
      <c r="J611" s="14">
        <v>0.65515046296296298</v>
      </c>
      <c r="K611" s="2">
        <f t="shared" si="55"/>
        <v>49.5833333333333</v>
      </c>
      <c r="L611" s="15">
        <v>1502</v>
      </c>
      <c r="M611" s="3">
        <v>0.117998271663</v>
      </c>
      <c r="N611" s="15">
        <v>11.29</v>
      </c>
      <c r="O611" s="2">
        <f t="shared" si="56"/>
        <v>95.679367510093243</v>
      </c>
      <c r="P611" s="2">
        <f t="shared" si="57"/>
        <v>1.3322004870752699</v>
      </c>
      <c r="Q611" s="2">
        <f t="shared" ref="Q611:Q674" si="59">AVERAGE(P611,P610)*(K611-K610)/60+Q610</f>
        <v>4.3162340827156278</v>
      </c>
      <c r="R611" s="12">
        <f t="shared" ref="R611:R674" si="60">AVERAGE(M611,M610)*((K611-K610)*60)+R610</f>
        <v>869.89963862045784</v>
      </c>
      <c r="T611" s="5"/>
      <c r="U611" s="5"/>
      <c r="V611" s="5"/>
      <c r="W611" s="5"/>
      <c r="Y611" s="2"/>
      <c r="Z611" s="12"/>
      <c r="AA611" s="12"/>
      <c r="AB611" s="12"/>
      <c r="AC611" s="5"/>
      <c r="AD611" s="5"/>
      <c r="AE611" s="12"/>
      <c r="AF611" s="12"/>
    </row>
    <row r="612" spans="2:32" ht="19.899999999999999" customHeight="1" x14ac:dyDescent="0.2">
      <c r="B612" s="14">
        <v>0.6558680555555555</v>
      </c>
      <c r="C612" s="2">
        <f t="shared" si="58"/>
        <v>48.166666666666629</v>
      </c>
      <c r="D612" s="15">
        <v>26.3</v>
      </c>
      <c r="E612" s="12">
        <v>8350</v>
      </c>
      <c r="F612" s="15">
        <v>8830</v>
      </c>
      <c r="G612" s="15">
        <v>6.74</v>
      </c>
      <c r="H612" s="15">
        <v>9.1199999999999992</v>
      </c>
      <c r="J612" s="14">
        <v>0.65520833333333328</v>
      </c>
      <c r="K612" s="2">
        <f t="shared" si="55"/>
        <v>49.666666666666544</v>
      </c>
      <c r="L612" s="15">
        <v>1499</v>
      </c>
      <c r="M612" s="3">
        <v>0.11776258936300001</v>
      </c>
      <c r="N612" s="15">
        <v>11.27</v>
      </c>
      <c r="O612" s="2">
        <f t="shared" si="56"/>
        <v>95.701020680349757</v>
      </c>
      <c r="P612" s="2">
        <f t="shared" si="57"/>
        <v>1.3271843821210101</v>
      </c>
      <c r="Q612" s="2">
        <f t="shared" si="59"/>
        <v>4.3180808777636788</v>
      </c>
      <c r="R612" s="12">
        <f t="shared" si="60"/>
        <v>870.48904077302223</v>
      </c>
      <c r="T612" s="5"/>
      <c r="U612" s="5"/>
      <c r="V612" s="5"/>
      <c r="W612" s="5"/>
      <c r="Y612" s="2"/>
      <c r="Z612" s="12"/>
      <c r="AA612" s="12"/>
      <c r="AB612" s="12"/>
      <c r="AC612" s="5"/>
      <c r="AD612" s="5"/>
      <c r="AE612" s="12"/>
      <c r="AF612" s="12"/>
    </row>
    <row r="613" spans="2:32" ht="19.899999999999999" customHeight="1" x14ac:dyDescent="0.2">
      <c r="B613" s="14">
        <v>0.65592592592592591</v>
      </c>
      <c r="C613" s="2">
        <f t="shared" si="58"/>
        <v>48.250000000000028</v>
      </c>
      <c r="D613" s="15">
        <v>26.3</v>
      </c>
      <c r="E613" s="12">
        <v>8350</v>
      </c>
      <c r="F613" s="15">
        <v>8830</v>
      </c>
      <c r="G613" s="15">
        <v>6.74</v>
      </c>
      <c r="H613" s="15">
        <v>9.1199999999999992</v>
      </c>
      <c r="J613" s="14">
        <v>0.6552662037037037</v>
      </c>
      <c r="K613" s="2">
        <f t="shared" si="55"/>
        <v>49.749999999999943</v>
      </c>
      <c r="L613" s="15">
        <v>1495</v>
      </c>
      <c r="M613" s="3">
        <v>0.117448346296</v>
      </c>
      <c r="N613" s="15">
        <v>11.23</v>
      </c>
      <c r="O613" s="2">
        <f t="shared" si="56"/>
        <v>95.616501672126702</v>
      </c>
      <c r="P613" s="2">
        <f t="shared" si="57"/>
        <v>1.31894492890408</v>
      </c>
      <c r="Q613" s="2">
        <f t="shared" si="59"/>
        <v>4.3199184675630029</v>
      </c>
      <c r="R613" s="12">
        <f t="shared" si="60"/>
        <v>871.0770681121702</v>
      </c>
      <c r="T613" s="5"/>
      <c r="U613" s="5"/>
      <c r="V613" s="5"/>
      <c r="W613" s="5"/>
      <c r="Y613" s="2"/>
      <c r="Z613" s="12"/>
      <c r="AA613" s="12"/>
      <c r="AB613" s="12"/>
      <c r="AC613" s="5"/>
      <c r="AD613" s="5"/>
      <c r="AE613" s="12"/>
      <c r="AF613" s="12"/>
    </row>
    <row r="614" spans="2:32" ht="19.899999999999999" customHeight="1" x14ac:dyDescent="0.2">
      <c r="B614" s="14">
        <v>0.65598379629629633</v>
      </c>
      <c r="C614" s="2">
        <f t="shared" si="58"/>
        <v>48.333333333333428</v>
      </c>
      <c r="D614" s="15">
        <v>26.3</v>
      </c>
      <c r="E614" s="12">
        <v>8350</v>
      </c>
      <c r="F614" s="15">
        <v>8840</v>
      </c>
      <c r="G614" s="15">
        <v>6.74</v>
      </c>
      <c r="H614" s="15">
        <v>9.1199999999999992</v>
      </c>
      <c r="J614" s="14">
        <v>0.65532407407407411</v>
      </c>
      <c r="K614" s="2">
        <f t="shared" si="55"/>
        <v>49.833333333333343</v>
      </c>
      <c r="L614" s="15">
        <v>1491</v>
      </c>
      <c r="M614" s="3">
        <v>0.117134103229</v>
      </c>
      <c r="N614" s="15">
        <v>11.24</v>
      </c>
      <c r="O614" s="2">
        <f t="shared" si="56"/>
        <v>95.958390341927398</v>
      </c>
      <c r="P614" s="2">
        <f t="shared" si="57"/>
        <v>1.31658732029396</v>
      </c>
      <c r="Q614" s="2">
        <f t="shared" si="59"/>
        <v>4.3217486982916142</v>
      </c>
      <c r="R614" s="12">
        <f t="shared" si="60"/>
        <v>871.66352423598312</v>
      </c>
      <c r="T614" s="5"/>
      <c r="U614" s="5"/>
      <c r="V614" s="5"/>
      <c r="W614" s="5"/>
      <c r="Y614" s="2"/>
      <c r="Z614" s="12"/>
      <c r="AA614" s="12"/>
      <c r="AB614" s="12"/>
      <c r="AC614" s="5"/>
      <c r="AD614" s="5"/>
      <c r="AE614" s="12"/>
      <c r="AF614" s="12"/>
    </row>
    <row r="615" spans="2:32" ht="19.899999999999999" customHeight="1" x14ac:dyDescent="0.2">
      <c r="B615" s="14">
        <v>0.65604166666666663</v>
      </c>
      <c r="C615" s="2">
        <f t="shared" si="58"/>
        <v>48.416666666666671</v>
      </c>
      <c r="D615" s="15">
        <v>26.3</v>
      </c>
      <c r="E615" s="12">
        <v>8360</v>
      </c>
      <c r="F615" s="15">
        <v>8820</v>
      </c>
      <c r="G615" s="15">
        <v>6.74</v>
      </c>
      <c r="H615" s="15">
        <v>9.1300000000000008</v>
      </c>
      <c r="J615" s="14">
        <v>0.65538194444444442</v>
      </c>
      <c r="K615" s="2">
        <f t="shared" si="55"/>
        <v>49.916666666666586</v>
      </c>
      <c r="L615" s="15">
        <v>1488</v>
      </c>
      <c r="M615" s="3">
        <v>0.116898420929</v>
      </c>
      <c r="N615" s="15">
        <v>11.24</v>
      </c>
      <c r="O615" s="2">
        <f t="shared" si="56"/>
        <v>96.151854838371008</v>
      </c>
      <c r="P615" s="2">
        <f t="shared" si="57"/>
        <v>1.3139382512419602</v>
      </c>
      <c r="Q615" s="2">
        <f t="shared" si="59"/>
        <v>4.3235754521607346</v>
      </c>
      <c r="R615" s="12">
        <f t="shared" si="60"/>
        <v>872.24860554637746</v>
      </c>
      <c r="T615" s="5"/>
      <c r="U615" s="5"/>
      <c r="V615" s="5"/>
      <c r="W615" s="5"/>
      <c r="Y615" s="2"/>
      <c r="Z615" s="12"/>
      <c r="AA615" s="12"/>
      <c r="AB615" s="12"/>
      <c r="AC615" s="5"/>
      <c r="AD615" s="5"/>
      <c r="AE615" s="12"/>
      <c r="AF615" s="12"/>
    </row>
    <row r="616" spans="2:32" ht="19.899999999999999" customHeight="1" x14ac:dyDescent="0.2">
      <c r="B616" s="14">
        <v>0.65609953703703705</v>
      </c>
      <c r="C616" s="2">
        <f t="shared" si="58"/>
        <v>48.500000000000071</v>
      </c>
      <c r="D616" s="15">
        <v>26.3</v>
      </c>
      <c r="E616" s="12">
        <v>8360</v>
      </c>
      <c r="F616" s="15">
        <v>8830</v>
      </c>
      <c r="G616" s="15">
        <v>6.74</v>
      </c>
      <c r="H616" s="15">
        <v>9.1300000000000008</v>
      </c>
      <c r="J616" s="14">
        <v>0.65543981481481484</v>
      </c>
      <c r="K616" s="2">
        <f t="shared" si="55"/>
        <v>49.999999999999986</v>
      </c>
      <c r="L616" s="15">
        <v>1484</v>
      </c>
      <c r="M616" s="3">
        <v>0.116584177862</v>
      </c>
      <c r="N616" s="15">
        <v>11.25</v>
      </c>
      <c r="O616" s="2">
        <f t="shared" si="56"/>
        <v>96.496799191023669</v>
      </c>
      <c r="P616" s="2">
        <f t="shared" si="57"/>
        <v>1.3115720009475</v>
      </c>
      <c r="Q616" s="2">
        <f t="shared" si="59"/>
        <v>4.3253987231692008</v>
      </c>
      <c r="R616" s="12">
        <f t="shared" si="60"/>
        <v>872.83231204335539</v>
      </c>
      <c r="T616" s="5"/>
      <c r="U616" s="5"/>
      <c r="V616" s="5"/>
      <c r="W616" s="5"/>
      <c r="Y616" s="2"/>
      <c r="Z616" s="12"/>
      <c r="AA616" s="12"/>
      <c r="AB616" s="12"/>
      <c r="AC616" s="5"/>
      <c r="AD616" s="5"/>
      <c r="AE616" s="12"/>
      <c r="AF616" s="12"/>
    </row>
    <row r="617" spans="2:32" ht="19.899999999999999" customHeight="1" x14ac:dyDescent="0.2">
      <c r="B617" s="14">
        <v>0.65615740740740736</v>
      </c>
      <c r="C617" s="2">
        <f t="shared" si="58"/>
        <v>48.583333333333307</v>
      </c>
      <c r="D617" s="15">
        <v>26.3</v>
      </c>
      <c r="E617" s="12">
        <v>8360</v>
      </c>
      <c r="F617" s="15">
        <v>8830</v>
      </c>
      <c r="G617" s="15">
        <v>6.74</v>
      </c>
      <c r="H617" s="15">
        <v>9.1300000000000008</v>
      </c>
      <c r="J617" s="14">
        <v>0.65549768518518514</v>
      </c>
      <c r="K617" s="2">
        <f t="shared" si="55"/>
        <v>50.083333333333222</v>
      </c>
      <c r="L617" s="15">
        <v>1481</v>
      </c>
      <c r="M617" s="3">
        <v>0.11634849556100001</v>
      </c>
      <c r="N617" s="15">
        <v>11.16</v>
      </c>
      <c r="O617" s="2">
        <f t="shared" si="56"/>
        <v>95.918730587701987</v>
      </c>
      <c r="P617" s="2">
        <f t="shared" si="57"/>
        <v>1.2984492104607601</v>
      </c>
      <c r="Q617" s="2">
        <f t="shared" si="59"/>
        <v>4.327211237899343</v>
      </c>
      <c r="R617" s="12">
        <f t="shared" si="60"/>
        <v>873.41464372691223</v>
      </c>
      <c r="T617" s="5"/>
      <c r="U617" s="5"/>
      <c r="V617" s="5"/>
      <c r="W617" s="5"/>
      <c r="Y617" s="2"/>
      <c r="Z617" s="12"/>
      <c r="AA617" s="12"/>
      <c r="AB617" s="12"/>
      <c r="AC617" s="5"/>
      <c r="AD617" s="5"/>
      <c r="AE617" s="12"/>
      <c r="AF617" s="12"/>
    </row>
    <row r="618" spans="2:32" ht="19.899999999999999" customHeight="1" x14ac:dyDescent="0.2">
      <c r="B618" s="14">
        <v>0.65621527777777777</v>
      </c>
      <c r="C618" s="2">
        <f t="shared" si="58"/>
        <v>48.666666666666707</v>
      </c>
      <c r="D618" s="15">
        <v>26.3</v>
      </c>
      <c r="E618" s="12">
        <v>8360</v>
      </c>
      <c r="F618" s="15">
        <v>8830</v>
      </c>
      <c r="G618" s="15">
        <v>6.74</v>
      </c>
      <c r="H618" s="15">
        <v>9.1300000000000008</v>
      </c>
      <c r="J618" s="14">
        <v>0.65555555555555556</v>
      </c>
      <c r="K618" s="2">
        <f t="shared" si="55"/>
        <v>50.166666666666622</v>
      </c>
      <c r="L618" s="15">
        <v>1477</v>
      </c>
      <c r="M618" s="3">
        <v>0.116034252494</v>
      </c>
      <c r="N618" s="15">
        <v>11.19</v>
      </c>
      <c r="O618" s="2">
        <f t="shared" si="56"/>
        <v>96.437041300185243</v>
      </c>
      <c r="P618" s="2">
        <f t="shared" si="57"/>
        <v>1.2984232854078599</v>
      </c>
      <c r="Q618" s="2">
        <f t="shared" si="59"/>
        <v>4.3290146215770307</v>
      </c>
      <c r="R618" s="12">
        <f t="shared" si="60"/>
        <v>873.99560059705016</v>
      </c>
      <c r="T618" s="5"/>
      <c r="U618" s="5"/>
      <c r="V618" s="5"/>
      <c r="W618" s="5"/>
      <c r="Y618" s="2"/>
      <c r="Z618" s="12"/>
      <c r="AA618" s="12"/>
      <c r="AB618" s="12"/>
      <c r="AC618" s="5"/>
      <c r="AD618" s="5"/>
      <c r="AE618" s="12"/>
      <c r="AF618" s="12"/>
    </row>
    <row r="619" spans="2:32" ht="19.899999999999999" customHeight="1" x14ac:dyDescent="0.2">
      <c r="B619" s="14">
        <v>0.65627314814814819</v>
      </c>
      <c r="C619" s="2">
        <f t="shared" si="58"/>
        <v>48.750000000000107</v>
      </c>
      <c r="D619" s="15">
        <v>26.3</v>
      </c>
      <c r="E619" s="12">
        <v>8360</v>
      </c>
      <c r="F619" s="15">
        <v>8840</v>
      </c>
      <c r="G619" s="15">
        <v>6.74</v>
      </c>
      <c r="H619" s="15">
        <v>9.1300000000000008</v>
      </c>
      <c r="J619" s="14">
        <v>0.65561342592592597</v>
      </c>
      <c r="K619" s="2">
        <f t="shared" si="55"/>
        <v>50.250000000000021</v>
      </c>
      <c r="L619" s="15">
        <v>1474</v>
      </c>
      <c r="M619" s="3">
        <v>0.115798570194</v>
      </c>
      <c r="N619" s="15">
        <v>11.18</v>
      </c>
      <c r="O619" s="2">
        <f t="shared" si="56"/>
        <v>96.5469606513266</v>
      </c>
      <c r="P619" s="2">
        <f t="shared" si="57"/>
        <v>1.29462801476892</v>
      </c>
      <c r="Q619" s="2">
        <f t="shared" si="59"/>
        <v>4.3308153516465993</v>
      </c>
      <c r="R619" s="12">
        <f t="shared" si="60"/>
        <v>874.57518265377064</v>
      </c>
      <c r="T619" s="5"/>
      <c r="U619" s="5"/>
      <c r="V619" s="5"/>
      <c r="W619" s="5"/>
      <c r="Y619" s="2"/>
      <c r="Z619" s="12"/>
      <c r="AA619" s="12"/>
      <c r="AB619" s="12"/>
      <c r="AC619" s="5"/>
      <c r="AD619" s="5"/>
      <c r="AE619" s="12"/>
      <c r="AF619" s="12"/>
    </row>
    <row r="620" spans="2:32" ht="19.899999999999999" customHeight="1" x14ac:dyDescent="0.2">
      <c r="B620" s="14">
        <v>0.65633101851851849</v>
      </c>
      <c r="C620" s="2">
        <f t="shared" si="58"/>
        <v>48.833333333333343</v>
      </c>
      <c r="D620" s="15">
        <v>26.3</v>
      </c>
      <c r="E620" s="12">
        <v>8360</v>
      </c>
      <c r="F620" s="15">
        <v>8830</v>
      </c>
      <c r="G620" s="15">
        <v>6.74</v>
      </c>
      <c r="H620" s="15">
        <v>9.1300000000000008</v>
      </c>
      <c r="J620" s="14">
        <v>0.65567129629629628</v>
      </c>
      <c r="K620" s="2">
        <f t="shared" si="55"/>
        <v>50.333333333333258</v>
      </c>
      <c r="L620" s="15">
        <v>1470</v>
      </c>
      <c r="M620" s="3">
        <v>0.11548432712700001</v>
      </c>
      <c r="N620" s="15">
        <v>11.19</v>
      </c>
      <c r="O620" s="2">
        <f t="shared" si="56"/>
        <v>96.896265306149928</v>
      </c>
      <c r="P620" s="2">
        <f t="shared" si="57"/>
        <v>1.2922696205511299</v>
      </c>
      <c r="Q620" s="2">
        <f t="shared" si="59"/>
        <v>4.3326118083377914</v>
      </c>
      <c r="R620" s="12">
        <f t="shared" si="60"/>
        <v>875.15338989707243</v>
      </c>
      <c r="T620" s="5"/>
      <c r="U620" s="5"/>
      <c r="V620" s="5"/>
      <c r="W620" s="5"/>
      <c r="Y620" s="2"/>
      <c r="Z620" s="12"/>
      <c r="AA620" s="12"/>
      <c r="AB620" s="12"/>
      <c r="AC620" s="5"/>
      <c r="AD620" s="5"/>
      <c r="AE620" s="12"/>
      <c r="AF620" s="12"/>
    </row>
    <row r="621" spans="2:32" ht="19.899999999999999" customHeight="1" x14ac:dyDescent="0.2">
      <c r="B621" s="14">
        <v>0.65638888888888891</v>
      </c>
      <c r="C621" s="2">
        <f t="shared" si="58"/>
        <v>48.916666666666742</v>
      </c>
      <c r="D621" s="15">
        <v>26.3</v>
      </c>
      <c r="E621" s="12">
        <v>8340</v>
      </c>
      <c r="F621" s="15">
        <v>8840</v>
      </c>
      <c r="G621" s="15">
        <v>6.74</v>
      </c>
      <c r="H621" s="15">
        <v>9.1300000000000008</v>
      </c>
      <c r="J621" s="14">
        <v>0.6557291666666667</v>
      </c>
      <c r="K621" s="2">
        <f t="shared" si="55"/>
        <v>50.416666666666657</v>
      </c>
      <c r="L621" s="15">
        <v>1467</v>
      </c>
      <c r="M621" s="3">
        <v>0.11524864482699999</v>
      </c>
      <c r="N621" s="15">
        <v>11.18</v>
      </c>
      <c r="O621" s="2">
        <f t="shared" si="56"/>
        <v>97.00764826156805</v>
      </c>
      <c r="P621" s="2">
        <f t="shared" si="57"/>
        <v>1.28847984916586</v>
      </c>
      <c r="Q621" s="2">
        <f t="shared" si="59"/>
        <v>4.3344039954695406</v>
      </c>
      <c r="R621" s="12">
        <f t="shared" si="60"/>
        <v>875.73022232695791</v>
      </c>
      <c r="T621" s="5"/>
      <c r="U621" s="5"/>
      <c r="V621" s="5"/>
      <c r="W621" s="5"/>
      <c r="Y621" s="2"/>
      <c r="Z621" s="12"/>
      <c r="AA621" s="12"/>
      <c r="AB621" s="12"/>
      <c r="AC621" s="5"/>
      <c r="AD621" s="5"/>
      <c r="AE621" s="12"/>
      <c r="AF621" s="12"/>
    </row>
    <row r="622" spans="2:32" ht="19.899999999999999" customHeight="1" x14ac:dyDescent="0.2">
      <c r="B622" s="14">
        <v>0.65644675925925922</v>
      </c>
      <c r="C622" s="2">
        <f t="shared" si="58"/>
        <v>48.999999999999986</v>
      </c>
      <c r="D622" s="15">
        <v>26.3</v>
      </c>
      <c r="E622" s="12">
        <v>8360</v>
      </c>
      <c r="F622" s="15">
        <v>8840</v>
      </c>
      <c r="G622" s="15">
        <v>6.74</v>
      </c>
      <c r="H622" s="15">
        <v>9.1300000000000008</v>
      </c>
      <c r="J622" s="14">
        <v>0.655787037037037</v>
      </c>
      <c r="K622" s="2">
        <f t="shared" si="55"/>
        <v>50.499999999999901</v>
      </c>
      <c r="L622" s="15">
        <v>1463</v>
      </c>
      <c r="M622" s="3">
        <v>0.11493440176</v>
      </c>
      <c r="N622" s="15">
        <v>11.18</v>
      </c>
      <c r="O622" s="2">
        <f t="shared" si="56"/>
        <v>97.272877648464998</v>
      </c>
      <c r="P622" s="2">
        <f t="shared" si="57"/>
        <v>1.2849666116767999</v>
      </c>
      <c r="Q622" s="2">
        <f t="shared" si="59"/>
        <v>4.3361911110673459</v>
      </c>
      <c r="R622" s="12">
        <f t="shared" si="60"/>
        <v>876.30567994342482</v>
      </c>
      <c r="T622" s="5"/>
      <c r="U622" s="5"/>
      <c r="V622" s="5"/>
      <c r="W622" s="5"/>
      <c r="Y622" s="2"/>
      <c r="Z622" s="12"/>
      <c r="AA622" s="12"/>
      <c r="AB622" s="12"/>
      <c r="AC622" s="5"/>
      <c r="AD622" s="5"/>
      <c r="AE622" s="12"/>
      <c r="AF622" s="12"/>
    </row>
    <row r="623" spans="2:32" ht="19.899999999999999" customHeight="1" x14ac:dyDescent="0.2">
      <c r="B623" s="14">
        <v>0.65650462962962963</v>
      </c>
      <c r="C623" s="2">
        <f t="shared" si="58"/>
        <v>49.083333333333385</v>
      </c>
      <c r="D623" s="15">
        <v>26.3</v>
      </c>
      <c r="E623" s="12">
        <v>8360</v>
      </c>
      <c r="F623" s="15">
        <v>8840</v>
      </c>
      <c r="G623" s="15">
        <v>6.74</v>
      </c>
      <c r="H623" s="15">
        <v>9.1300000000000008</v>
      </c>
      <c r="J623" s="14">
        <v>0.65584490740740742</v>
      </c>
      <c r="K623" s="2">
        <f t="shared" si="55"/>
        <v>50.5833333333333</v>
      </c>
      <c r="L623" s="15">
        <v>1459</v>
      </c>
      <c r="M623" s="3">
        <v>0.114620158693</v>
      </c>
      <c r="N623" s="15">
        <v>11.2</v>
      </c>
      <c r="O623" s="2">
        <f t="shared" si="56"/>
        <v>97.714050719456878</v>
      </c>
      <c r="P623" s="2">
        <f t="shared" si="57"/>
        <v>1.2837457773615999</v>
      </c>
      <c r="Q623" s="2">
        <f t="shared" si="59"/>
        <v>4.3379749391152904</v>
      </c>
      <c r="R623" s="12">
        <f t="shared" si="60"/>
        <v>876.87956634455782</v>
      </c>
      <c r="T623" s="5"/>
      <c r="U623" s="5"/>
      <c r="V623" s="5"/>
      <c r="W623" s="5"/>
      <c r="Y623" s="2"/>
      <c r="Z623" s="12"/>
      <c r="AA623" s="12"/>
      <c r="AB623" s="12"/>
      <c r="AC623" s="5"/>
      <c r="AD623" s="5"/>
      <c r="AE623" s="12"/>
      <c r="AF623" s="12"/>
    </row>
    <row r="624" spans="2:32" ht="19.899999999999999" customHeight="1" x14ac:dyDescent="0.2">
      <c r="B624" s="14">
        <v>0.65656250000000005</v>
      </c>
      <c r="C624" s="2">
        <f t="shared" si="58"/>
        <v>49.166666666666785</v>
      </c>
      <c r="D624" s="15">
        <v>26.3</v>
      </c>
      <c r="E624" s="12">
        <v>8360</v>
      </c>
      <c r="F624" s="15">
        <v>8840</v>
      </c>
      <c r="G624" s="15">
        <v>6.74</v>
      </c>
      <c r="H624" s="15">
        <v>9.1300000000000008</v>
      </c>
      <c r="J624" s="14">
        <v>0.65590277777777783</v>
      </c>
      <c r="K624" s="2">
        <f t="shared" si="55"/>
        <v>50.6666666666667</v>
      </c>
      <c r="L624" s="15">
        <v>1456</v>
      </c>
      <c r="M624" s="3">
        <v>0.114384476392</v>
      </c>
      <c r="N624" s="15">
        <v>11.16</v>
      </c>
      <c r="O624" s="2">
        <f t="shared" si="56"/>
        <v>97.565686813604415</v>
      </c>
      <c r="P624" s="2">
        <f t="shared" si="57"/>
        <v>1.2765307565347199</v>
      </c>
      <c r="Q624" s="2">
        <f t="shared" si="59"/>
        <v>4.3397529089304978</v>
      </c>
      <c r="R624" s="12">
        <f t="shared" si="60"/>
        <v>877.45207793227075</v>
      </c>
      <c r="T624" s="5"/>
      <c r="U624" s="5"/>
      <c r="V624" s="5"/>
      <c r="W624" s="5"/>
      <c r="Y624" s="2"/>
      <c r="Z624" s="12"/>
      <c r="AA624" s="12"/>
      <c r="AB624" s="12"/>
      <c r="AC624" s="5"/>
      <c r="AD624" s="5"/>
      <c r="AE624" s="12"/>
      <c r="AF624" s="12"/>
    </row>
    <row r="625" spans="2:32" ht="19.899999999999999" customHeight="1" x14ac:dyDescent="0.2">
      <c r="B625" s="14">
        <v>0.65662037037037035</v>
      </c>
      <c r="C625" s="2">
        <f t="shared" si="58"/>
        <v>49.250000000000028</v>
      </c>
      <c r="D625" s="15">
        <v>26.3</v>
      </c>
      <c r="E625" s="12">
        <v>8360</v>
      </c>
      <c r="F625" s="15">
        <v>8840</v>
      </c>
      <c r="G625" s="15">
        <v>6.74</v>
      </c>
      <c r="H625" s="15">
        <v>9.1300000000000008</v>
      </c>
      <c r="J625" s="14">
        <v>0.65596064814814814</v>
      </c>
      <c r="K625" s="2">
        <f t="shared" si="55"/>
        <v>50.749999999999943</v>
      </c>
      <c r="L625" s="15">
        <v>1453</v>
      </c>
      <c r="M625" s="3">
        <v>0.114148794092</v>
      </c>
      <c r="N625" s="15">
        <v>11.15</v>
      </c>
      <c r="O625" s="2">
        <f t="shared" si="56"/>
        <v>97.679525120637578</v>
      </c>
      <c r="P625" s="2">
        <f t="shared" si="57"/>
        <v>1.2727590541258</v>
      </c>
      <c r="Q625" s="2">
        <f t="shared" si="59"/>
        <v>4.3415232490767881</v>
      </c>
      <c r="R625" s="12">
        <f t="shared" si="60"/>
        <v>878.0234111084801</v>
      </c>
      <c r="T625" s="5"/>
      <c r="U625" s="5"/>
      <c r="V625" s="5"/>
      <c r="W625" s="5"/>
      <c r="Y625" s="2"/>
      <c r="Z625" s="12"/>
      <c r="AA625" s="12"/>
      <c r="AB625" s="12"/>
      <c r="AC625" s="5"/>
      <c r="AD625" s="5"/>
      <c r="AE625" s="12"/>
      <c r="AF625" s="12"/>
    </row>
    <row r="626" spans="2:32" ht="19.899999999999999" customHeight="1" x14ac:dyDescent="0.2">
      <c r="B626" s="14">
        <v>0.65667824074074077</v>
      </c>
      <c r="C626" s="2">
        <f t="shared" si="58"/>
        <v>49.333333333333428</v>
      </c>
      <c r="D626" s="15">
        <v>26.3</v>
      </c>
      <c r="E626" s="15">
        <v>8360</v>
      </c>
      <c r="F626" s="12">
        <v>8840</v>
      </c>
      <c r="G626" s="15">
        <v>6.74</v>
      </c>
      <c r="H626" s="15">
        <v>9.1300000000000008</v>
      </c>
      <c r="J626" s="14">
        <v>0.65601851851851845</v>
      </c>
      <c r="K626" s="2">
        <f t="shared" si="55"/>
        <v>50.833333333333179</v>
      </c>
      <c r="L626" s="15">
        <v>1449</v>
      </c>
      <c r="M626" s="3">
        <v>0.11383455102499999</v>
      </c>
      <c r="N626" s="15">
        <v>11.15</v>
      </c>
      <c r="O626" s="2">
        <f t="shared" si="56"/>
        <v>97.9491718428377</v>
      </c>
      <c r="P626" s="2">
        <f t="shared" si="57"/>
        <v>1.2692552439287499</v>
      </c>
      <c r="Q626" s="2">
        <f t="shared" si="59"/>
        <v>4.3432885367837688</v>
      </c>
      <c r="R626" s="12">
        <f t="shared" si="60"/>
        <v>878.5933694712719</v>
      </c>
      <c r="T626" s="5"/>
      <c r="U626" s="5"/>
      <c r="V626" s="5"/>
      <c r="W626" s="5"/>
      <c r="Y626" s="2"/>
      <c r="Z626" s="12"/>
      <c r="AA626" s="12"/>
      <c r="AB626" s="12"/>
      <c r="AC626" s="5"/>
      <c r="AD626" s="5"/>
      <c r="AE626" s="12"/>
      <c r="AF626" s="12"/>
    </row>
    <row r="627" spans="2:32" ht="19.899999999999999" customHeight="1" x14ac:dyDescent="0.2">
      <c r="B627" s="14">
        <v>0.65673611111111108</v>
      </c>
      <c r="C627" s="2">
        <f t="shared" si="58"/>
        <v>49.416666666666664</v>
      </c>
      <c r="D627" s="15">
        <v>26.3</v>
      </c>
      <c r="E627" s="15">
        <v>8360</v>
      </c>
      <c r="F627" s="12">
        <v>8840</v>
      </c>
      <c r="G627" s="15">
        <v>6.74</v>
      </c>
      <c r="H627" s="15">
        <v>9.1300000000000008</v>
      </c>
      <c r="J627" s="14">
        <v>0.65607638888888886</v>
      </c>
      <c r="K627" s="2">
        <f t="shared" si="55"/>
        <v>50.916666666666579</v>
      </c>
      <c r="L627" s="15">
        <v>1446</v>
      </c>
      <c r="M627" s="3">
        <v>0.113598868725</v>
      </c>
      <c r="N627" s="15">
        <v>11.14</v>
      </c>
      <c r="O627" s="2">
        <f t="shared" si="56"/>
        <v>98.064356846437434</v>
      </c>
      <c r="P627" s="2">
        <f t="shared" si="57"/>
        <v>1.2654913975965001</v>
      </c>
      <c r="Q627" s="2">
        <f t="shared" si="59"/>
        <v>4.3450487775070519</v>
      </c>
      <c r="R627" s="12">
        <f t="shared" si="60"/>
        <v>879.16195302064739</v>
      </c>
      <c r="T627" s="5"/>
      <c r="U627" s="5"/>
      <c r="V627" s="5"/>
      <c r="W627" s="5"/>
      <c r="Y627" s="2"/>
      <c r="Z627" s="12"/>
      <c r="AA627" s="12"/>
      <c r="AB627" s="12"/>
      <c r="AC627" s="5"/>
      <c r="AD627" s="5"/>
      <c r="AE627" s="12"/>
      <c r="AF627" s="12"/>
    </row>
    <row r="628" spans="2:32" ht="19.899999999999999" customHeight="1" x14ac:dyDescent="0.2">
      <c r="B628" s="14">
        <v>0.65679398148148149</v>
      </c>
      <c r="C628" s="2">
        <f t="shared" si="58"/>
        <v>49.500000000000064</v>
      </c>
      <c r="D628" s="15">
        <v>26.3</v>
      </c>
      <c r="E628" s="15">
        <v>8350</v>
      </c>
      <c r="F628" s="12">
        <v>8850</v>
      </c>
      <c r="G628" s="15">
        <v>6.74</v>
      </c>
      <c r="H628" s="15">
        <v>9.1300000000000008</v>
      </c>
      <c r="J628" s="14">
        <v>0.65613425925925928</v>
      </c>
      <c r="K628" s="2">
        <f t="shared" si="55"/>
        <v>50.999999999999979</v>
      </c>
      <c r="L628" s="15">
        <v>1442</v>
      </c>
      <c r="M628" s="3">
        <v>0.113284625658</v>
      </c>
      <c r="N628" s="15">
        <v>11.08</v>
      </c>
      <c r="O628" s="2">
        <f t="shared" si="56"/>
        <v>97.806740637956509</v>
      </c>
      <c r="P628" s="2">
        <f t="shared" si="57"/>
        <v>1.2551936522906399</v>
      </c>
      <c r="Q628" s="2">
        <f t="shared" si="59"/>
        <v>4.3467992532361412</v>
      </c>
      <c r="R628" s="12">
        <f t="shared" si="60"/>
        <v>879.72916175660532</v>
      </c>
      <c r="T628" s="5"/>
      <c r="U628" s="5"/>
      <c r="V628" s="5"/>
      <c r="W628" s="5"/>
      <c r="Y628" s="2"/>
      <c r="Z628" s="12"/>
      <c r="AA628" s="12"/>
      <c r="AB628" s="12"/>
      <c r="AC628" s="5"/>
      <c r="AD628" s="5"/>
      <c r="AE628" s="12"/>
      <c r="AF628" s="12"/>
    </row>
    <row r="629" spans="2:32" ht="19.899999999999999" customHeight="1" x14ac:dyDescent="0.2">
      <c r="B629" s="14">
        <v>0.65685185185185191</v>
      </c>
      <c r="C629" s="2">
        <f t="shared" si="58"/>
        <v>49.583333333333464</v>
      </c>
      <c r="D629" s="15">
        <v>26.3</v>
      </c>
      <c r="E629" s="15">
        <v>8360</v>
      </c>
      <c r="F629" s="12">
        <v>8830</v>
      </c>
      <c r="G629" s="15">
        <v>6.74</v>
      </c>
      <c r="H629" s="15">
        <v>9.1300000000000008</v>
      </c>
      <c r="J629" s="14">
        <v>0.65619212962962969</v>
      </c>
      <c r="K629" s="2">
        <f t="shared" si="55"/>
        <v>51.083333333333378</v>
      </c>
      <c r="L629" s="15">
        <v>1439</v>
      </c>
      <c r="M629" s="3">
        <v>0.113048943358</v>
      </c>
      <c r="N629" s="15">
        <v>11.08</v>
      </c>
      <c r="O629" s="2">
        <f t="shared" si="56"/>
        <v>98.010646281869157</v>
      </c>
      <c r="P629" s="2">
        <f t="shared" si="57"/>
        <v>1.2525822924066401</v>
      </c>
      <c r="Q629" s="2">
        <f t="shared" si="59"/>
        <v>4.3485407643088489</v>
      </c>
      <c r="R629" s="12">
        <f t="shared" si="60"/>
        <v>880.29499567914581</v>
      </c>
      <c r="T629" s="5"/>
      <c r="U629" s="5"/>
      <c r="V629" s="5"/>
      <c r="W629" s="5"/>
      <c r="Y629" s="2"/>
      <c r="Z629" s="12"/>
      <c r="AA629" s="12"/>
      <c r="AB629" s="12"/>
      <c r="AC629" s="5"/>
      <c r="AD629" s="5"/>
      <c r="AE629" s="12"/>
      <c r="AF629" s="12"/>
    </row>
    <row r="630" spans="2:32" ht="19.899999999999999" customHeight="1" x14ac:dyDescent="0.2">
      <c r="B630" s="14">
        <v>0.65690972222222221</v>
      </c>
      <c r="C630" s="2">
        <f t="shared" si="58"/>
        <v>49.6666666666667</v>
      </c>
      <c r="D630" s="15">
        <v>26.3</v>
      </c>
      <c r="E630" s="15">
        <v>8350</v>
      </c>
      <c r="F630" s="12">
        <v>8840</v>
      </c>
      <c r="G630" s="15">
        <v>6.74</v>
      </c>
      <c r="H630" s="15">
        <v>9.1300000000000008</v>
      </c>
      <c r="J630" s="14">
        <v>0.65625</v>
      </c>
      <c r="K630" s="2">
        <f t="shared" si="55"/>
        <v>51.166666666666615</v>
      </c>
      <c r="L630" s="15">
        <v>1435</v>
      </c>
      <c r="M630" s="3">
        <v>0.112734700291</v>
      </c>
      <c r="N630" s="15">
        <v>11.08</v>
      </c>
      <c r="O630" s="2">
        <f t="shared" si="56"/>
        <v>98.283846689611991</v>
      </c>
      <c r="P630" s="2">
        <f t="shared" si="57"/>
        <v>1.2491004792242799</v>
      </c>
      <c r="Q630" s="2">
        <f t="shared" si="59"/>
        <v>4.3502780440113682</v>
      </c>
      <c r="R630" s="12">
        <f t="shared" si="60"/>
        <v>880.85945478826761</v>
      </c>
      <c r="T630" s="5"/>
      <c r="U630" s="5"/>
      <c r="V630" s="5"/>
      <c r="W630" s="5"/>
      <c r="Y630" s="2"/>
      <c r="Z630" s="12"/>
      <c r="AA630" s="12"/>
      <c r="AB630" s="12"/>
      <c r="AC630" s="5"/>
      <c r="AD630" s="5"/>
      <c r="AE630" s="12"/>
      <c r="AF630" s="12"/>
    </row>
    <row r="631" spans="2:32" ht="19.899999999999999" customHeight="1" x14ac:dyDescent="0.2">
      <c r="B631" s="14">
        <v>0.65696759259259252</v>
      </c>
      <c r="C631" s="2">
        <f t="shared" si="58"/>
        <v>49.749999999999943</v>
      </c>
      <c r="D631" s="15">
        <v>26.3</v>
      </c>
      <c r="E631" s="15">
        <v>8360</v>
      </c>
      <c r="F631" s="12">
        <v>8850</v>
      </c>
      <c r="G631" s="15">
        <v>6.74</v>
      </c>
      <c r="H631" s="15">
        <v>9.1300000000000008</v>
      </c>
      <c r="J631" s="14">
        <v>0.65630787037037031</v>
      </c>
      <c r="K631" s="2">
        <f t="shared" si="55"/>
        <v>51.249999999999858</v>
      </c>
      <c r="L631" s="15">
        <v>1432</v>
      </c>
      <c r="M631" s="3">
        <v>0.11249901799000001</v>
      </c>
      <c r="N631" s="15">
        <v>11.02</v>
      </c>
      <c r="O631" s="2">
        <f t="shared" si="56"/>
        <v>97.956410614886991</v>
      </c>
      <c r="P631" s="2">
        <f t="shared" si="57"/>
        <v>1.2397391782498</v>
      </c>
      <c r="Q631" s="2">
        <f t="shared" si="59"/>
        <v>4.3520064048846123</v>
      </c>
      <c r="R631" s="12">
        <f t="shared" si="60"/>
        <v>881.42253908396947</v>
      </c>
      <c r="T631" s="5"/>
      <c r="U631" s="5"/>
      <c r="V631" s="5"/>
      <c r="W631" s="5"/>
      <c r="Y631" s="2"/>
      <c r="Z631" s="12"/>
      <c r="AA631" s="12"/>
      <c r="AB631" s="12"/>
      <c r="AC631" s="5"/>
      <c r="AD631" s="5"/>
      <c r="AE631" s="12"/>
      <c r="AF631" s="12"/>
    </row>
    <row r="632" spans="2:32" ht="19.899999999999999" customHeight="1" x14ac:dyDescent="0.2">
      <c r="B632" s="14">
        <v>0.65702546296296294</v>
      </c>
      <c r="C632" s="2">
        <f t="shared" si="58"/>
        <v>49.833333333333343</v>
      </c>
      <c r="D632" s="15">
        <v>26.3</v>
      </c>
      <c r="E632" s="15">
        <v>8360</v>
      </c>
      <c r="F632" s="12">
        <v>8840</v>
      </c>
      <c r="G632" s="15">
        <v>6.74</v>
      </c>
      <c r="H632" s="15">
        <v>9.1300000000000008</v>
      </c>
      <c r="J632" s="14">
        <v>0.65636574074074072</v>
      </c>
      <c r="K632" s="2">
        <f t="shared" si="55"/>
        <v>51.333333333333258</v>
      </c>
      <c r="L632" s="15">
        <v>1428</v>
      </c>
      <c r="M632" s="3">
        <v>0.112184774923</v>
      </c>
      <c r="N632" s="15">
        <v>11.04</v>
      </c>
      <c r="O632" s="2">
        <f t="shared" si="56"/>
        <v>98.409075630605827</v>
      </c>
      <c r="P632" s="2">
        <f t="shared" si="57"/>
        <v>1.2385199151499198</v>
      </c>
      <c r="Q632" s="2">
        <f t="shared" si="59"/>
        <v>4.3537274181439187</v>
      </c>
      <c r="R632" s="12">
        <f t="shared" si="60"/>
        <v>881.9842485662524</v>
      </c>
      <c r="T632" s="5"/>
      <c r="U632" s="5"/>
      <c r="V632" s="5"/>
      <c r="W632" s="5"/>
      <c r="Y632" s="2"/>
      <c r="Z632" s="12"/>
      <c r="AA632" s="12"/>
      <c r="AB632" s="12"/>
      <c r="AC632" s="5"/>
      <c r="AD632" s="5"/>
      <c r="AE632" s="12"/>
      <c r="AF632" s="12"/>
    </row>
    <row r="633" spans="2:32" ht="19.899999999999999" customHeight="1" x14ac:dyDescent="0.2">
      <c r="B633" s="14">
        <v>0.65708333333333335</v>
      </c>
      <c r="C633" s="2">
        <f t="shared" si="58"/>
        <v>49.916666666666742</v>
      </c>
      <c r="D633" s="15">
        <v>26.3</v>
      </c>
      <c r="E633" s="15">
        <v>8370</v>
      </c>
      <c r="F633" s="12">
        <v>8840</v>
      </c>
      <c r="G633" s="15">
        <v>6.74</v>
      </c>
      <c r="H633" s="15">
        <v>9.1300000000000008</v>
      </c>
      <c r="J633" s="14">
        <v>0.65642361111111114</v>
      </c>
      <c r="K633" s="2">
        <f t="shared" si="55"/>
        <v>51.416666666666657</v>
      </c>
      <c r="L633" s="15">
        <v>1425</v>
      </c>
      <c r="M633" s="3">
        <v>0.111949092623</v>
      </c>
      <c r="N633" s="15">
        <v>11.03</v>
      </c>
      <c r="O633" s="2">
        <f t="shared" si="56"/>
        <v>98.526926315916199</v>
      </c>
      <c r="P633" s="2">
        <f t="shared" si="57"/>
        <v>1.2347984916316899</v>
      </c>
      <c r="Q633" s="2">
        <f t="shared" si="59"/>
        <v>4.3554450003708514</v>
      </c>
      <c r="R633" s="12">
        <f t="shared" si="60"/>
        <v>882.5445832351179</v>
      </c>
      <c r="T633" s="5"/>
      <c r="U633" s="5"/>
      <c r="V633" s="5"/>
      <c r="W633" s="5"/>
      <c r="Y633" s="2"/>
      <c r="Z633" s="12"/>
      <c r="AA633" s="12"/>
      <c r="AB633" s="12"/>
      <c r="AC633" s="5"/>
      <c r="AD633" s="5"/>
      <c r="AE633" s="12"/>
      <c r="AF633" s="12"/>
    </row>
    <row r="634" spans="2:32" ht="19.899999999999999" customHeight="1" x14ac:dyDescent="0.2">
      <c r="B634" s="14">
        <v>0.65714120370370377</v>
      </c>
      <c r="C634" s="2">
        <f t="shared" si="58"/>
        <v>50.000000000000142</v>
      </c>
      <c r="D634" s="15">
        <v>26.3</v>
      </c>
      <c r="E634" s="15">
        <v>8360</v>
      </c>
      <c r="F634" s="12">
        <v>8840</v>
      </c>
      <c r="G634" s="15">
        <v>6.74</v>
      </c>
      <c r="H634" s="15">
        <v>9.1300000000000008</v>
      </c>
      <c r="J634" s="14">
        <v>0.65648148148148155</v>
      </c>
      <c r="K634" s="2">
        <f t="shared" si="55"/>
        <v>51.500000000000057</v>
      </c>
      <c r="L634" s="15">
        <v>1422</v>
      </c>
      <c r="M634" s="3">
        <v>0.111713410323</v>
      </c>
      <c r="N634" s="15">
        <v>11.04</v>
      </c>
      <c r="O634" s="2">
        <f t="shared" si="56"/>
        <v>98.824303797366397</v>
      </c>
      <c r="P634" s="2">
        <f t="shared" si="57"/>
        <v>1.2333160499659199</v>
      </c>
      <c r="Q634" s="2">
        <f t="shared" si="59"/>
        <v>4.3571589688025174</v>
      </c>
      <c r="R634" s="12">
        <f t="shared" si="60"/>
        <v>883.10373949248333</v>
      </c>
      <c r="T634" s="5"/>
      <c r="U634" s="5"/>
      <c r="V634" s="5"/>
      <c r="W634" s="5"/>
      <c r="Y634" s="2"/>
      <c r="Z634" s="12"/>
      <c r="AA634" s="12"/>
      <c r="AB634" s="12"/>
      <c r="AC634" s="5"/>
      <c r="AD634" s="5"/>
      <c r="AE634" s="12"/>
      <c r="AF634" s="12"/>
    </row>
    <row r="635" spans="2:32" ht="19.899999999999999" customHeight="1" x14ac:dyDescent="0.2">
      <c r="B635" s="14">
        <v>0.65719907407407407</v>
      </c>
      <c r="C635" s="2">
        <f t="shared" si="58"/>
        <v>50.083333333333385</v>
      </c>
      <c r="D635" s="15">
        <v>26.3</v>
      </c>
      <c r="E635" s="15">
        <v>8360</v>
      </c>
      <c r="F635" s="12">
        <v>8850</v>
      </c>
      <c r="G635" s="15">
        <v>6.74</v>
      </c>
      <c r="H635" s="15">
        <v>9.1300000000000008</v>
      </c>
      <c r="J635" s="14">
        <v>0.65653935185185186</v>
      </c>
      <c r="K635" s="2">
        <f t="shared" si="55"/>
        <v>51.5833333333333</v>
      </c>
      <c r="L635" s="15">
        <v>1418</v>
      </c>
      <c r="M635" s="3">
        <v>0.11139916725600001</v>
      </c>
      <c r="N635" s="15">
        <v>11</v>
      </c>
      <c r="O635" s="2">
        <f t="shared" si="56"/>
        <v>98.744005641635852</v>
      </c>
      <c r="P635" s="2">
        <f t="shared" si="57"/>
        <v>1.2253908398160001</v>
      </c>
      <c r="Q635" s="2">
        <f t="shared" si="59"/>
        <v>4.3588664041426419</v>
      </c>
      <c r="R635" s="12">
        <f t="shared" si="60"/>
        <v>883.66152093643018</v>
      </c>
      <c r="T635" s="5"/>
      <c r="U635" s="5"/>
      <c r="V635" s="5"/>
      <c r="W635" s="5"/>
      <c r="Y635" s="2"/>
      <c r="Z635" s="12"/>
      <c r="AA635" s="12"/>
      <c r="AB635" s="12"/>
      <c r="AC635" s="5"/>
      <c r="AD635" s="5"/>
      <c r="AE635" s="12"/>
      <c r="AF635" s="12"/>
    </row>
    <row r="636" spans="2:32" ht="19.899999999999999" customHeight="1" x14ac:dyDescent="0.2">
      <c r="B636" s="14">
        <v>0.65725694444444438</v>
      </c>
      <c r="C636" s="2">
        <f t="shared" si="58"/>
        <v>50.166666666666622</v>
      </c>
      <c r="D636" s="15">
        <v>26.3</v>
      </c>
      <c r="E636" s="15">
        <v>8360</v>
      </c>
      <c r="F636" s="12">
        <v>8850</v>
      </c>
      <c r="G636" s="15">
        <v>6.74</v>
      </c>
      <c r="H636" s="15">
        <v>9.1300000000000008</v>
      </c>
      <c r="J636" s="14">
        <v>0.65659722222222217</v>
      </c>
      <c r="K636" s="2">
        <f t="shared" si="55"/>
        <v>51.666666666666536</v>
      </c>
      <c r="L636" s="15">
        <v>1415</v>
      </c>
      <c r="M636" s="3">
        <v>0.11116348495599999</v>
      </c>
      <c r="N636" s="15">
        <v>11.02</v>
      </c>
      <c r="O636" s="2">
        <f t="shared" si="56"/>
        <v>99.133272084460685</v>
      </c>
      <c r="P636" s="2">
        <f t="shared" si="57"/>
        <v>1.2250216042151199</v>
      </c>
      <c r="Q636" s="2">
        <f t="shared" si="59"/>
        <v>4.3605680794509949</v>
      </c>
      <c r="R636" s="12">
        <f t="shared" si="60"/>
        <v>884.21792756695947</v>
      </c>
      <c r="T636" s="5"/>
      <c r="U636" s="5"/>
      <c r="V636" s="5"/>
      <c r="W636" s="5"/>
      <c r="Y636" s="2"/>
      <c r="Z636" s="12"/>
      <c r="AA636" s="12"/>
      <c r="AB636" s="12"/>
      <c r="AC636" s="5"/>
      <c r="AD636" s="5"/>
      <c r="AE636" s="12"/>
      <c r="AF636" s="12"/>
    </row>
    <row r="637" spans="2:32" ht="19.899999999999999" customHeight="1" x14ac:dyDescent="0.2">
      <c r="B637" s="14">
        <v>0.6573148148148148</v>
      </c>
      <c r="C637" s="2">
        <f t="shared" si="58"/>
        <v>50.250000000000021</v>
      </c>
      <c r="D637" s="15">
        <v>26.3</v>
      </c>
      <c r="E637" s="15">
        <v>8370</v>
      </c>
      <c r="F637" s="12">
        <v>8850</v>
      </c>
      <c r="G637" s="15">
        <v>6.74</v>
      </c>
      <c r="H637" s="15">
        <v>9.1300000000000008</v>
      </c>
      <c r="J637" s="14">
        <v>0.65665509259259258</v>
      </c>
      <c r="K637" s="2">
        <f t="shared" si="55"/>
        <v>51.749999999999936</v>
      </c>
      <c r="L637" s="15">
        <v>1411</v>
      </c>
      <c r="M637" s="3">
        <v>0.110849241889</v>
      </c>
      <c r="N637" s="15">
        <v>11</v>
      </c>
      <c r="O637" s="2">
        <f t="shared" si="56"/>
        <v>99.233876682846059</v>
      </c>
      <c r="P637" s="2">
        <f t="shared" si="57"/>
        <v>1.219341660779</v>
      </c>
      <c r="Q637" s="2">
        <f t="shared" si="59"/>
        <v>4.3622655539405759</v>
      </c>
      <c r="R637" s="12">
        <f t="shared" si="60"/>
        <v>884.77295938407246</v>
      </c>
      <c r="T637" s="5"/>
      <c r="U637" s="5"/>
      <c r="V637" s="5"/>
      <c r="W637" s="5"/>
      <c r="Y637" s="2"/>
      <c r="Z637" s="12"/>
      <c r="AA637" s="12"/>
      <c r="AB637" s="12"/>
      <c r="AC637" s="5"/>
      <c r="AD637" s="5"/>
      <c r="AE637" s="12"/>
      <c r="AF637" s="12"/>
    </row>
    <row r="638" spans="2:32" ht="19.899999999999999" customHeight="1" x14ac:dyDescent="0.2">
      <c r="B638" s="14">
        <v>0.65737268518518521</v>
      </c>
      <c r="C638" s="2">
        <f t="shared" si="58"/>
        <v>50.333333333333421</v>
      </c>
      <c r="D638" s="15">
        <v>26.3</v>
      </c>
      <c r="E638" s="15">
        <v>8360</v>
      </c>
      <c r="F638" s="12">
        <v>8840</v>
      </c>
      <c r="G638" s="15">
        <v>6.74</v>
      </c>
      <c r="H638" s="15">
        <v>9.1300000000000008</v>
      </c>
      <c r="J638" s="14">
        <v>0.656712962962963</v>
      </c>
      <c r="K638" s="2">
        <f t="shared" si="55"/>
        <v>51.833333333333336</v>
      </c>
      <c r="L638" s="15">
        <v>1408</v>
      </c>
      <c r="M638" s="3">
        <v>0.110613559588</v>
      </c>
      <c r="N638" s="15">
        <v>10.99</v>
      </c>
      <c r="O638" s="2">
        <f t="shared" si="56"/>
        <v>99.354907670761364</v>
      </c>
      <c r="P638" s="2">
        <f t="shared" si="57"/>
        <v>1.21564301987212</v>
      </c>
      <c r="Q638" s="2">
        <f t="shared" si="59"/>
        <v>4.3639565155243627</v>
      </c>
      <c r="R638" s="12">
        <f t="shared" si="60"/>
        <v>885.3266163877654</v>
      </c>
      <c r="T638" s="5"/>
      <c r="U638" s="5"/>
      <c r="V638" s="5"/>
      <c r="W638" s="5"/>
      <c r="Y638" s="2"/>
      <c r="Z638" s="12"/>
      <c r="AA638" s="12"/>
      <c r="AB638" s="12"/>
      <c r="AC638" s="5"/>
      <c r="AD638" s="5"/>
      <c r="AE638" s="12"/>
      <c r="AF638" s="12"/>
    </row>
    <row r="639" spans="2:32" ht="19.899999999999999" customHeight="1" x14ac:dyDescent="0.2">
      <c r="B639" s="14">
        <v>0.65743055555555563</v>
      </c>
      <c r="C639" s="2">
        <f t="shared" si="58"/>
        <v>50.416666666666821</v>
      </c>
      <c r="D639" s="15">
        <v>26.3</v>
      </c>
      <c r="E639" s="15">
        <v>8370</v>
      </c>
      <c r="F639" s="12">
        <v>8850</v>
      </c>
      <c r="G639" s="15">
        <v>6.75</v>
      </c>
      <c r="H639" s="15">
        <v>9.1300000000000008</v>
      </c>
      <c r="J639" s="14">
        <v>0.6567708333333333</v>
      </c>
      <c r="K639" s="2">
        <f t="shared" si="55"/>
        <v>51.916666666666572</v>
      </c>
      <c r="L639" s="15">
        <v>1405</v>
      </c>
      <c r="M639" s="3">
        <v>0.110377877288</v>
      </c>
      <c r="N639" s="15">
        <v>10.97</v>
      </c>
      <c r="O639" s="2">
        <f t="shared" si="56"/>
        <v>99.385857651319697</v>
      </c>
      <c r="P639" s="2">
        <f t="shared" si="57"/>
        <v>1.21084531384936</v>
      </c>
      <c r="Q639" s="2">
        <f t="shared" si="59"/>
        <v>4.3656415768672225</v>
      </c>
      <c r="R639" s="12">
        <f t="shared" si="60"/>
        <v>885.87909497995474</v>
      </c>
      <c r="T639" s="5"/>
      <c r="U639" s="5"/>
      <c r="V639" s="5"/>
      <c r="W639" s="5"/>
      <c r="Y639" s="2"/>
      <c r="Z639" s="12"/>
      <c r="AA639" s="12"/>
      <c r="AB639" s="12"/>
      <c r="AC639" s="5"/>
      <c r="AD639" s="5"/>
      <c r="AE639" s="12"/>
      <c r="AF639" s="12"/>
    </row>
    <row r="640" spans="2:32" ht="19.899999999999999" customHeight="1" x14ac:dyDescent="0.2">
      <c r="B640" s="14">
        <v>0.65748842592592593</v>
      </c>
      <c r="C640" s="2">
        <f t="shared" si="58"/>
        <v>50.500000000000057</v>
      </c>
      <c r="D640" s="15">
        <v>26.3</v>
      </c>
      <c r="E640" s="15">
        <v>8370</v>
      </c>
      <c r="F640" s="12">
        <v>8840</v>
      </c>
      <c r="G640" s="15">
        <v>6.75</v>
      </c>
      <c r="H640" s="15">
        <v>9.1300000000000008</v>
      </c>
      <c r="J640" s="14">
        <v>0.65682870370370372</v>
      </c>
      <c r="K640" s="2">
        <f t="shared" si="55"/>
        <v>51.999999999999972</v>
      </c>
      <c r="L640" s="15">
        <v>1402</v>
      </c>
      <c r="M640" s="3">
        <v>0.110142194988</v>
      </c>
      <c r="N640" s="15">
        <v>10.97</v>
      </c>
      <c r="O640" s="2">
        <f t="shared" si="56"/>
        <v>99.59852353764316</v>
      </c>
      <c r="P640" s="2">
        <f t="shared" si="57"/>
        <v>1.2082598790183601</v>
      </c>
      <c r="Q640" s="2">
        <f t="shared" si="59"/>
        <v>4.3673215110289378</v>
      </c>
      <c r="R640" s="12">
        <f t="shared" si="60"/>
        <v>886.43039516064516</v>
      </c>
      <c r="T640" s="5"/>
      <c r="U640" s="5"/>
      <c r="V640" s="5"/>
      <c r="W640" s="5"/>
      <c r="Y640" s="2"/>
      <c r="Z640" s="12"/>
      <c r="AA640" s="12"/>
      <c r="AB640" s="12"/>
      <c r="AC640" s="5"/>
      <c r="AD640" s="5"/>
      <c r="AE640" s="12"/>
      <c r="AF640" s="12"/>
    </row>
    <row r="641" spans="2:32" ht="19.899999999999999" customHeight="1" x14ac:dyDescent="0.2">
      <c r="B641" s="14">
        <v>0.65754629629629624</v>
      </c>
      <c r="C641" s="2">
        <f t="shared" si="58"/>
        <v>50.5833333333333</v>
      </c>
      <c r="D641" s="15">
        <v>26.3</v>
      </c>
      <c r="E641" s="15">
        <v>8360</v>
      </c>
      <c r="F641" s="12">
        <v>8850</v>
      </c>
      <c r="G641" s="15">
        <v>6.75</v>
      </c>
      <c r="H641" s="15">
        <v>9.1300000000000008</v>
      </c>
      <c r="J641" s="14">
        <v>0.65688657407407403</v>
      </c>
      <c r="K641" s="2">
        <f t="shared" si="55"/>
        <v>52.083333333333215</v>
      </c>
      <c r="L641" s="15">
        <v>1398</v>
      </c>
      <c r="M641" s="3">
        <v>0.10982795192100001</v>
      </c>
      <c r="N641" s="15">
        <v>10.97</v>
      </c>
      <c r="O641" s="2">
        <f t="shared" si="56"/>
        <v>99.883497853905141</v>
      </c>
      <c r="P641" s="2">
        <f t="shared" si="57"/>
        <v>1.2048126325733701</v>
      </c>
      <c r="Q641" s="2">
        <f t="shared" si="59"/>
        <v>4.3689972558286527</v>
      </c>
      <c r="R641" s="12">
        <f t="shared" si="60"/>
        <v>886.98032052791712</v>
      </c>
      <c r="T641" s="5"/>
      <c r="U641" s="5"/>
      <c r="V641" s="5"/>
      <c r="W641" s="5"/>
      <c r="Y641" s="2"/>
      <c r="Z641" s="12"/>
      <c r="AA641" s="12"/>
      <c r="AB641" s="12"/>
      <c r="AC641" s="5"/>
      <c r="AD641" s="5"/>
      <c r="AE641" s="12"/>
      <c r="AF641" s="12"/>
    </row>
    <row r="642" spans="2:32" ht="19.899999999999999" customHeight="1" x14ac:dyDescent="0.2">
      <c r="B642" s="14">
        <v>0.65760416666666666</v>
      </c>
      <c r="C642" s="2">
        <f t="shared" si="58"/>
        <v>50.6666666666667</v>
      </c>
      <c r="D642" s="15">
        <v>26.3</v>
      </c>
      <c r="E642" s="15">
        <v>8370</v>
      </c>
      <c r="F642" s="12">
        <v>8850</v>
      </c>
      <c r="G642" s="15">
        <v>6.75</v>
      </c>
      <c r="H642" s="15">
        <v>9.1300000000000008</v>
      </c>
      <c r="J642" s="14">
        <v>0.65694444444444444</v>
      </c>
      <c r="K642" s="2">
        <f t="shared" si="55"/>
        <v>52.166666666666615</v>
      </c>
      <c r="L642" s="15">
        <v>1395</v>
      </c>
      <c r="M642" s="3">
        <v>0.10959226962099999</v>
      </c>
      <c r="N642" s="15">
        <v>10.98</v>
      </c>
      <c r="O642" s="2">
        <f t="shared" si="56"/>
        <v>100.18954838668677</v>
      </c>
      <c r="P642" s="2">
        <f t="shared" si="57"/>
        <v>1.2033231204385799</v>
      </c>
      <c r="Q642" s="2">
        <f t="shared" si="59"/>
        <v>4.3706695723238012</v>
      </c>
      <c r="R642" s="12">
        <f t="shared" si="60"/>
        <v>887.52887108177254</v>
      </c>
      <c r="T642" s="5"/>
      <c r="U642" s="5"/>
      <c r="V642" s="5"/>
      <c r="W642" s="5"/>
      <c r="Y642" s="2"/>
      <c r="Z642" s="12"/>
      <c r="AA642" s="12"/>
      <c r="AB642" s="12"/>
      <c r="AC642" s="5"/>
      <c r="AD642" s="5"/>
      <c r="AE642" s="12"/>
      <c r="AF642" s="12"/>
    </row>
    <row r="643" spans="2:32" ht="19.899999999999999" customHeight="1" x14ac:dyDescent="0.2">
      <c r="B643" s="14">
        <v>0.65766203703703707</v>
      </c>
      <c r="C643" s="2">
        <f t="shared" si="58"/>
        <v>50.750000000000099</v>
      </c>
      <c r="D643" s="15">
        <v>26.3</v>
      </c>
      <c r="E643" s="15">
        <v>8380</v>
      </c>
      <c r="F643" s="12">
        <v>8850</v>
      </c>
      <c r="G643" s="15">
        <v>6.75</v>
      </c>
      <c r="H643" s="15">
        <v>9.1300000000000008</v>
      </c>
      <c r="J643" s="14">
        <v>0.65700231481481486</v>
      </c>
      <c r="K643" s="2">
        <f t="shared" si="55"/>
        <v>52.250000000000014</v>
      </c>
      <c r="L643" s="15">
        <v>1392</v>
      </c>
      <c r="M643" s="3">
        <v>0.10935658732</v>
      </c>
      <c r="N643" s="15">
        <v>10.94</v>
      </c>
      <c r="O643" s="2">
        <f t="shared" si="56"/>
        <v>100.03969827612941</v>
      </c>
      <c r="P643" s="2">
        <f t="shared" si="57"/>
        <v>1.1963610652807999</v>
      </c>
      <c r="Q643" s="2">
        <f t="shared" si="59"/>
        <v>4.3723360196749965</v>
      </c>
      <c r="R643" s="12">
        <f t="shared" si="60"/>
        <v>888.07624322412551</v>
      </c>
      <c r="T643" s="5"/>
      <c r="U643" s="5"/>
      <c r="V643" s="5"/>
      <c r="W643" s="5"/>
      <c r="Y643" s="2"/>
      <c r="Z643" s="12"/>
      <c r="AA643" s="12"/>
      <c r="AB643" s="12"/>
      <c r="AC643" s="5"/>
      <c r="AD643" s="5"/>
      <c r="AE643" s="12"/>
      <c r="AF643" s="12"/>
    </row>
    <row r="644" spans="2:32" ht="19.899999999999999" customHeight="1" x14ac:dyDescent="0.2">
      <c r="B644" s="14">
        <v>0.65771990740740738</v>
      </c>
      <c r="C644" s="2">
        <f t="shared" si="58"/>
        <v>50.833333333333343</v>
      </c>
      <c r="D644" s="15">
        <v>26.3</v>
      </c>
      <c r="E644" s="15">
        <v>8380</v>
      </c>
      <c r="F644" s="12">
        <v>8850</v>
      </c>
      <c r="G644" s="15">
        <v>6.75</v>
      </c>
      <c r="H644" s="15">
        <v>9.1300000000000008</v>
      </c>
      <c r="J644" s="14">
        <v>0.65706018518518516</v>
      </c>
      <c r="K644" s="2">
        <f t="shared" si="55"/>
        <v>52.333333333333258</v>
      </c>
      <c r="L644" s="15">
        <v>1388</v>
      </c>
      <c r="M644" s="3">
        <v>0.109042344253</v>
      </c>
      <c r="N644" s="15">
        <v>10.95</v>
      </c>
      <c r="O644" s="2">
        <f t="shared" si="56"/>
        <v>100.41970461120879</v>
      </c>
      <c r="P644" s="2">
        <f t="shared" si="57"/>
        <v>1.1940136695703498</v>
      </c>
      <c r="Q644" s="2">
        <f t="shared" si="59"/>
        <v>4.3739960021297524</v>
      </c>
      <c r="R644" s="12">
        <f t="shared" si="60"/>
        <v>888.6222405530574</v>
      </c>
      <c r="T644" s="5"/>
      <c r="U644" s="5"/>
      <c r="V644" s="5"/>
      <c r="W644" s="5"/>
      <c r="Y644" s="2"/>
      <c r="Z644" s="12"/>
      <c r="AA644" s="12"/>
      <c r="AB644" s="12"/>
      <c r="AC644" s="5"/>
      <c r="AD644" s="5"/>
      <c r="AE644" s="12"/>
      <c r="AF644" s="12"/>
    </row>
    <row r="645" spans="2:32" ht="19.899999999999999" customHeight="1" x14ac:dyDescent="0.2">
      <c r="B645" s="14">
        <v>0.65777777777777779</v>
      </c>
      <c r="C645" s="2">
        <f t="shared" si="58"/>
        <v>50.916666666666742</v>
      </c>
      <c r="D645" s="15">
        <v>26.3</v>
      </c>
      <c r="E645" s="15">
        <v>8370</v>
      </c>
      <c r="F645" s="12">
        <v>8850</v>
      </c>
      <c r="G645" s="15">
        <v>6.75</v>
      </c>
      <c r="H645" s="15">
        <v>9.1300000000000008</v>
      </c>
      <c r="J645" s="14">
        <v>0.65711805555555558</v>
      </c>
      <c r="K645" s="2">
        <f t="shared" si="55"/>
        <v>52.416666666666657</v>
      </c>
      <c r="L645" s="15">
        <v>1385</v>
      </c>
      <c r="M645" s="3">
        <v>0.108806661953</v>
      </c>
      <c r="N645" s="15">
        <v>10.93</v>
      </c>
      <c r="O645" s="2">
        <f t="shared" si="56"/>
        <v>100.45340794225734</v>
      </c>
      <c r="P645" s="2">
        <f t="shared" si="57"/>
        <v>1.1892568151462899</v>
      </c>
      <c r="Q645" s="2">
        <f t="shared" si="59"/>
        <v>4.3756510510774733</v>
      </c>
      <c r="R645" s="12">
        <f t="shared" si="60"/>
        <v>889.16686306857287</v>
      </c>
      <c r="T645" s="5"/>
      <c r="U645" s="5"/>
      <c r="V645" s="5"/>
      <c r="W645" s="5"/>
      <c r="Y645" s="2"/>
      <c r="Z645" s="12"/>
      <c r="AA645" s="12"/>
      <c r="AB645" s="12"/>
      <c r="AC645" s="5"/>
      <c r="AD645" s="5"/>
      <c r="AE645" s="12"/>
      <c r="AF645" s="12"/>
    </row>
    <row r="646" spans="2:32" ht="19.899999999999999" customHeight="1" x14ac:dyDescent="0.2">
      <c r="B646" s="14">
        <v>0.6578356481481481</v>
      </c>
      <c r="C646" s="2">
        <f t="shared" si="58"/>
        <v>50.999999999999979</v>
      </c>
      <c r="D646" s="15">
        <v>26.3</v>
      </c>
      <c r="E646" s="15">
        <v>8380</v>
      </c>
      <c r="F646" s="12">
        <v>8850</v>
      </c>
      <c r="G646" s="15">
        <v>6.75</v>
      </c>
      <c r="H646" s="15">
        <v>9.1300000000000008</v>
      </c>
      <c r="J646" s="14">
        <v>0.65717592592592589</v>
      </c>
      <c r="K646" s="2">
        <f t="shared" si="55"/>
        <v>52.499999999999893</v>
      </c>
      <c r="L646" s="15">
        <v>1382</v>
      </c>
      <c r="M646" s="3">
        <v>0.108570979653</v>
      </c>
      <c r="N646" s="15">
        <v>10.92</v>
      </c>
      <c r="O646" s="2">
        <f t="shared" si="56"/>
        <v>100.5793632414577</v>
      </c>
      <c r="P646" s="2">
        <f t="shared" si="57"/>
        <v>1.1855950978107599</v>
      </c>
      <c r="Q646" s="2">
        <f t="shared" si="59"/>
        <v>4.3773002537948029</v>
      </c>
      <c r="R646" s="12">
        <f t="shared" si="60"/>
        <v>889.71030717258725</v>
      </c>
      <c r="T646" s="5"/>
      <c r="U646" s="5"/>
      <c r="V646" s="5"/>
      <c r="W646" s="5"/>
      <c r="Y646" s="2"/>
      <c r="Z646" s="12"/>
      <c r="AA646" s="12"/>
      <c r="AB646" s="12"/>
      <c r="AC646" s="5"/>
      <c r="AD646" s="5"/>
      <c r="AE646" s="12"/>
      <c r="AF646" s="12"/>
    </row>
    <row r="647" spans="2:32" ht="19.899999999999999" customHeight="1" x14ac:dyDescent="0.2">
      <c r="B647" s="14">
        <v>0.65789351851851852</v>
      </c>
      <c r="C647" s="2">
        <f t="shared" si="58"/>
        <v>51.083333333333378</v>
      </c>
      <c r="D647" s="15">
        <v>26.3</v>
      </c>
      <c r="E647" s="15">
        <v>8370</v>
      </c>
      <c r="F647" s="12">
        <v>8850</v>
      </c>
      <c r="G647" s="15">
        <v>6.75</v>
      </c>
      <c r="H647" s="15">
        <v>9.1300000000000008</v>
      </c>
      <c r="J647" s="14">
        <v>0.6572337962962963</v>
      </c>
      <c r="K647" s="2">
        <f t="shared" si="55"/>
        <v>52.583333333333293</v>
      </c>
      <c r="L647" s="15">
        <v>1379</v>
      </c>
      <c r="M647" s="3">
        <v>0.108335297353</v>
      </c>
      <c r="N647" s="15">
        <v>10.89</v>
      </c>
      <c r="O647" s="2">
        <f t="shared" si="56"/>
        <v>100.52125453180783</v>
      </c>
      <c r="P647" s="2">
        <f t="shared" si="57"/>
        <v>1.17977138817417</v>
      </c>
      <c r="Q647" s="2">
        <f t="shared" si="59"/>
        <v>4.3789428694100714</v>
      </c>
      <c r="R647" s="12">
        <f t="shared" si="60"/>
        <v>890.25257286510271</v>
      </c>
      <c r="T647" s="5"/>
      <c r="U647" s="5"/>
      <c r="V647" s="5"/>
      <c r="W647" s="5"/>
      <c r="Y647" s="2"/>
      <c r="Z647" s="12"/>
      <c r="AA647" s="12"/>
      <c r="AB647" s="12"/>
      <c r="AC647" s="5"/>
      <c r="AD647" s="5"/>
      <c r="AE647" s="12"/>
      <c r="AF647" s="12"/>
    </row>
    <row r="648" spans="2:32" ht="19.899999999999999" customHeight="1" x14ac:dyDescent="0.2">
      <c r="B648" s="14">
        <v>0.65795138888888893</v>
      </c>
      <c r="C648" s="2">
        <f t="shared" si="58"/>
        <v>51.166666666666778</v>
      </c>
      <c r="D648" s="15">
        <v>26.3</v>
      </c>
      <c r="E648" s="15">
        <v>8370</v>
      </c>
      <c r="F648" s="12">
        <v>8860</v>
      </c>
      <c r="G648" s="15">
        <v>6.75</v>
      </c>
      <c r="H648" s="15">
        <v>9.1300000000000008</v>
      </c>
      <c r="J648" s="14">
        <v>0.65729166666666672</v>
      </c>
      <c r="K648" s="2">
        <f t="shared" si="55"/>
        <v>52.666666666666693</v>
      </c>
      <c r="L648" s="15">
        <v>1375</v>
      </c>
      <c r="M648" s="3">
        <v>0.108021054285</v>
      </c>
      <c r="N648" s="15">
        <v>10.88</v>
      </c>
      <c r="O648" s="2">
        <f t="shared" si="56"/>
        <v>100.72110545500219</v>
      </c>
      <c r="P648" s="2">
        <f t="shared" si="57"/>
        <v>1.1752690706208</v>
      </c>
      <c r="Q648" s="2">
        <f t="shared" si="59"/>
        <v>4.3805783141731247</v>
      </c>
      <c r="R648" s="12">
        <f t="shared" si="60"/>
        <v>890.79346374419811</v>
      </c>
      <c r="T648" s="5"/>
      <c r="U648" s="5"/>
      <c r="V648" s="5"/>
      <c r="W648" s="5"/>
      <c r="Y648" s="2"/>
      <c r="Z648" s="12"/>
      <c r="AA648" s="12"/>
      <c r="AB648" s="12"/>
      <c r="AC648" s="5"/>
      <c r="AD648" s="5"/>
      <c r="AE648" s="12"/>
      <c r="AF648" s="12"/>
    </row>
    <row r="649" spans="2:32" ht="19.899999999999999" customHeight="1" x14ac:dyDescent="0.2">
      <c r="B649" s="14">
        <v>0.65800925925925924</v>
      </c>
      <c r="C649" s="2">
        <f t="shared" si="58"/>
        <v>51.250000000000014</v>
      </c>
      <c r="D649" s="15">
        <v>26.3</v>
      </c>
      <c r="E649" s="15">
        <v>8370</v>
      </c>
      <c r="F649" s="12">
        <v>8860</v>
      </c>
      <c r="G649" s="15">
        <v>6.75</v>
      </c>
      <c r="H649" s="15">
        <v>9.1300000000000008</v>
      </c>
      <c r="J649" s="14">
        <v>0.65734953703703702</v>
      </c>
      <c r="K649" s="2">
        <f t="shared" si="55"/>
        <v>52.749999999999929</v>
      </c>
      <c r="L649" s="15">
        <v>1372</v>
      </c>
      <c r="M649" s="3">
        <v>0.107785371985</v>
      </c>
      <c r="N649" s="15">
        <v>10.87</v>
      </c>
      <c r="O649" s="2">
        <f t="shared" si="56"/>
        <v>100.84856414015742</v>
      </c>
      <c r="P649" s="2">
        <f t="shared" si="57"/>
        <v>1.1716269934769499</v>
      </c>
      <c r="Q649" s="2">
        <f t="shared" si="59"/>
        <v>4.3822081031065236</v>
      </c>
      <c r="R649" s="12">
        <f t="shared" si="60"/>
        <v>891.33297980987243</v>
      </c>
      <c r="T649" s="5"/>
      <c r="U649" s="5"/>
      <c r="V649" s="5"/>
      <c r="W649" s="5"/>
      <c r="Y649" s="2"/>
      <c r="Z649" s="12"/>
      <c r="AA649" s="12"/>
      <c r="AB649" s="12"/>
      <c r="AC649" s="5"/>
      <c r="AD649" s="5"/>
      <c r="AE649" s="12"/>
      <c r="AF649" s="12"/>
    </row>
    <row r="650" spans="2:32" ht="19.899999999999999" customHeight="1" x14ac:dyDescent="0.2">
      <c r="B650" s="14">
        <v>0.65806712962962965</v>
      </c>
      <c r="C650" s="2">
        <f t="shared" si="58"/>
        <v>51.333333333333414</v>
      </c>
      <c r="D650" s="15">
        <v>26.3</v>
      </c>
      <c r="E650" s="15">
        <v>8370</v>
      </c>
      <c r="F650" s="12">
        <v>8860</v>
      </c>
      <c r="G650" s="15">
        <v>6.75</v>
      </c>
      <c r="H650" s="15">
        <v>9.1300000000000008</v>
      </c>
      <c r="J650" s="14">
        <v>0.65740740740740744</v>
      </c>
      <c r="K650" s="2">
        <f t="shared" si="55"/>
        <v>52.833333333333329</v>
      </c>
      <c r="L650" s="15">
        <v>1369</v>
      </c>
      <c r="M650" s="3">
        <v>0.10754968968500001</v>
      </c>
      <c r="N650" s="15">
        <v>10.88</v>
      </c>
      <c r="O650" s="2">
        <f t="shared" si="56"/>
        <v>101.16254200143395</v>
      </c>
      <c r="P650" s="2">
        <f t="shared" si="57"/>
        <v>1.1701406237728</v>
      </c>
      <c r="Q650" s="2">
        <f t="shared" si="59"/>
        <v>4.3838343306185044</v>
      </c>
      <c r="R650" s="12">
        <f t="shared" si="60"/>
        <v>891.87131746404782</v>
      </c>
      <c r="T650" s="5"/>
      <c r="U650" s="5"/>
      <c r="V650" s="5"/>
      <c r="W650" s="5"/>
      <c r="Y650" s="2"/>
      <c r="Z650" s="12"/>
      <c r="AA650" s="12"/>
      <c r="AB650" s="12"/>
      <c r="AC650" s="5"/>
      <c r="AD650" s="5"/>
      <c r="AE650" s="12"/>
      <c r="AF650" s="12"/>
    </row>
    <row r="651" spans="2:32" ht="19.899999999999999" customHeight="1" x14ac:dyDescent="0.2">
      <c r="B651" s="14">
        <v>0.65812499999999996</v>
      </c>
      <c r="C651" s="2">
        <f t="shared" si="58"/>
        <v>51.416666666666657</v>
      </c>
      <c r="D651" s="15">
        <v>26.3</v>
      </c>
      <c r="E651" s="15">
        <v>8370</v>
      </c>
      <c r="F651" s="12">
        <v>8860</v>
      </c>
      <c r="G651" s="15">
        <v>6.75</v>
      </c>
      <c r="H651" s="15">
        <v>9.1300000000000008</v>
      </c>
      <c r="J651" s="14">
        <v>0.65746527777777775</v>
      </c>
      <c r="K651" s="2">
        <f t="shared" si="55"/>
        <v>52.916666666666572</v>
      </c>
      <c r="L651" s="15">
        <v>1366</v>
      </c>
      <c r="M651" s="3">
        <v>0.10731400738499999</v>
      </c>
      <c r="N651" s="15">
        <v>10.85</v>
      </c>
      <c r="O651" s="2">
        <f t="shared" si="56"/>
        <v>101.1051610539015</v>
      </c>
      <c r="P651" s="2">
        <f t="shared" si="57"/>
        <v>1.16435698012725</v>
      </c>
      <c r="Q651" s="2">
        <f t="shared" si="59"/>
        <v>4.3854555095101002</v>
      </c>
      <c r="R651" s="12">
        <f t="shared" si="60"/>
        <v>892.40847670672224</v>
      </c>
      <c r="T651" s="5"/>
      <c r="U651" s="5"/>
      <c r="V651" s="5"/>
      <c r="W651" s="5"/>
      <c r="Y651" s="2"/>
      <c r="Z651" s="12"/>
      <c r="AA651" s="12"/>
      <c r="AB651" s="12"/>
      <c r="AC651" s="5"/>
      <c r="AD651" s="5"/>
      <c r="AE651" s="12"/>
      <c r="AF651" s="12"/>
    </row>
    <row r="652" spans="2:32" ht="19.899999999999999" customHeight="1" x14ac:dyDescent="0.2">
      <c r="B652" s="14">
        <v>0.65818287037037038</v>
      </c>
      <c r="C652" s="2">
        <f t="shared" si="58"/>
        <v>51.500000000000057</v>
      </c>
      <c r="D652" s="15">
        <v>26.3</v>
      </c>
      <c r="E652" s="15">
        <v>8380</v>
      </c>
      <c r="F652" s="12">
        <v>8860</v>
      </c>
      <c r="G652" s="15">
        <v>6.75</v>
      </c>
      <c r="H652" s="15">
        <v>9.1300000000000008</v>
      </c>
      <c r="J652" s="14">
        <v>0.65752314814814816</v>
      </c>
      <c r="K652" s="2">
        <f t="shared" si="55"/>
        <v>52.999999999999972</v>
      </c>
      <c r="L652" s="15">
        <v>1363</v>
      </c>
      <c r="M652" s="3">
        <v>0.107078325084</v>
      </c>
      <c r="N652" s="15">
        <v>10.85</v>
      </c>
      <c r="O652" s="2">
        <f t="shared" si="56"/>
        <v>101.32769625868235</v>
      </c>
      <c r="P652" s="2">
        <f t="shared" si="57"/>
        <v>1.1617998271614001</v>
      </c>
      <c r="Q652" s="2">
        <f t="shared" si="59"/>
        <v>4.3870708961818297</v>
      </c>
      <c r="R652" s="12">
        <f t="shared" si="60"/>
        <v>892.94445753789512</v>
      </c>
      <c r="T652" s="5"/>
      <c r="U652" s="5"/>
      <c r="V652" s="5"/>
      <c r="W652" s="5"/>
      <c r="Y652" s="2"/>
      <c r="Z652" s="12"/>
      <c r="AA652" s="12"/>
      <c r="AB652" s="12"/>
      <c r="AC652" s="5"/>
      <c r="AD652" s="5"/>
      <c r="AE652" s="12"/>
      <c r="AF652" s="12"/>
    </row>
    <row r="653" spans="2:32" ht="19.899999999999999" customHeight="1" x14ac:dyDescent="0.2">
      <c r="B653" s="14">
        <v>0.65824074074074079</v>
      </c>
      <c r="C653" s="2">
        <f t="shared" si="58"/>
        <v>51.583333333333456</v>
      </c>
      <c r="D653" s="15">
        <v>26.3</v>
      </c>
      <c r="E653" s="15">
        <v>8370</v>
      </c>
      <c r="F653" s="12">
        <v>8860</v>
      </c>
      <c r="G653" s="15">
        <v>6.75</v>
      </c>
      <c r="H653" s="15">
        <v>9.1300000000000008</v>
      </c>
      <c r="J653" s="14">
        <v>0.65758101851851858</v>
      </c>
      <c r="K653" s="2">
        <f t="shared" si="55"/>
        <v>53.083333333333371</v>
      </c>
      <c r="L653" s="15">
        <v>1359</v>
      </c>
      <c r="M653" s="3">
        <v>0.10676408201699999</v>
      </c>
      <c r="N653" s="15">
        <v>10.87</v>
      </c>
      <c r="O653" s="2">
        <f t="shared" si="56"/>
        <v>101.81326710858784</v>
      </c>
      <c r="P653" s="2">
        <f t="shared" si="57"/>
        <v>1.16052557152479</v>
      </c>
      <c r="Q653" s="2">
        <f t="shared" si="59"/>
        <v>4.3886836221531409</v>
      </c>
      <c r="R653" s="12">
        <f t="shared" si="60"/>
        <v>893.47906355564805</v>
      </c>
      <c r="T653" s="5"/>
      <c r="U653" s="5"/>
      <c r="V653" s="5"/>
      <c r="W653" s="5"/>
      <c r="Y653" s="2"/>
      <c r="Z653" s="12"/>
      <c r="AA653" s="12"/>
      <c r="AB653" s="12"/>
      <c r="AC653" s="5"/>
      <c r="AD653" s="5"/>
      <c r="AE653" s="12"/>
      <c r="AF653" s="12"/>
    </row>
    <row r="654" spans="2:32" ht="19.899999999999999" customHeight="1" x14ac:dyDescent="0.2">
      <c r="B654" s="14">
        <v>0.6582986111111111</v>
      </c>
      <c r="C654" s="2">
        <f t="shared" si="58"/>
        <v>51.6666666666667</v>
      </c>
      <c r="D654" s="15">
        <v>26.3</v>
      </c>
      <c r="E654" s="15">
        <v>8370</v>
      </c>
      <c r="F654" s="12">
        <v>8840</v>
      </c>
      <c r="G654" s="15">
        <v>6.75</v>
      </c>
      <c r="H654" s="15">
        <v>9.1300000000000008</v>
      </c>
      <c r="J654" s="14">
        <v>0.65763888888888888</v>
      </c>
      <c r="K654" s="2">
        <f t="shared" si="55"/>
        <v>53.166666666666615</v>
      </c>
      <c r="L654" s="15">
        <v>1356</v>
      </c>
      <c r="M654" s="3">
        <v>0.106528399717</v>
      </c>
      <c r="N654" s="15">
        <v>10.86</v>
      </c>
      <c r="O654" s="2">
        <f t="shared" si="56"/>
        <v>101.94464601787256</v>
      </c>
      <c r="P654" s="2">
        <f t="shared" si="57"/>
        <v>1.15689842092662</v>
      </c>
      <c r="Q654" s="2">
        <f t="shared" si="59"/>
        <v>4.3902929443701195</v>
      </c>
      <c r="R654" s="12">
        <f t="shared" si="60"/>
        <v>894.01229475998252</v>
      </c>
      <c r="T654" s="5"/>
      <c r="U654" s="5"/>
      <c r="V654" s="5"/>
      <c r="W654" s="5"/>
      <c r="Y654" s="2"/>
      <c r="Z654" s="12"/>
      <c r="AA654" s="12"/>
      <c r="AB654" s="12"/>
      <c r="AC654" s="5"/>
      <c r="AD654" s="5"/>
      <c r="AE654" s="12"/>
      <c r="AF654" s="12"/>
    </row>
    <row r="655" spans="2:32" ht="19.899999999999999" customHeight="1" x14ac:dyDescent="0.2">
      <c r="B655" s="14">
        <v>0.65835648148148151</v>
      </c>
      <c r="C655" s="2">
        <f t="shared" si="58"/>
        <v>51.750000000000099</v>
      </c>
      <c r="D655" s="15">
        <v>26.3</v>
      </c>
      <c r="E655" s="15">
        <v>8380</v>
      </c>
      <c r="F655" s="12">
        <v>8850</v>
      </c>
      <c r="G655" s="15">
        <v>6.75</v>
      </c>
      <c r="H655" s="15">
        <v>9.1300000000000008</v>
      </c>
      <c r="J655" s="14">
        <v>0.65769675925925919</v>
      </c>
      <c r="K655" s="2">
        <f t="shared" si="55"/>
        <v>53.249999999999851</v>
      </c>
      <c r="L655" s="15">
        <v>1353</v>
      </c>
      <c r="M655" s="3">
        <v>0.106292717417</v>
      </c>
      <c r="N655" s="15">
        <v>10.83</v>
      </c>
      <c r="O655" s="2">
        <f t="shared" si="56"/>
        <v>101.88844789349507</v>
      </c>
      <c r="P655" s="2">
        <f t="shared" si="57"/>
        <v>1.15115012962611</v>
      </c>
      <c r="Q655" s="2">
        <f t="shared" si="59"/>
        <v>4.3918957558635574</v>
      </c>
      <c r="R655" s="12">
        <f t="shared" si="60"/>
        <v>894.54434755281693</v>
      </c>
      <c r="T655" s="5"/>
      <c r="U655" s="5"/>
      <c r="V655" s="5"/>
      <c r="W655" s="5"/>
      <c r="Y655" s="2"/>
      <c r="Z655" s="12"/>
      <c r="AA655" s="12"/>
      <c r="AB655" s="12"/>
      <c r="AC655" s="5"/>
      <c r="AD655" s="5"/>
      <c r="AE655" s="12"/>
      <c r="AF655" s="12"/>
    </row>
    <row r="656" spans="2:32" ht="19.899999999999999" customHeight="1" x14ac:dyDescent="0.2">
      <c r="B656" s="14">
        <v>0.65841435185185182</v>
      </c>
      <c r="C656" s="2">
        <f t="shared" si="58"/>
        <v>51.833333333333336</v>
      </c>
      <c r="D656" s="15">
        <v>26.3</v>
      </c>
      <c r="E656" s="15">
        <v>8370</v>
      </c>
      <c r="F656" s="12">
        <v>8850</v>
      </c>
      <c r="G656" s="15">
        <v>6.75</v>
      </c>
      <c r="H656" s="15">
        <v>9.1300000000000008</v>
      </c>
      <c r="J656" s="14">
        <v>0.65775462962962961</v>
      </c>
      <c r="K656" s="2">
        <f t="shared" si="55"/>
        <v>53.33333333333325</v>
      </c>
      <c r="L656" s="15">
        <v>1350</v>
      </c>
      <c r="M656" s="3">
        <v>0.106057035117</v>
      </c>
      <c r="N656" s="15">
        <v>10.83</v>
      </c>
      <c r="O656" s="2">
        <f t="shared" si="56"/>
        <v>102.11486666634194</v>
      </c>
      <c r="P656" s="2">
        <f t="shared" si="57"/>
        <v>1.14859769031711</v>
      </c>
      <c r="Q656" s="2">
        <f t="shared" si="59"/>
        <v>4.3934928029607416</v>
      </c>
      <c r="R656" s="12">
        <f t="shared" si="60"/>
        <v>895.0752219341523</v>
      </c>
      <c r="T656" s="5"/>
      <c r="U656" s="5"/>
      <c r="V656" s="5"/>
      <c r="W656" s="5"/>
      <c r="Y656" s="2"/>
      <c r="Z656" s="12"/>
      <c r="AA656" s="12"/>
      <c r="AB656" s="12"/>
      <c r="AC656" s="5"/>
      <c r="AD656" s="5"/>
      <c r="AE656" s="12"/>
      <c r="AF656" s="12"/>
    </row>
    <row r="657" spans="2:32" ht="19.899999999999999" customHeight="1" x14ac:dyDescent="0.2">
      <c r="B657" s="14">
        <v>0.65847222222222224</v>
      </c>
      <c r="C657" s="2">
        <f t="shared" si="58"/>
        <v>51.916666666666735</v>
      </c>
      <c r="D657" s="15">
        <v>26.3</v>
      </c>
      <c r="E657" s="15">
        <v>8370</v>
      </c>
      <c r="F657" s="12">
        <v>8860</v>
      </c>
      <c r="G657" s="15">
        <v>6.75</v>
      </c>
      <c r="H657" s="15">
        <v>9.14</v>
      </c>
      <c r="J657" s="14">
        <v>0.65781250000000002</v>
      </c>
      <c r="K657" s="2">
        <f t="shared" si="55"/>
        <v>53.41666666666665</v>
      </c>
      <c r="L657" s="15">
        <v>1347</v>
      </c>
      <c r="M657" s="3">
        <v>0.105821352816</v>
      </c>
      <c r="N657" s="15">
        <v>10.82</v>
      </c>
      <c r="O657" s="2">
        <f t="shared" si="56"/>
        <v>102.24779510061259</v>
      </c>
      <c r="P657" s="2">
        <f t="shared" si="57"/>
        <v>1.14498703746912</v>
      </c>
      <c r="Q657" s="2">
        <f t="shared" si="59"/>
        <v>4.3950855701328164</v>
      </c>
      <c r="R657" s="12">
        <f t="shared" si="60"/>
        <v>895.60491790398521</v>
      </c>
      <c r="T657" s="5"/>
      <c r="U657" s="5"/>
      <c r="V657" s="5"/>
      <c r="W657" s="5"/>
      <c r="Y657" s="2"/>
      <c r="Z657" s="12"/>
      <c r="AA657" s="12"/>
      <c r="AB657" s="12"/>
      <c r="AC657" s="5"/>
      <c r="AD657" s="5"/>
      <c r="AE657" s="12"/>
      <c r="AF657" s="12"/>
    </row>
    <row r="658" spans="2:32" ht="19.899999999999999" customHeight="1" x14ac:dyDescent="0.2">
      <c r="B658" s="14">
        <v>0.65853009259259265</v>
      </c>
      <c r="C658" s="2">
        <f t="shared" si="58"/>
        <v>52.000000000000135</v>
      </c>
      <c r="D658" s="15">
        <v>26.3</v>
      </c>
      <c r="E658" s="15">
        <v>8380</v>
      </c>
      <c r="F658" s="12">
        <v>8860</v>
      </c>
      <c r="G658" s="15">
        <v>6.75</v>
      </c>
      <c r="H658" s="15">
        <v>9.14</v>
      </c>
      <c r="J658" s="14">
        <v>0.65787037037037044</v>
      </c>
      <c r="K658" s="2">
        <f t="shared" si="55"/>
        <v>53.50000000000005</v>
      </c>
      <c r="L658" s="15">
        <v>1344</v>
      </c>
      <c r="M658" s="3">
        <v>0.105585670516</v>
      </c>
      <c r="N658" s="15">
        <v>10.82</v>
      </c>
      <c r="O658" s="2">
        <f t="shared" si="56"/>
        <v>102.47602678585427</v>
      </c>
      <c r="P658" s="2">
        <f t="shared" si="57"/>
        <v>1.1424369549831199</v>
      </c>
      <c r="Q658" s="2">
        <f t="shared" si="59"/>
        <v>4.3966740590164655</v>
      </c>
      <c r="R658" s="12">
        <f t="shared" si="60"/>
        <v>896.13343546231567</v>
      </c>
      <c r="T658" s="5"/>
      <c r="U658" s="5"/>
      <c r="V658" s="5"/>
      <c r="W658" s="5"/>
      <c r="Y658" s="2"/>
      <c r="Z658" s="12"/>
      <c r="AA658" s="12"/>
      <c r="AB658" s="12"/>
      <c r="AC658" s="5"/>
      <c r="AD658" s="5"/>
      <c r="AE658" s="12"/>
      <c r="AF658" s="12"/>
    </row>
    <row r="659" spans="2:32" ht="19.899999999999999" customHeight="1" x14ac:dyDescent="0.2">
      <c r="B659" s="14">
        <v>0.65858796296296296</v>
      </c>
      <c r="C659" s="2">
        <f t="shared" si="58"/>
        <v>52.083333333333371</v>
      </c>
      <c r="D659" s="15">
        <v>26.3</v>
      </c>
      <c r="E659" s="15">
        <v>8380</v>
      </c>
      <c r="F659" s="12">
        <v>8860</v>
      </c>
      <c r="G659" s="15">
        <v>6.75</v>
      </c>
      <c r="H659" s="15">
        <v>9.1300000000000008</v>
      </c>
      <c r="J659" s="14">
        <v>0.65792824074074074</v>
      </c>
      <c r="K659" s="2">
        <f t="shared" si="55"/>
        <v>53.583333333333286</v>
      </c>
      <c r="L659" s="15">
        <v>1340</v>
      </c>
      <c r="M659" s="3">
        <v>0.105271427449</v>
      </c>
      <c r="N659" s="15">
        <v>10.74</v>
      </c>
      <c r="O659" s="2">
        <f t="shared" si="56"/>
        <v>102.0219850747547</v>
      </c>
      <c r="P659" s="2">
        <f t="shared" si="57"/>
        <v>1.1306151308022601</v>
      </c>
      <c r="Q659" s="2">
        <f t="shared" si="59"/>
        <v>4.3982525674093704</v>
      </c>
      <c r="R659" s="12">
        <f t="shared" si="60"/>
        <v>896.66057820722756</v>
      </c>
      <c r="T659" s="5"/>
      <c r="U659" s="5"/>
      <c r="V659" s="5"/>
      <c r="W659" s="5"/>
      <c r="Y659" s="2"/>
      <c r="Z659" s="12"/>
      <c r="AA659" s="12"/>
      <c r="AB659" s="12"/>
      <c r="AC659" s="5"/>
      <c r="AD659" s="5"/>
      <c r="AE659" s="12"/>
      <c r="AF659" s="12"/>
    </row>
    <row r="660" spans="2:32" ht="19.899999999999999" customHeight="1" x14ac:dyDescent="0.2">
      <c r="B660" s="14">
        <v>0.65864583333333326</v>
      </c>
      <c r="C660" s="2">
        <f t="shared" si="58"/>
        <v>52.166666666666615</v>
      </c>
      <c r="D660" s="15">
        <v>26.3</v>
      </c>
      <c r="E660" s="15">
        <v>8380</v>
      </c>
      <c r="F660" s="12">
        <v>8870</v>
      </c>
      <c r="G660" s="15">
        <v>6.75</v>
      </c>
      <c r="H660" s="15">
        <v>9.14</v>
      </c>
      <c r="J660" s="14">
        <v>0.65798611111111105</v>
      </c>
      <c r="K660" s="2">
        <f t="shared" si="55"/>
        <v>53.666666666666529</v>
      </c>
      <c r="L660" s="15">
        <v>1337</v>
      </c>
      <c r="M660" s="3">
        <v>0.10503574514900001</v>
      </c>
      <c r="N660" s="15">
        <v>10.74</v>
      </c>
      <c r="O660" s="2">
        <f t="shared" si="56"/>
        <v>102.25090501109517</v>
      </c>
      <c r="P660" s="2">
        <f t="shared" si="57"/>
        <v>1.1280839029002601</v>
      </c>
      <c r="Q660" s="2">
        <f t="shared" si="59"/>
        <v>4.3998211084049954</v>
      </c>
      <c r="R660" s="12">
        <f t="shared" si="60"/>
        <v>897.186346138722</v>
      </c>
      <c r="T660" s="5"/>
      <c r="U660" s="5"/>
      <c r="V660" s="5"/>
      <c r="W660" s="5"/>
      <c r="Y660" s="2"/>
      <c r="Z660" s="12"/>
      <c r="AA660" s="12"/>
      <c r="AB660" s="12"/>
      <c r="AC660" s="5"/>
      <c r="AD660" s="5"/>
      <c r="AE660" s="12"/>
      <c r="AF660" s="12"/>
    </row>
    <row r="661" spans="2:32" ht="19.899999999999999" customHeight="1" x14ac:dyDescent="0.2">
      <c r="B661" s="14">
        <v>0.65870370370370368</v>
      </c>
      <c r="C661" s="2">
        <f t="shared" si="58"/>
        <v>52.250000000000014</v>
      </c>
      <c r="D661" s="15">
        <v>26.3</v>
      </c>
      <c r="E661" s="15">
        <v>8380</v>
      </c>
      <c r="F661" s="12">
        <v>8860</v>
      </c>
      <c r="G661" s="15">
        <v>6.75</v>
      </c>
      <c r="H661" s="15">
        <v>9.14</v>
      </c>
      <c r="J661" s="14">
        <v>0.65804398148148147</v>
      </c>
      <c r="K661" s="2">
        <f t="shared" si="55"/>
        <v>53.749999999999929</v>
      </c>
      <c r="L661" s="15">
        <v>1334</v>
      </c>
      <c r="M661" s="3">
        <v>0.10480006284899999</v>
      </c>
      <c r="N661" s="15">
        <v>10.72</v>
      </c>
      <c r="O661" s="2">
        <f t="shared" si="56"/>
        <v>102.29001499212642</v>
      </c>
      <c r="P661" s="2">
        <f t="shared" si="57"/>
        <v>1.1234566737412801</v>
      </c>
      <c r="Q661" s="2">
        <f t="shared" si="59"/>
        <v>4.4013846782498867</v>
      </c>
      <c r="R661" s="12">
        <f t="shared" si="60"/>
        <v>897.7109356587174</v>
      </c>
      <c r="T661" s="5"/>
      <c r="U661" s="5"/>
      <c r="V661" s="5"/>
      <c r="W661" s="5"/>
      <c r="Y661" s="2"/>
      <c r="Z661" s="12"/>
      <c r="AA661" s="12"/>
      <c r="AB661" s="12"/>
      <c r="AC661" s="5"/>
      <c r="AD661" s="5"/>
      <c r="AE661" s="12"/>
      <c r="AF661" s="12"/>
    </row>
    <row r="662" spans="2:32" ht="19.899999999999999" customHeight="1" x14ac:dyDescent="0.2">
      <c r="B662" s="14">
        <v>0.6587615740740741</v>
      </c>
      <c r="C662" s="2">
        <f t="shared" si="58"/>
        <v>52.333333333333414</v>
      </c>
      <c r="D662" s="15">
        <v>26.3</v>
      </c>
      <c r="E662" s="15">
        <v>8380</v>
      </c>
      <c r="F662" s="12">
        <v>8860</v>
      </c>
      <c r="G662" s="15">
        <v>6.75</v>
      </c>
      <c r="H662" s="15">
        <v>9.14</v>
      </c>
      <c r="J662" s="14">
        <v>0.65810185185185188</v>
      </c>
      <c r="K662" s="2">
        <f t="shared" si="55"/>
        <v>53.833333333333329</v>
      </c>
      <c r="L662" s="15">
        <v>1331</v>
      </c>
      <c r="M662" s="3">
        <v>0.104564380548</v>
      </c>
      <c r="N662" s="15">
        <v>10.73</v>
      </c>
      <c r="O662" s="2">
        <f t="shared" si="56"/>
        <v>102.616205860603</v>
      </c>
      <c r="P662" s="2">
        <f t="shared" si="57"/>
        <v>1.1219758032800402</v>
      </c>
      <c r="Q662" s="2">
        <f t="shared" si="59"/>
        <v>4.4029440063589309</v>
      </c>
      <c r="R662" s="12">
        <f t="shared" si="60"/>
        <v>898.23434676721035</v>
      </c>
      <c r="T662" s="5"/>
      <c r="U662" s="5"/>
      <c r="V662" s="5"/>
      <c r="W662" s="5"/>
      <c r="Y662" s="2"/>
      <c r="Z662" s="12"/>
      <c r="AA662" s="12"/>
      <c r="AB662" s="12"/>
      <c r="AC662" s="5"/>
      <c r="AD662" s="5"/>
      <c r="AE662" s="12"/>
      <c r="AF662" s="12"/>
    </row>
    <row r="663" spans="2:32" ht="19.899999999999999" customHeight="1" x14ac:dyDescent="0.2">
      <c r="B663" s="14">
        <v>0.65881944444444451</v>
      </c>
      <c r="C663" s="2">
        <f t="shared" si="58"/>
        <v>52.416666666666814</v>
      </c>
      <c r="D663" s="15">
        <v>26.3</v>
      </c>
      <c r="E663" s="15">
        <v>8380</v>
      </c>
      <c r="F663" s="12">
        <v>8850</v>
      </c>
      <c r="G663" s="15">
        <v>6.75</v>
      </c>
      <c r="H663" s="15">
        <v>9.14</v>
      </c>
      <c r="J663" s="14">
        <v>0.65815972222222219</v>
      </c>
      <c r="K663" s="2">
        <f t="shared" si="55"/>
        <v>53.916666666666572</v>
      </c>
      <c r="L663" s="15">
        <v>1328</v>
      </c>
      <c r="M663" s="3">
        <v>0.10432869824800001</v>
      </c>
      <c r="N663" s="15">
        <v>10.71</v>
      </c>
      <c r="O663" s="2">
        <f t="shared" si="56"/>
        <v>102.65631777117773</v>
      </c>
      <c r="P663" s="2">
        <f t="shared" si="57"/>
        <v>1.1173603582360803</v>
      </c>
      <c r="Q663" s="2">
        <f t="shared" si="59"/>
        <v>4.4044991009155376</v>
      </c>
      <c r="R663" s="12">
        <f t="shared" si="60"/>
        <v>898.75657946419983</v>
      </c>
      <c r="T663" s="5"/>
      <c r="U663" s="5"/>
      <c r="V663" s="5"/>
      <c r="W663" s="5"/>
      <c r="Y663" s="2"/>
      <c r="Z663" s="12"/>
      <c r="AA663" s="12"/>
      <c r="AB663" s="12"/>
      <c r="AC663" s="5"/>
      <c r="AD663" s="5"/>
      <c r="AE663" s="12"/>
      <c r="AF663" s="12"/>
    </row>
    <row r="664" spans="2:32" ht="19.899999999999999" customHeight="1" x14ac:dyDescent="0.2">
      <c r="B664" s="14">
        <v>0.65887731481481482</v>
      </c>
      <c r="C664" s="2">
        <f t="shared" si="58"/>
        <v>52.500000000000057</v>
      </c>
      <c r="D664" s="15">
        <v>26.3</v>
      </c>
      <c r="E664" s="15">
        <v>8380</v>
      </c>
      <c r="F664" s="12">
        <v>8860</v>
      </c>
      <c r="G664" s="15">
        <v>6.76</v>
      </c>
      <c r="H664" s="15">
        <v>9.14</v>
      </c>
      <c r="J664" s="14">
        <v>0.6582175925925926</v>
      </c>
      <c r="K664" s="2">
        <f t="shared" si="55"/>
        <v>53.999999999999972</v>
      </c>
      <c r="L664" s="15">
        <v>1325</v>
      </c>
      <c r="M664" s="3">
        <v>0.104093015948</v>
      </c>
      <c r="N664" s="15">
        <v>10.72</v>
      </c>
      <c r="O664" s="2">
        <f t="shared" si="56"/>
        <v>102.98481509417704</v>
      </c>
      <c r="P664" s="2">
        <f t="shared" si="57"/>
        <v>1.1158771309625599</v>
      </c>
      <c r="Q664" s="2">
        <f t="shared" si="59"/>
        <v>4.4060499602830383</v>
      </c>
      <c r="R664" s="12">
        <f t="shared" si="60"/>
        <v>899.27763374969027</v>
      </c>
      <c r="T664" s="5"/>
      <c r="U664" s="5"/>
      <c r="V664" s="5"/>
      <c r="W664" s="5"/>
      <c r="Y664" s="2"/>
      <c r="Z664" s="12"/>
      <c r="AA664" s="12"/>
      <c r="AB664" s="12"/>
      <c r="AC664" s="5"/>
      <c r="AD664" s="5"/>
      <c r="AE664" s="12"/>
      <c r="AF664" s="12"/>
    </row>
    <row r="665" spans="2:32" ht="19.899999999999999" customHeight="1" x14ac:dyDescent="0.2">
      <c r="B665" s="14">
        <v>0.65893518518518512</v>
      </c>
      <c r="C665" s="2">
        <f t="shared" si="58"/>
        <v>52.583333333333293</v>
      </c>
      <c r="D665" s="15">
        <v>26.3</v>
      </c>
      <c r="E665" s="15">
        <v>8380</v>
      </c>
      <c r="F665" s="12">
        <v>8860</v>
      </c>
      <c r="G665" s="15">
        <v>6.76</v>
      </c>
      <c r="H665" s="15">
        <v>9.14</v>
      </c>
      <c r="J665" s="14">
        <v>0.65827546296296291</v>
      </c>
      <c r="K665" s="2">
        <f t="shared" si="55"/>
        <v>54.083333333333208</v>
      </c>
      <c r="L665" s="15">
        <v>1322</v>
      </c>
      <c r="M665" s="3">
        <v>0.103857333648</v>
      </c>
      <c r="N665" s="15">
        <v>10.73</v>
      </c>
      <c r="O665" s="2">
        <f t="shared" si="56"/>
        <v>103.31480332786909</v>
      </c>
      <c r="P665" s="2">
        <f t="shared" si="57"/>
        <v>1.11438919004304</v>
      </c>
      <c r="Q665" s="2">
        <f t="shared" si="59"/>
        <v>4.40759875633929</v>
      </c>
      <c r="R665" s="12">
        <f t="shared" si="60"/>
        <v>899.79750962367962</v>
      </c>
      <c r="T665" s="5"/>
      <c r="U665" s="5"/>
      <c r="V665" s="5"/>
      <c r="W665" s="5"/>
      <c r="Y665" s="2"/>
      <c r="Z665" s="12"/>
      <c r="AA665" s="12"/>
      <c r="AB665" s="12"/>
      <c r="AC665" s="5"/>
      <c r="AD665" s="5"/>
      <c r="AE665" s="12"/>
      <c r="AF665" s="12"/>
    </row>
    <row r="666" spans="2:32" ht="19.899999999999999" customHeight="1" x14ac:dyDescent="0.2">
      <c r="B666" s="14">
        <v>0.65899305555555554</v>
      </c>
      <c r="C666" s="2">
        <f t="shared" si="58"/>
        <v>52.666666666666693</v>
      </c>
      <c r="D666" s="15">
        <v>26.3</v>
      </c>
      <c r="E666" s="15">
        <v>8380</v>
      </c>
      <c r="F666" s="12">
        <v>8870</v>
      </c>
      <c r="G666" s="15">
        <v>6.76</v>
      </c>
      <c r="H666" s="15">
        <v>9.14</v>
      </c>
      <c r="J666" s="14">
        <v>0.65833333333333333</v>
      </c>
      <c r="K666" s="2">
        <f t="shared" si="55"/>
        <v>54.166666666666607</v>
      </c>
      <c r="L666" s="15">
        <v>1318</v>
      </c>
      <c r="M666" s="3">
        <v>0.103543090581</v>
      </c>
      <c r="N666" s="15">
        <v>10.72</v>
      </c>
      <c r="O666" s="2">
        <f t="shared" si="56"/>
        <v>103.53177541686306</v>
      </c>
      <c r="P666" s="2">
        <f t="shared" si="57"/>
        <v>1.1099819310283201</v>
      </c>
      <c r="Q666" s="2">
        <f t="shared" si="59"/>
        <v>4.4091434585067022</v>
      </c>
      <c r="R666" s="12">
        <f t="shared" si="60"/>
        <v>900.31601068425255</v>
      </c>
      <c r="T666" s="5"/>
      <c r="U666" s="5"/>
      <c r="V666" s="5"/>
      <c r="W666" s="5"/>
      <c r="Y666" s="2"/>
      <c r="Z666" s="12"/>
      <c r="AA666" s="12"/>
      <c r="AB666" s="12"/>
      <c r="AC666" s="5"/>
      <c r="AD666" s="5"/>
      <c r="AE666" s="12"/>
      <c r="AF666" s="12"/>
    </row>
    <row r="667" spans="2:32" ht="19.899999999999999" customHeight="1" x14ac:dyDescent="0.2">
      <c r="B667" s="14">
        <v>0.65905092592592596</v>
      </c>
      <c r="C667" s="2">
        <f t="shared" si="58"/>
        <v>52.750000000000092</v>
      </c>
      <c r="D667" s="15">
        <v>26.3</v>
      </c>
      <c r="E667" s="15">
        <v>8380</v>
      </c>
      <c r="F667" s="12">
        <v>8870</v>
      </c>
      <c r="G667" s="15">
        <v>6.76</v>
      </c>
      <c r="H667" s="15">
        <v>9.14</v>
      </c>
      <c r="J667" s="14">
        <v>0.65839120370370374</v>
      </c>
      <c r="K667" s="2">
        <f t="shared" si="55"/>
        <v>54.250000000000007</v>
      </c>
      <c r="L667" s="15">
        <v>1315</v>
      </c>
      <c r="M667" s="3">
        <v>0.10330740828</v>
      </c>
      <c r="N667" s="15">
        <v>10.66</v>
      </c>
      <c r="O667" s="2">
        <f t="shared" si="56"/>
        <v>103.1871787075288</v>
      </c>
      <c r="P667" s="2">
        <f t="shared" si="57"/>
        <v>1.1012569722648</v>
      </c>
      <c r="Q667" s="2">
        <f t="shared" si="59"/>
        <v>4.4106790410784349</v>
      </c>
      <c r="R667" s="12">
        <f t="shared" si="60"/>
        <v>900.83313693140542</v>
      </c>
      <c r="T667" s="5"/>
      <c r="U667" s="5"/>
      <c r="V667" s="5"/>
      <c r="W667" s="5"/>
      <c r="Y667" s="2"/>
      <c r="Z667" s="12"/>
      <c r="AA667" s="12"/>
      <c r="AB667" s="12"/>
      <c r="AC667" s="5"/>
      <c r="AD667" s="5"/>
      <c r="AE667" s="12"/>
      <c r="AF667" s="12"/>
    </row>
    <row r="668" spans="2:32" ht="19.899999999999999" customHeight="1" x14ac:dyDescent="0.2">
      <c r="B668" s="14">
        <v>0.65910879629629626</v>
      </c>
      <c r="C668" s="2">
        <f t="shared" si="58"/>
        <v>52.833333333333329</v>
      </c>
      <c r="D668" s="15">
        <v>26.3</v>
      </c>
      <c r="E668" s="15">
        <v>8390</v>
      </c>
      <c r="F668" s="12">
        <v>8860</v>
      </c>
      <c r="G668" s="15">
        <v>6.76</v>
      </c>
      <c r="H668" s="15">
        <v>9.14</v>
      </c>
      <c r="J668" s="14">
        <v>0.65844907407407405</v>
      </c>
      <c r="K668" s="2">
        <f t="shared" si="55"/>
        <v>54.333333333333243</v>
      </c>
      <c r="L668" s="15">
        <v>1312</v>
      </c>
      <c r="M668" s="3">
        <v>0.10307172598</v>
      </c>
      <c r="N668" s="15">
        <v>10.66</v>
      </c>
      <c r="O668" s="2">
        <f t="shared" si="56"/>
        <v>103.42312500004572</v>
      </c>
      <c r="P668" s="2">
        <f t="shared" si="57"/>
        <v>1.0987445989468001</v>
      </c>
      <c r="Q668" s="2">
        <f t="shared" si="59"/>
        <v>4.4122068199473299</v>
      </c>
      <c r="R668" s="12">
        <f t="shared" si="60"/>
        <v>901.34908476705482</v>
      </c>
      <c r="T668" s="5"/>
      <c r="U668" s="5"/>
      <c r="V668" s="5"/>
      <c r="W668" s="5"/>
      <c r="Y668" s="2"/>
      <c r="Z668" s="12"/>
      <c r="AA668" s="12"/>
      <c r="AB668" s="12"/>
      <c r="AC668" s="5"/>
      <c r="AD668" s="5"/>
      <c r="AE668" s="12"/>
      <c r="AF668" s="12"/>
    </row>
    <row r="669" spans="2:32" ht="19.899999999999999" customHeight="1" x14ac:dyDescent="0.2">
      <c r="B669" s="14">
        <v>0.65916666666666668</v>
      </c>
      <c r="C669" s="2">
        <f t="shared" si="58"/>
        <v>52.916666666666728</v>
      </c>
      <c r="D669" s="15">
        <v>26.3</v>
      </c>
      <c r="E669" s="15">
        <v>8380</v>
      </c>
      <c r="F669" s="12">
        <v>8870</v>
      </c>
      <c r="G669" s="15">
        <v>6.76</v>
      </c>
      <c r="H669" s="15">
        <v>9.14</v>
      </c>
      <c r="J669" s="14">
        <v>0.65850694444444446</v>
      </c>
      <c r="K669" s="2">
        <f t="shared" si="55"/>
        <v>54.416666666666643</v>
      </c>
      <c r="L669" s="15">
        <v>1309</v>
      </c>
      <c r="M669" s="3">
        <v>0.10283604368</v>
      </c>
      <c r="N669" s="15">
        <v>10.66</v>
      </c>
      <c r="O669" s="2">
        <f t="shared" si="56"/>
        <v>103.66015278817268</v>
      </c>
      <c r="P669" s="2">
        <f t="shared" si="57"/>
        <v>1.0962322256288</v>
      </c>
      <c r="Q669" s="2">
        <f t="shared" si="59"/>
        <v>4.4137311094088423</v>
      </c>
      <c r="R669" s="12">
        <f t="shared" si="60"/>
        <v>901.86385419120518</v>
      </c>
      <c r="T669" s="5"/>
      <c r="U669" s="5"/>
      <c r="V669" s="5"/>
      <c r="W669" s="5"/>
      <c r="Y669" s="2"/>
      <c r="Z669" s="12"/>
      <c r="AA669" s="12"/>
      <c r="AB669" s="12"/>
      <c r="AC669" s="5"/>
      <c r="AD669" s="5"/>
      <c r="AE669" s="12"/>
      <c r="AF669" s="12"/>
    </row>
    <row r="670" spans="2:32" ht="19.899999999999999" customHeight="1" x14ac:dyDescent="0.2">
      <c r="B670" s="14">
        <v>0.65922453703703698</v>
      </c>
      <c r="C670" s="2">
        <f t="shared" si="58"/>
        <v>52.999999999999972</v>
      </c>
      <c r="D670" s="15">
        <v>26.3</v>
      </c>
      <c r="E670" s="15">
        <v>8390</v>
      </c>
      <c r="F670" s="12">
        <v>8860</v>
      </c>
      <c r="G670" s="15">
        <v>6.76</v>
      </c>
      <c r="H670" s="15">
        <v>9.14</v>
      </c>
      <c r="J670" s="14">
        <v>0.65856481481481477</v>
      </c>
      <c r="K670" s="2">
        <f t="shared" si="55"/>
        <v>54.499999999999886</v>
      </c>
      <c r="L670" s="15">
        <v>1306</v>
      </c>
      <c r="M670" s="3">
        <v>0.10260036138</v>
      </c>
      <c r="N670" s="15">
        <v>10.63</v>
      </c>
      <c r="O670" s="2">
        <f t="shared" si="56"/>
        <v>103.60587289385627</v>
      </c>
      <c r="P670" s="2">
        <f t="shared" si="57"/>
        <v>1.0906418414694001</v>
      </c>
      <c r="Q670" s="2">
        <f t="shared" si="59"/>
        <v>4.4152497719554367</v>
      </c>
      <c r="R670" s="12">
        <f t="shared" si="60"/>
        <v>902.37744520385468</v>
      </c>
      <c r="T670" s="5"/>
      <c r="U670" s="5"/>
      <c r="V670" s="5"/>
      <c r="W670" s="5"/>
      <c r="Y670" s="2"/>
      <c r="Z670" s="12"/>
      <c r="AA670" s="12"/>
      <c r="AB670" s="12"/>
      <c r="AC670" s="5"/>
      <c r="AD670" s="5"/>
      <c r="AE670" s="12"/>
      <c r="AF670" s="12"/>
    </row>
    <row r="671" spans="2:32" ht="19.899999999999999" customHeight="1" x14ac:dyDescent="0.2">
      <c r="B671" s="14">
        <v>0.6592824074074074</v>
      </c>
      <c r="C671" s="2">
        <f t="shared" si="58"/>
        <v>53.083333333333371</v>
      </c>
      <c r="D671" s="15">
        <v>26.3</v>
      </c>
      <c r="E671" s="15">
        <v>8390</v>
      </c>
      <c r="F671" s="12">
        <v>8880</v>
      </c>
      <c r="G671" s="15">
        <v>6.76</v>
      </c>
      <c r="H671" s="15">
        <v>9.14</v>
      </c>
      <c r="J671" s="14">
        <v>0.65862268518518519</v>
      </c>
      <c r="K671" s="2">
        <f t="shared" si="55"/>
        <v>54.583333333333286</v>
      </c>
      <c r="L671" s="15">
        <v>1303</v>
      </c>
      <c r="M671" s="3">
        <v>0.102364679079</v>
      </c>
      <c r="N671" s="15">
        <v>10.64</v>
      </c>
      <c r="O671" s="2">
        <f t="shared" si="56"/>
        <v>103.94210283987286</v>
      </c>
      <c r="P671" s="2">
        <f t="shared" si="57"/>
        <v>1.0891601854005601</v>
      </c>
      <c r="Q671" s="2">
        <f t="shared" si="59"/>
        <v>4.4167635233629863</v>
      </c>
      <c r="R671" s="12">
        <f t="shared" si="60"/>
        <v>902.88985780500263</v>
      </c>
      <c r="T671" s="5"/>
      <c r="U671" s="5"/>
      <c r="V671" s="5"/>
      <c r="W671" s="5"/>
      <c r="Y671" s="2"/>
      <c r="Z671" s="12"/>
      <c r="AA671" s="12"/>
      <c r="AB671" s="12"/>
      <c r="AC671" s="5"/>
      <c r="AD671" s="5"/>
      <c r="AE671" s="12"/>
      <c r="AF671" s="12"/>
    </row>
    <row r="672" spans="2:32" ht="19.899999999999999" customHeight="1" x14ac:dyDescent="0.2">
      <c r="B672" s="14">
        <v>0.65934027777777782</v>
      </c>
      <c r="C672" s="2">
        <f t="shared" si="58"/>
        <v>53.166666666666771</v>
      </c>
      <c r="D672" s="15">
        <v>26.3</v>
      </c>
      <c r="E672" s="15">
        <v>8390</v>
      </c>
      <c r="F672" s="12">
        <v>8870</v>
      </c>
      <c r="G672" s="15">
        <v>6.76</v>
      </c>
      <c r="H672" s="15">
        <v>9.14</v>
      </c>
      <c r="J672" s="14">
        <v>0.6586805555555556</v>
      </c>
      <c r="K672" s="2">
        <f t="shared" si="55"/>
        <v>54.666666666666686</v>
      </c>
      <c r="L672" s="15">
        <v>1300</v>
      </c>
      <c r="M672" s="3">
        <v>0.102128996779</v>
      </c>
      <c r="N672" s="15">
        <v>10.64</v>
      </c>
      <c r="O672" s="2">
        <f t="shared" si="56"/>
        <v>104.18196923077797</v>
      </c>
      <c r="P672" s="2">
        <f t="shared" si="57"/>
        <v>1.0866525257285602</v>
      </c>
      <c r="Q672" s="2">
        <f t="shared" si="59"/>
        <v>4.4182745044123823</v>
      </c>
      <c r="R672" s="12">
        <f t="shared" si="60"/>
        <v>903.40109199464803</v>
      </c>
      <c r="T672" s="5"/>
      <c r="U672" s="5"/>
      <c r="V672" s="5"/>
      <c r="W672" s="5"/>
      <c r="Y672" s="2"/>
      <c r="Z672" s="12"/>
      <c r="AA672" s="12"/>
      <c r="AB672" s="12"/>
      <c r="AC672" s="5"/>
      <c r="AD672" s="5"/>
      <c r="AE672" s="12"/>
      <c r="AF672" s="12"/>
    </row>
    <row r="673" spans="2:32" ht="19.899999999999999" customHeight="1" x14ac:dyDescent="0.2">
      <c r="B673" s="14">
        <v>0.65939814814814812</v>
      </c>
      <c r="C673" s="2">
        <f t="shared" si="58"/>
        <v>53.250000000000014</v>
      </c>
      <c r="D673" s="15">
        <v>26.3</v>
      </c>
      <c r="E673" s="15">
        <v>8380</v>
      </c>
      <c r="F673" s="12">
        <v>8880</v>
      </c>
      <c r="G673" s="15">
        <v>6.76</v>
      </c>
      <c r="H673" s="15">
        <v>9.14</v>
      </c>
      <c r="J673" s="14">
        <v>0.65873842592592591</v>
      </c>
      <c r="K673" s="2">
        <f t="shared" si="55"/>
        <v>54.749999999999929</v>
      </c>
      <c r="L673" s="15">
        <v>1297</v>
      </c>
      <c r="M673" s="3">
        <v>0.10189331447900001</v>
      </c>
      <c r="N673" s="15">
        <v>10.61</v>
      </c>
      <c r="O673" s="2">
        <f t="shared" si="56"/>
        <v>104.12851966049939</v>
      </c>
      <c r="P673" s="2">
        <f t="shared" si="57"/>
        <v>1.08108806662219</v>
      </c>
      <c r="Q673" s="2">
        <f t="shared" si="59"/>
        <v>4.4197798798237358</v>
      </c>
      <c r="R673" s="12">
        <f t="shared" si="60"/>
        <v>903.91114777279245</v>
      </c>
      <c r="T673" s="5"/>
      <c r="U673" s="5"/>
      <c r="V673" s="5"/>
      <c r="W673" s="5"/>
      <c r="Y673" s="2"/>
      <c r="Z673" s="12"/>
      <c r="AA673" s="12"/>
      <c r="AB673" s="12"/>
      <c r="AC673" s="5"/>
      <c r="AD673" s="5"/>
      <c r="AE673" s="12"/>
      <c r="AF673" s="12"/>
    </row>
    <row r="674" spans="2:32" ht="19.899999999999999" customHeight="1" x14ac:dyDescent="0.2">
      <c r="B674" s="14">
        <v>0.65945601851851854</v>
      </c>
      <c r="C674" s="2">
        <f t="shared" si="58"/>
        <v>53.333333333333414</v>
      </c>
      <c r="D674" s="15">
        <v>26.3</v>
      </c>
      <c r="E674" s="15">
        <v>8390</v>
      </c>
      <c r="F674" s="12">
        <v>8880</v>
      </c>
      <c r="G674" s="15">
        <v>6.76</v>
      </c>
      <c r="H674" s="15">
        <v>9.14</v>
      </c>
      <c r="J674" s="14">
        <v>0.65879629629629632</v>
      </c>
      <c r="K674" s="2">
        <f t="shared" ref="K674:K737" si="61">(J674-$J$34)*24*60</f>
        <v>54.833333333333329</v>
      </c>
      <c r="L674" s="15">
        <v>1295</v>
      </c>
      <c r="M674" s="3">
        <v>0.101736192945</v>
      </c>
      <c r="N674" s="15">
        <v>10.62</v>
      </c>
      <c r="O674" s="2">
        <f t="shared" ref="O674:O737" si="62">N674/M674</f>
        <v>104.38762934387881</v>
      </c>
      <c r="P674" s="2">
        <f t="shared" ref="P674:P737" si="63">M674*N674</f>
        <v>1.0804383690758999</v>
      </c>
      <c r="Q674" s="2">
        <f t="shared" si="59"/>
        <v>4.4212809398485273</v>
      </c>
      <c r="R674" s="12">
        <f t="shared" si="60"/>
        <v>904.42022154135282</v>
      </c>
      <c r="T674" s="5"/>
      <c r="U674" s="5"/>
      <c r="V674" s="5"/>
      <c r="W674" s="5"/>
      <c r="Y674" s="2"/>
      <c r="Z674" s="12"/>
      <c r="AA674" s="12"/>
      <c r="AB674" s="12"/>
      <c r="AC674" s="5"/>
      <c r="AD674" s="5"/>
      <c r="AE674" s="12"/>
      <c r="AF674" s="12"/>
    </row>
    <row r="675" spans="2:32" ht="19.899999999999999" customHeight="1" x14ac:dyDescent="0.2">
      <c r="B675" s="14">
        <v>0.65951388888888884</v>
      </c>
      <c r="C675" s="2">
        <f t="shared" ref="C675:C738" si="64">(B675-$B$34)*24*60</f>
        <v>53.41666666666665</v>
      </c>
      <c r="D675" s="15">
        <v>26.3</v>
      </c>
      <c r="E675" s="15">
        <v>8400</v>
      </c>
      <c r="F675" s="12">
        <v>8870</v>
      </c>
      <c r="G675" s="15">
        <v>6.76</v>
      </c>
      <c r="H675" s="15">
        <v>9.14</v>
      </c>
      <c r="J675" s="14">
        <v>0.65885416666666663</v>
      </c>
      <c r="K675" s="2">
        <f t="shared" si="61"/>
        <v>54.916666666666565</v>
      </c>
      <c r="L675" s="15">
        <v>1291</v>
      </c>
      <c r="M675" s="3">
        <v>0.101421949878</v>
      </c>
      <c r="N675" s="15">
        <v>10.52</v>
      </c>
      <c r="O675" s="2">
        <f t="shared" si="62"/>
        <v>103.72508133253659</v>
      </c>
      <c r="P675" s="2">
        <f t="shared" si="63"/>
        <v>1.06695891271656</v>
      </c>
      <c r="Q675" s="2">
        <f t="shared" ref="Q675:Q738" si="65">AVERAGE(P675,P674)*(K675-K674)/60+Q674</f>
        <v>4.4227721879608817</v>
      </c>
      <c r="R675" s="12">
        <f t="shared" ref="R675:R738" si="66">AVERAGE(M675,M674)*((K675-K674)*60)+R674</f>
        <v>904.92811689840971</v>
      </c>
      <c r="T675" s="5"/>
      <c r="U675" s="5"/>
      <c r="V675" s="5"/>
      <c r="W675" s="5"/>
      <c r="Y675" s="2"/>
      <c r="Z675" s="12"/>
      <c r="AA675" s="12"/>
      <c r="AB675" s="12"/>
      <c r="AC675" s="5"/>
      <c r="AD675" s="5"/>
      <c r="AE675" s="12"/>
      <c r="AF675" s="12"/>
    </row>
    <row r="676" spans="2:32" ht="19.899999999999999" customHeight="1" x14ac:dyDescent="0.2">
      <c r="B676" s="14">
        <v>0.65957175925925926</v>
      </c>
      <c r="C676" s="2">
        <f t="shared" si="64"/>
        <v>53.50000000000005</v>
      </c>
      <c r="D676" s="15">
        <v>26.3</v>
      </c>
      <c r="E676" s="15">
        <v>8390</v>
      </c>
      <c r="F676" s="12">
        <v>8880</v>
      </c>
      <c r="G676" s="15">
        <v>6.76</v>
      </c>
      <c r="H676" s="15">
        <v>9.14</v>
      </c>
      <c r="J676" s="14">
        <v>0.65891203703703705</v>
      </c>
      <c r="K676" s="2">
        <f t="shared" si="61"/>
        <v>54.999999999999964</v>
      </c>
      <c r="L676" s="15">
        <v>1289</v>
      </c>
      <c r="M676" s="3">
        <v>0.101264828345</v>
      </c>
      <c r="N676" s="15">
        <v>10.58</v>
      </c>
      <c r="O676" s="2">
        <f t="shared" si="62"/>
        <v>104.47852598885477</v>
      </c>
      <c r="P676" s="2">
        <f t="shared" si="63"/>
        <v>1.0713818838900999</v>
      </c>
      <c r="Q676" s="2">
        <f t="shared" si="65"/>
        <v>4.424257146847415</v>
      </c>
      <c r="R676" s="12">
        <f t="shared" si="66"/>
        <v>905.43483384396757</v>
      </c>
      <c r="T676" s="5"/>
      <c r="U676" s="5"/>
      <c r="V676" s="5"/>
      <c r="W676" s="5"/>
      <c r="Y676" s="2"/>
      <c r="Z676" s="12"/>
      <c r="AA676" s="12"/>
      <c r="AB676" s="12"/>
      <c r="AC676" s="5"/>
      <c r="AD676" s="5"/>
      <c r="AE676" s="12"/>
      <c r="AF676" s="12"/>
    </row>
    <row r="677" spans="2:32" ht="19.899999999999999" customHeight="1" x14ac:dyDescent="0.2">
      <c r="B677" s="14">
        <v>0.65962962962962968</v>
      </c>
      <c r="C677" s="2">
        <f t="shared" si="64"/>
        <v>53.583333333333449</v>
      </c>
      <c r="D677" s="15">
        <v>26.3</v>
      </c>
      <c r="E677" s="15">
        <v>8390</v>
      </c>
      <c r="F677" s="12">
        <v>8870</v>
      </c>
      <c r="G677" s="15">
        <v>6.76</v>
      </c>
      <c r="H677" s="15">
        <v>9.14</v>
      </c>
      <c r="J677" s="14">
        <v>0.65896990740740746</v>
      </c>
      <c r="K677" s="2">
        <f t="shared" si="61"/>
        <v>55.083333333333364</v>
      </c>
      <c r="L677" s="15">
        <v>1286</v>
      </c>
      <c r="M677" s="3">
        <v>0.101029146044</v>
      </c>
      <c r="N677" s="15">
        <v>10.56</v>
      </c>
      <c r="O677" s="2">
        <f t="shared" si="62"/>
        <v>104.52429237995273</v>
      </c>
      <c r="P677" s="2">
        <f t="shared" si="63"/>
        <v>1.06686778222464</v>
      </c>
      <c r="Q677" s="2">
        <f t="shared" si="65"/>
        <v>4.4257420424488849</v>
      </c>
      <c r="R677" s="12">
        <f t="shared" si="66"/>
        <v>905.94056877994046</v>
      </c>
      <c r="T677" s="5"/>
      <c r="U677" s="5"/>
      <c r="V677" s="5"/>
      <c r="W677" s="5"/>
      <c r="Y677" s="2"/>
      <c r="Z677" s="12"/>
      <c r="AA677" s="12"/>
      <c r="AB677" s="12"/>
      <c r="AC677" s="5"/>
      <c r="AD677" s="5"/>
      <c r="AE677" s="12"/>
      <c r="AF677" s="12"/>
    </row>
    <row r="678" spans="2:32" ht="19.899999999999999" customHeight="1" x14ac:dyDescent="0.2">
      <c r="B678" s="14">
        <v>0.65968749999999998</v>
      </c>
      <c r="C678" s="2">
        <f t="shared" si="64"/>
        <v>53.666666666666686</v>
      </c>
      <c r="D678" s="15">
        <v>26.3</v>
      </c>
      <c r="E678" s="15">
        <v>8390</v>
      </c>
      <c r="F678" s="12">
        <v>8860</v>
      </c>
      <c r="G678" s="15">
        <v>6.76</v>
      </c>
      <c r="H678" s="15">
        <v>9.14</v>
      </c>
      <c r="J678" s="14">
        <v>0.65902777777777777</v>
      </c>
      <c r="K678" s="2">
        <f t="shared" si="61"/>
        <v>55.1666666666666</v>
      </c>
      <c r="L678" s="15">
        <v>1283</v>
      </c>
      <c r="M678" s="3">
        <v>0.100793463744</v>
      </c>
      <c r="N678" s="15">
        <v>10.54</v>
      </c>
      <c r="O678" s="2">
        <f t="shared" si="62"/>
        <v>104.57027279834324</v>
      </c>
      <c r="P678" s="2">
        <f t="shared" si="63"/>
        <v>1.0623631078617599</v>
      </c>
      <c r="Q678" s="2">
        <f t="shared" si="65"/>
        <v>4.4272206750114433</v>
      </c>
      <c r="R678" s="12">
        <f t="shared" si="66"/>
        <v>906.44512530440988</v>
      </c>
      <c r="T678" s="5"/>
      <c r="U678" s="5"/>
      <c r="V678" s="5"/>
      <c r="W678" s="5"/>
      <c r="Y678" s="2"/>
      <c r="Z678" s="12"/>
      <c r="AA678" s="12"/>
      <c r="AB678" s="12"/>
      <c r="AC678" s="5"/>
      <c r="AD678" s="5"/>
      <c r="AE678" s="12"/>
      <c r="AF678" s="12"/>
    </row>
    <row r="679" spans="2:32" ht="19.899999999999999" customHeight="1" x14ac:dyDescent="0.2">
      <c r="B679" s="14">
        <v>0.6597453703703704</v>
      </c>
      <c r="C679" s="2">
        <f t="shared" si="64"/>
        <v>53.750000000000085</v>
      </c>
      <c r="D679" s="15">
        <v>26.3</v>
      </c>
      <c r="E679" s="15">
        <v>8380</v>
      </c>
      <c r="F679" s="12">
        <v>8870</v>
      </c>
      <c r="G679" s="15">
        <v>6.76</v>
      </c>
      <c r="H679" s="15">
        <v>9.14</v>
      </c>
      <c r="J679" s="14">
        <v>0.65908564814814818</v>
      </c>
      <c r="K679" s="2">
        <f t="shared" si="61"/>
        <v>55.25</v>
      </c>
      <c r="L679" s="15">
        <v>1280</v>
      </c>
      <c r="M679" s="3">
        <v>0.100557781444</v>
      </c>
      <c r="N679" s="15">
        <v>10.54</v>
      </c>
      <c r="O679" s="2">
        <f t="shared" si="62"/>
        <v>104.81535937494463</v>
      </c>
      <c r="P679" s="2">
        <f t="shared" si="63"/>
        <v>1.05987901641976</v>
      </c>
      <c r="Q679" s="2">
        <f t="shared" si="65"/>
        <v>4.4286944542644182</v>
      </c>
      <c r="R679" s="12">
        <f t="shared" si="66"/>
        <v>906.94850341738027</v>
      </c>
      <c r="T679" s="5"/>
      <c r="U679" s="5"/>
      <c r="V679" s="5"/>
      <c r="W679" s="5"/>
      <c r="Y679" s="2"/>
      <c r="Z679" s="12"/>
      <c r="AA679" s="12"/>
      <c r="AB679" s="12"/>
      <c r="AC679" s="5"/>
      <c r="AD679" s="5"/>
      <c r="AE679" s="12"/>
      <c r="AF679" s="12"/>
    </row>
    <row r="680" spans="2:32" ht="19.899999999999999" customHeight="1" x14ac:dyDescent="0.2">
      <c r="B680" s="14">
        <v>0.6598032407407407</v>
      </c>
      <c r="C680" s="2">
        <f t="shared" si="64"/>
        <v>53.833333333333329</v>
      </c>
      <c r="D680" s="15">
        <v>26.3</v>
      </c>
      <c r="E680" s="15">
        <v>8390</v>
      </c>
      <c r="F680" s="12">
        <v>8870</v>
      </c>
      <c r="G680" s="15">
        <v>6.76</v>
      </c>
      <c r="H680" s="15">
        <v>9.14</v>
      </c>
      <c r="J680" s="14">
        <v>0.65914351851851849</v>
      </c>
      <c r="K680" s="2">
        <f t="shared" si="61"/>
        <v>55.333333333333243</v>
      </c>
      <c r="L680" s="15">
        <v>1277</v>
      </c>
      <c r="M680" s="3">
        <v>0.100322099144</v>
      </c>
      <c r="N680" s="15">
        <v>10.5</v>
      </c>
      <c r="O680" s="2">
        <f t="shared" si="62"/>
        <v>104.66288175378531</v>
      </c>
      <c r="P680" s="2">
        <f t="shared" si="63"/>
        <v>1.0533820410120001</v>
      </c>
      <c r="Q680" s="2">
        <f t="shared" si="65"/>
        <v>4.4301619966654107</v>
      </c>
      <c r="R680" s="12">
        <f t="shared" si="66"/>
        <v>907.45070311884967</v>
      </c>
      <c r="T680" s="5"/>
      <c r="U680" s="5"/>
      <c r="V680" s="5"/>
      <c r="W680" s="5"/>
      <c r="Y680" s="2"/>
      <c r="Z680" s="12"/>
      <c r="AA680" s="12"/>
      <c r="AB680" s="12"/>
      <c r="AC680" s="5"/>
      <c r="AD680" s="5"/>
      <c r="AE680" s="12"/>
      <c r="AF680" s="12"/>
    </row>
    <row r="681" spans="2:32" ht="19.899999999999999" customHeight="1" x14ac:dyDescent="0.2">
      <c r="B681" s="14">
        <v>0.65986111111111112</v>
      </c>
      <c r="C681" s="2">
        <f t="shared" si="64"/>
        <v>53.916666666666728</v>
      </c>
      <c r="D681" s="15">
        <v>26.3</v>
      </c>
      <c r="E681" s="15">
        <v>8400</v>
      </c>
      <c r="F681" s="12">
        <v>8880</v>
      </c>
      <c r="G681" s="15">
        <v>6.76</v>
      </c>
      <c r="H681" s="15">
        <v>9.14</v>
      </c>
      <c r="J681" s="14">
        <v>0.65920138888888891</v>
      </c>
      <c r="K681" s="2">
        <f t="shared" si="61"/>
        <v>55.416666666666643</v>
      </c>
      <c r="L681" s="15">
        <v>1274</v>
      </c>
      <c r="M681" s="3">
        <v>0.100086416843</v>
      </c>
      <c r="N681" s="15">
        <v>10.53</v>
      </c>
      <c r="O681" s="2">
        <f t="shared" si="62"/>
        <v>105.20908163310337</v>
      </c>
      <c r="P681" s="2">
        <f t="shared" si="63"/>
        <v>1.0539099693567899</v>
      </c>
      <c r="Q681" s="2">
        <f t="shared" si="65"/>
        <v>4.4316253938948345</v>
      </c>
      <c r="R681" s="12">
        <f t="shared" si="66"/>
        <v>907.95172440881754</v>
      </c>
      <c r="T681" s="5"/>
      <c r="U681" s="5"/>
      <c r="V681" s="5"/>
      <c r="W681" s="5"/>
      <c r="Y681" s="2"/>
      <c r="Z681" s="12"/>
      <c r="AA681" s="12"/>
      <c r="AB681" s="12"/>
      <c r="AC681" s="5"/>
      <c r="AD681" s="5"/>
      <c r="AE681" s="12"/>
      <c r="AF681" s="12"/>
    </row>
    <row r="682" spans="2:32" ht="19.899999999999999" customHeight="1" x14ac:dyDescent="0.2">
      <c r="B682" s="14">
        <v>0.65991898148148154</v>
      </c>
      <c r="C682" s="2">
        <f t="shared" si="64"/>
        <v>54.000000000000128</v>
      </c>
      <c r="D682" s="15">
        <v>26.3</v>
      </c>
      <c r="E682" s="15">
        <v>8390</v>
      </c>
      <c r="F682" s="12">
        <v>8860</v>
      </c>
      <c r="G682" s="15">
        <v>6.76</v>
      </c>
      <c r="H682" s="15">
        <v>9.14</v>
      </c>
      <c r="J682" s="14">
        <v>0.65925925925925932</v>
      </c>
      <c r="K682" s="2">
        <f t="shared" si="61"/>
        <v>55.500000000000043</v>
      </c>
      <c r="L682" s="15">
        <v>1271</v>
      </c>
      <c r="M682" s="3">
        <v>9.9850734543199995E-2</v>
      </c>
      <c r="N682" s="15">
        <v>10.55</v>
      </c>
      <c r="O682" s="2">
        <f t="shared" si="62"/>
        <v>105.65771046416877</v>
      </c>
      <c r="P682" s="2">
        <f t="shared" si="63"/>
        <v>1.0534252494307601</v>
      </c>
      <c r="Q682" s="2">
        <f t="shared" si="65"/>
        <v>4.4330888211301049</v>
      </c>
      <c r="R682" s="12">
        <f t="shared" si="66"/>
        <v>908.45156728728341</v>
      </c>
      <c r="T682" s="5"/>
      <c r="U682" s="5"/>
      <c r="V682" s="5"/>
      <c r="W682" s="5"/>
      <c r="Y682" s="2"/>
      <c r="Z682" s="12"/>
      <c r="AA682" s="12"/>
      <c r="AB682" s="12"/>
      <c r="AC682" s="5"/>
      <c r="AD682" s="5"/>
      <c r="AE682" s="12"/>
      <c r="AF682" s="12"/>
    </row>
    <row r="683" spans="2:32" ht="19.899999999999999" customHeight="1" x14ac:dyDescent="0.2">
      <c r="B683" s="14">
        <v>0.65997685185185184</v>
      </c>
      <c r="C683" s="2">
        <f t="shared" si="64"/>
        <v>54.083333333333371</v>
      </c>
      <c r="D683" s="15">
        <v>26.3</v>
      </c>
      <c r="E683" s="15">
        <v>8390</v>
      </c>
      <c r="F683" s="12">
        <v>8870</v>
      </c>
      <c r="G683" s="15">
        <v>6.77</v>
      </c>
      <c r="H683" s="15">
        <v>9.14</v>
      </c>
      <c r="J683" s="14">
        <v>0.65931712962962963</v>
      </c>
      <c r="K683" s="2">
        <f t="shared" si="61"/>
        <v>55.583333333333286</v>
      </c>
      <c r="L683" s="15">
        <v>1268</v>
      </c>
      <c r="M683" s="3">
        <v>9.9615052242900001E-2</v>
      </c>
      <c r="N683" s="15">
        <v>10.53</v>
      </c>
      <c r="O683" s="2">
        <f t="shared" si="62"/>
        <v>105.70691640379597</v>
      </c>
      <c r="P683" s="2">
        <f t="shared" si="63"/>
        <v>1.0489465001177369</v>
      </c>
      <c r="Q683" s="2">
        <f t="shared" si="65"/>
        <v>4.4345488015117347</v>
      </c>
      <c r="R683" s="12">
        <f t="shared" si="66"/>
        <v>908.95023175424808</v>
      </c>
      <c r="T683" s="5"/>
      <c r="U683" s="5"/>
      <c r="V683" s="5"/>
      <c r="W683" s="5"/>
      <c r="Y683" s="2"/>
      <c r="Z683" s="12"/>
      <c r="AA683" s="12"/>
      <c r="AB683" s="12"/>
      <c r="AC683" s="5"/>
      <c r="AD683" s="5"/>
      <c r="AE683" s="12"/>
      <c r="AF683" s="12"/>
    </row>
    <row r="684" spans="2:32" ht="19.899999999999999" customHeight="1" x14ac:dyDescent="0.2">
      <c r="B684" s="14">
        <v>0.66003472222222226</v>
      </c>
      <c r="C684" s="2">
        <f t="shared" si="64"/>
        <v>54.166666666666771</v>
      </c>
      <c r="D684" s="15">
        <v>26.3</v>
      </c>
      <c r="E684" s="15">
        <v>8390</v>
      </c>
      <c r="F684" s="12">
        <v>8880</v>
      </c>
      <c r="G684" s="15">
        <v>6.77</v>
      </c>
      <c r="H684" s="15">
        <v>9.14</v>
      </c>
      <c r="J684" s="14">
        <v>0.65937499999999993</v>
      </c>
      <c r="K684" s="2">
        <f t="shared" si="61"/>
        <v>55.666666666666522</v>
      </c>
      <c r="L684" s="15">
        <v>1265</v>
      </c>
      <c r="M684" s="3">
        <v>9.9379369942699997E-2</v>
      </c>
      <c r="N684" s="15">
        <v>10.49</v>
      </c>
      <c r="O684" s="2">
        <f t="shared" si="62"/>
        <v>105.55510671931516</v>
      </c>
      <c r="P684" s="2">
        <f t="shared" si="63"/>
        <v>1.0424895906989229</v>
      </c>
      <c r="Q684" s="2">
        <f t="shared" si="65"/>
        <v>4.4360011876859113</v>
      </c>
      <c r="R684" s="12">
        <f t="shared" si="66"/>
        <v>909.44771780971155</v>
      </c>
      <c r="T684" s="5"/>
      <c r="U684" s="5"/>
      <c r="V684" s="5"/>
      <c r="W684" s="5"/>
      <c r="Y684" s="2"/>
      <c r="Z684" s="12"/>
      <c r="AA684" s="12"/>
      <c r="AB684" s="12"/>
      <c r="AC684" s="5"/>
      <c r="AD684" s="5"/>
      <c r="AE684" s="12"/>
      <c r="AF684" s="12"/>
    </row>
    <row r="685" spans="2:32" ht="19.899999999999999" customHeight="1" x14ac:dyDescent="0.2">
      <c r="B685" s="14">
        <v>0.66009259259259256</v>
      </c>
      <c r="C685" s="2">
        <f t="shared" si="64"/>
        <v>54.250000000000007</v>
      </c>
      <c r="D685" s="15">
        <v>26.3</v>
      </c>
      <c r="E685" s="15">
        <v>8400</v>
      </c>
      <c r="F685" s="12">
        <v>8870</v>
      </c>
      <c r="G685" s="15">
        <v>6.77</v>
      </c>
      <c r="H685" s="15">
        <v>9.14</v>
      </c>
      <c r="J685" s="14">
        <v>0.65943287037037035</v>
      </c>
      <c r="K685" s="2">
        <f t="shared" si="61"/>
        <v>55.749999999999922</v>
      </c>
      <c r="L685" s="15">
        <v>1262</v>
      </c>
      <c r="M685" s="3">
        <v>9.9143687642400002E-2</v>
      </c>
      <c r="N685" s="15">
        <v>10.5</v>
      </c>
      <c r="O685" s="2">
        <f t="shared" si="62"/>
        <v>105.90689381932519</v>
      </c>
      <c r="P685" s="2">
        <f t="shared" si="63"/>
        <v>1.0410087202452001</v>
      </c>
      <c r="Q685" s="2">
        <f t="shared" si="65"/>
        <v>4.4374480615129572</v>
      </c>
      <c r="R685" s="12">
        <f t="shared" si="66"/>
        <v>909.94402545367473</v>
      </c>
      <c r="T685" s="5"/>
      <c r="U685" s="5"/>
      <c r="V685" s="5"/>
      <c r="W685" s="5"/>
      <c r="Y685" s="2"/>
      <c r="Z685" s="12"/>
      <c r="AA685" s="12"/>
      <c r="AB685" s="12"/>
      <c r="AC685" s="5"/>
      <c r="AD685" s="5"/>
      <c r="AE685" s="12"/>
      <c r="AF685" s="12"/>
    </row>
    <row r="686" spans="2:32" ht="19.899999999999999" customHeight="1" x14ac:dyDescent="0.2">
      <c r="B686" s="14">
        <v>0.66015046296296298</v>
      </c>
      <c r="C686" s="2">
        <f t="shared" si="64"/>
        <v>54.333333333333407</v>
      </c>
      <c r="D686" s="15">
        <v>26.3</v>
      </c>
      <c r="E686" s="15">
        <v>8400</v>
      </c>
      <c r="F686" s="12">
        <v>8880</v>
      </c>
      <c r="G686" s="15">
        <v>6.77</v>
      </c>
      <c r="H686" s="15">
        <v>9.14</v>
      </c>
      <c r="J686" s="14">
        <v>0.65949074074074077</v>
      </c>
      <c r="K686" s="2">
        <f t="shared" si="61"/>
        <v>55.833333333333321</v>
      </c>
      <c r="L686" s="15">
        <v>1259</v>
      </c>
      <c r="M686" s="3">
        <v>9.8908005342099994E-2</v>
      </c>
      <c r="N686" s="15">
        <v>10.48</v>
      </c>
      <c r="O686" s="2">
        <f t="shared" si="62"/>
        <v>105.95704527406144</v>
      </c>
      <c r="P686" s="2">
        <f t="shared" si="63"/>
        <v>1.0365558959852079</v>
      </c>
      <c r="Q686" s="2">
        <f t="shared" si="65"/>
        <v>4.4388908147186736</v>
      </c>
      <c r="R686" s="12">
        <f t="shared" si="66"/>
        <v>910.43915468613636</v>
      </c>
      <c r="T686" s="5"/>
      <c r="U686" s="5"/>
      <c r="V686" s="5"/>
      <c r="W686" s="5"/>
      <c r="Y686" s="2"/>
      <c r="Z686" s="12"/>
      <c r="AA686" s="12"/>
      <c r="AB686" s="12"/>
      <c r="AC686" s="5"/>
      <c r="AD686" s="5"/>
      <c r="AE686" s="12"/>
      <c r="AF686" s="12"/>
    </row>
    <row r="687" spans="2:32" ht="19.899999999999999" customHeight="1" x14ac:dyDescent="0.2">
      <c r="B687" s="14">
        <v>0.6602083333333334</v>
      </c>
      <c r="C687" s="2">
        <f t="shared" si="64"/>
        <v>54.416666666666806</v>
      </c>
      <c r="D687" s="15">
        <v>26.3</v>
      </c>
      <c r="E687" s="15">
        <v>8390</v>
      </c>
      <c r="F687" s="12">
        <v>8870</v>
      </c>
      <c r="G687" s="15">
        <v>6.77</v>
      </c>
      <c r="H687" s="15">
        <v>9.14</v>
      </c>
      <c r="J687" s="14">
        <v>0.65954861111111118</v>
      </c>
      <c r="K687" s="2">
        <f t="shared" si="61"/>
        <v>55.916666666666721</v>
      </c>
      <c r="L687" s="15">
        <v>1256</v>
      </c>
      <c r="M687" s="3">
        <v>9.8672323041900004E-2</v>
      </c>
      <c r="N687" s="15">
        <v>10.49</v>
      </c>
      <c r="O687" s="2">
        <f t="shared" si="62"/>
        <v>106.3114729299071</v>
      </c>
      <c r="P687" s="2">
        <f t="shared" si="63"/>
        <v>1.0350726687095311</v>
      </c>
      <c r="Q687" s="2">
        <f t="shared" si="65"/>
        <v>4.4403294456663795</v>
      </c>
      <c r="R687" s="12">
        <f t="shared" si="66"/>
        <v>910.9331055070968</v>
      </c>
      <c r="T687" s="5"/>
      <c r="U687" s="5"/>
      <c r="V687" s="5"/>
      <c r="W687" s="5"/>
      <c r="Y687" s="2"/>
      <c r="Z687" s="12"/>
      <c r="AA687" s="12"/>
      <c r="AB687" s="12"/>
      <c r="AC687" s="5"/>
      <c r="AD687" s="5"/>
      <c r="AE687" s="12"/>
      <c r="AF687" s="12"/>
    </row>
    <row r="688" spans="2:32" ht="19.899999999999999" customHeight="1" x14ac:dyDescent="0.2">
      <c r="B688" s="14">
        <v>0.6602662037037037</v>
      </c>
      <c r="C688" s="2">
        <f t="shared" si="64"/>
        <v>54.500000000000043</v>
      </c>
      <c r="D688" s="15">
        <v>26.3</v>
      </c>
      <c r="E688" s="15">
        <v>8400</v>
      </c>
      <c r="F688" s="12">
        <v>8880</v>
      </c>
      <c r="G688" s="15">
        <v>6.77</v>
      </c>
      <c r="H688" s="15">
        <v>9.14</v>
      </c>
      <c r="J688" s="14">
        <v>0.65960648148148149</v>
      </c>
      <c r="K688" s="2">
        <f t="shared" si="61"/>
        <v>55.999999999999957</v>
      </c>
      <c r="L688" s="15">
        <v>1254</v>
      </c>
      <c r="M688" s="3">
        <v>9.8515201508399999E-2</v>
      </c>
      <c r="N688" s="15">
        <v>10.48</v>
      </c>
      <c r="O688" s="2">
        <f t="shared" si="62"/>
        <v>106.37952153106455</v>
      </c>
      <c r="P688" s="2">
        <f t="shared" si="63"/>
        <v>1.0324393118080319</v>
      </c>
      <c r="Q688" s="2">
        <f t="shared" si="65"/>
        <v>4.4417652178750711</v>
      </c>
      <c r="R688" s="12">
        <f t="shared" si="66"/>
        <v>911.42607431847193</v>
      </c>
      <c r="T688" s="5"/>
      <c r="U688" s="5"/>
      <c r="V688" s="5"/>
      <c r="W688" s="5"/>
      <c r="Y688" s="2"/>
      <c r="Z688" s="12"/>
      <c r="AA688" s="12"/>
      <c r="AB688" s="12"/>
      <c r="AC688" s="5"/>
      <c r="AD688" s="5"/>
      <c r="AE688" s="12"/>
      <c r="AF688" s="12"/>
    </row>
    <row r="689" spans="2:32" ht="19.899999999999999" customHeight="1" x14ac:dyDescent="0.2">
      <c r="B689" s="14">
        <v>0.66032407407407401</v>
      </c>
      <c r="C689" s="2">
        <f t="shared" si="64"/>
        <v>54.583333333333286</v>
      </c>
      <c r="D689" s="15">
        <v>26.3</v>
      </c>
      <c r="E689" s="15">
        <v>8400</v>
      </c>
      <c r="F689" s="12">
        <v>8890</v>
      </c>
      <c r="G689" s="15">
        <v>6.77</v>
      </c>
      <c r="H689" s="15">
        <v>9.14</v>
      </c>
      <c r="J689" s="14">
        <v>0.65966435185185179</v>
      </c>
      <c r="K689" s="2">
        <f t="shared" si="61"/>
        <v>56.083333333333201</v>
      </c>
      <c r="L689" s="15">
        <v>1251</v>
      </c>
      <c r="M689" s="3">
        <v>9.8279519208100005E-2</v>
      </c>
      <c r="N689" s="15">
        <v>10.46</v>
      </c>
      <c r="O689" s="2">
        <f t="shared" si="62"/>
        <v>106.43112709832944</v>
      </c>
      <c r="P689" s="2">
        <f t="shared" si="63"/>
        <v>1.0280037709167262</v>
      </c>
      <c r="Q689" s="2">
        <f t="shared" si="65"/>
        <v>4.4431960811269615</v>
      </c>
      <c r="R689" s="12">
        <f t="shared" si="66"/>
        <v>911.91806112026268</v>
      </c>
      <c r="T689" s="5"/>
      <c r="U689" s="5"/>
      <c r="V689" s="5"/>
      <c r="W689" s="5"/>
      <c r="Y689" s="2"/>
      <c r="Z689" s="12"/>
      <c r="AA689" s="12"/>
      <c r="AB689" s="12"/>
      <c r="AC689" s="5"/>
      <c r="AD689" s="5"/>
      <c r="AE689" s="12"/>
      <c r="AF689" s="12"/>
    </row>
    <row r="690" spans="2:32" ht="19.899999999999999" customHeight="1" x14ac:dyDescent="0.2">
      <c r="B690" s="14">
        <v>0.66038194444444442</v>
      </c>
      <c r="C690" s="2">
        <f t="shared" si="64"/>
        <v>54.666666666666686</v>
      </c>
      <c r="D690" s="15">
        <v>26.3</v>
      </c>
      <c r="E690" s="15">
        <v>8400</v>
      </c>
      <c r="F690" s="12">
        <v>8870</v>
      </c>
      <c r="G690" s="15">
        <v>6.77</v>
      </c>
      <c r="H690" s="15">
        <v>9.14</v>
      </c>
      <c r="J690" s="14">
        <v>0.65972222222222221</v>
      </c>
      <c r="K690" s="2">
        <f t="shared" si="61"/>
        <v>56.1666666666666</v>
      </c>
      <c r="L690" s="15">
        <v>1248</v>
      </c>
      <c r="M690" s="3">
        <v>9.8043836907799997E-2</v>
      </c>
      <c r="N690" s="15">
        <v>10.43</v>
      </c>
      <c r="O690" s="2">
        <f t="shared" si="62"/>
        <v>106.38098557697541</v>
      </c>
      <c r="P690" s="2">
        <f t="shared" si="63"/>
        <v>1.0225972189483539</v>
      </c>
      <c r="Q690" s="2">
        <f t="shared" si="65"/>
        <v>4.4446201095921465</v>
      </c>
      <c r="R690" s="12">
        <f t="shared" si="66"/>
        <v>912.40886951055279</v>
      </c>
      <c r="T690" s="5"/>
      <c r="U690" s="5"/>
      <c r="V690" s="5"/>
      <c r="W690" s="5"/>
      <c r="Y690" s="2"/>
      <c r="Z690" s="12"/>
      <c r="AA690" s="12"/>
      <c r="AB690" s="12"/>
      <c r="AC690" s="5"/>
      <c r="AD690" s="5"/>
      <c r="AE690" s="12"/>
      <c r="AF690" s="12"/>
    </row>
    <row r="691" spans="2:32" ht="19.899999999999999" customHeight="1" x14ac:dyDescent="0.2">
      <c r="B691" s="14">
        <v>0.66043981481481484</v>
      </c>
      <c r="C691" s="2">
        <f t="shared" si="64"/>
        <v>54.750000000000085</v>
      </c>
      <c r="D691" s="15">
        <v>26.3</v>
      </c>
      <c r="E691" s="15">
        <v>8390</v>
      </c>
      <c r="F691" s="12">
        <v>8880</v>
      </c>
      <c r="G691" s="15">
        <v>6.77</v>
      </c>
      <c r="H691" s="15">
        <v>9.14</v>
      </c>
      <c r="J691" s="14">
        <v>0.65978009259259263</v>
      </c>
      <c r="K691" s="2">
        <f t="shared" si="61"/>
        <v>56.25</v>
      </c>
      <c r="L691" s="15">
        <v>1245</v>
      </c>
      <c r="M691" s="3">
        <v>9.7808154607600006E-2</v>
      </c>
      <c r="N691" s="15">
        <v>10.43</v>
      </c>
      <c r="O691" s="2">
        <f t="shared" si="62"/>
        <v>106.63732530119279</v>
      </c>
      <c r="P691" s="2">
        <f t="shared" si="63"/>
        <v>1.020139052557268</v>
      </c>
      <c r="Q691" s="2">
        <f t="shared" si="65"/>
        <v>4.4460386764473601</v>
      </c>
      <c r="R691" s="12">
        <f t="shared" si="66"/>
        <v>912.8984994893417</v>
      </c>
      <c r="T691" s="5"/>
      <c r="U691" s="5"/>
      <c r="V691" s="5"/>
      <c r="W691" s="5"/>
      <c r="Y691" s="2"/>
      <c r="Z691" s="12"/>
      <c r="AA691" s="12"/>
      <c r="AB691" s="12"/>
      <c r="AC691" s="5"/>
      <c r="AD691" s="5"/>
      <c r="AE691" s="12"/>
      <c r="AF691" s="12"/>
    </row>
    <row r="692" spans="2:32" ht="19.899999999999999" customHeight="1" x14ac:dyDescent="0.2">
      <c r="B692" s="14">
        <v>0.66049768518518526</v>
      </c>
      <c r="C692" s="2">
        <f t="shared" si="64"/>
        <v>54.833333333333485</v>
      </c>
      <c r="D692" s="15">
        <v>26.3</v>
      </c>
      <c r="E692" s="15">
        <v>8400</v>
      </c>
      <c r="F692" s="12">
        <v>8880</v>
      </c>
      <c r="G692" s="15">
        <v>6.77</v>
      </c>
      <c r="H692" s="15">
        <v>9.14</v>
      </c>
      <c r="J692" s="14">
        <v>0.65983796296296293</v>
      </c>
      <c r="K692" s="2">
        <f t="shared" si="61"/>
        <v>56.333333333333243</v>
      </c>
      <c r="L692" s="15">
        <v>1242</v>
      </c>
      <c r="M692" s="3">
        <v>9.7572472307299998E-2</v>
      </c>
      <c r="N692" s="15">
        <v>10.43</v>
      </c>
      <c r="O692" s="2">
        <f t="shared" si="62"/>
        <v>106.89490338167506</v>
      </c>
      <c r="P692" s="2">
        <f t="shared" si="63"/>
        <v>1.017680886165139</v>
      </c>
      <c r="Q692" s="2">
        <f t="shared" si="65"/>
        <v>4.4474538291825825</v>
      </c>
      <c r="R692" s="12">
        <f t="shared" si="66"/>
        <v>913.38695105662839</v>
      </c>
      <c r="T692" s="5"/>
      <c r="U692" s="5"/>
      <c r="V692" s="5"/>
      <c r="W692" s="5"/>
      <c r="Y692" s="2"/>
      <c r="Z692" s="12"/>
      <c r="AA692" s="12"/>
      <c r="AB692" s="12"/>
      <c r="AC692" s="5"/>
      <c r="AD692" s="5"/>
      <c r="AE692" s="12"/>
      <c r="AF692" s="12"/>
    </row>
    <row r="693" spans="2:32" ht="19.899999999999999" customHeight="1" x14ac:dyDescent="0.2">
      <c r="B693" s="14">
        <v>0.66055555555555556</v>
      </c>
      <c r="C693" s="2">
        <f t="shared" si="64"/>
        <v>54.916666666666728</v>
      </c>
      <c r="D693" s="15">
        <v>26.3</v>
      </c>
      <c r="E693" s="15">
        <v>8400</v>
      </c>
      <c r="F693" s="12">
        <v>8890</v>
      </c>
      <c r="G693" s="15">
        <v>6.78</v>
      </c>
      <c r="H693" s="15">
        <v>9.14</v>
      </c>
      <c r="J693" s="14">
        <v>0.65989583333333335</v>
      </c>
      <c r="K693" s="2">
        <f t="shared" si="61"/>
        <v>56.416666666666643</v>
      </c>
      <c r="L693" s="15">
        <v>1240</v>
      </c>
      <c r="M693" s="3">
        <v>9.7415350773799994E-2</v>
      </c>
      <c r="N693" s="15">
        <v>10.38</v>
      </c>
      <c r="O693" s="2">
        <f t="shared" si="62"/>
        <v>106.55404838712255</v>
      </c>
      <c r="P693" s="2">
        <f t="shared" si="63"/>
        <v>1.011171341032044</v>
      </c>
      <c r="Q693" s="2">
        <f t="shared" si="65"/>
        <v>4.4488627543403592</v>
      </c>
      <c r="R693" s="12">
        <f t="shared" si="66"/>
        <v>913.87442061433148</v>
      </c>
      <c r="T693" s="5"/>
      <c r="U693" s="5"/>
      <c r="V693" s="5"/>
      <c r="W693" s="5"/>
      <c r="Y693" s="2"/>
      <c r="Z693" s="12"/>
      <c r="AA693" s="12"/>
      <c r="AB693" s="12"/>
      <c r="AC693" s="5"/>
      <c r="AD693" s="5"/>
      <c r="AE693" s="12"/>
      <c r="AF693" s="12"/>
    </row>
    <row r="694" spans="2:32" ht="19.899999999999999" customHeight="1" x14ac:dyDescent="0.2">
      <c r="B694" s="14">
        <v>0.66061342592592587</v>
      </c>
      <c r="C694" s="2">
        <f t="shared" si="64"/>
        <v>54.999999999999964</v>
      </c>
      <c r="D694" s="15">
        <v>26.3</v>
      </c>
      <c r="E694" s="15">
        <v>8400</v>
      </c>
      <c r="F694" s="12">
        <v>8880</v>
      </c>
      <c r="G694" s="15">
        <v>6.78</v>
      </c>
      <c r="H694" s="15">
        <v>9.14</v>
      </c>
      <c r="J694" s="14">
        <v>0.65995370370370365</v>
      </c>
      <c r="K694" s="2">
        <f t="shared" si="61"/>
        <v>56.499999999999879</v>
      </c>
      <c r="L694" s="15">
        <v>1237</v>
      </c>
      <c r="M694" s="3">
        <v>9.7179668473600003E-2</v>
      </c>
      <c r="N694" s="15">
        <v>10.36</v>
      </c>
      <c r="O694" s="2">
        <f t="shared" si="62"/>
        <v>106.60666127724458</v>
      </c>
      <c r="P694" s="2">
        <f t="shared" si="63"/>
        <v>1.0067813653864959</v>
      </c>
      <c r="Q694" s="2">
        <f t="shared" si="65"/>
        <v>4.450264110386482</v>
      </c>
      <c r="R694" s="12">
        <f t="shared" si="66"/>
        <v>914.36090816244939</v>
      </c>
      <c r="T694" s="5"/>
      <c r="U694" s="5"/>
      <c r="V694" s="5"/>
      <c r="W694" s="5"/>
      <c r="Y694" s="2"/>
      <c r="Z694" s="12"/>
      <c r="AA694" s="12"/>
      <c r="AB694" s="12"/>
      <c r="AC694" s="5"/>
      <c r="AD694" s="5"/>
      <c r="AE694" s="12"/>
      <c r="AF694" s="12"/>
    </row>
    <row r="695" spans="2:32" ht="19.899999999999999" customHeight="1" x14ac:dyDescent="0.2">
      <c r="B695" s="14">
        <v>0.66067129629629628</v>
      </c>
      <c r="C695" s="2">
        <f t="shared" si="64"/>
        <v>55.083333333333364</v>
      </c>
      <c r="D695" s="15">
        <v>26.3</v>
      </c>
      <c r="E695" s="15">
        <v>8400</v>
      </c>
      <c r="F695" s="12">
        <v>8890</v>
      </c>
      <c r="G695" s="15">
        <v>6.78</v>
      </c>
      <c r="H695" s="15">
        <v>9.14</v>
      </c>
      <c r="J695" s="14">
        <v>0.66001157407407407</v>
      </c>
      <c r="K695" s="2">
        <f t="shared" si="61"/>
        <v>56.583333333333279</v>
      </c>
      <c r="L695" s="15">
        <v>1234</v>
      </c>
      <c r="M695" s="3">
        <v>9.6943986173299995E-2</v>
      </c>
      <c r="N695" s="15">
        <v>10.36</v>
      </c>
      <c r="O695" s="2">
        <f t="shared" si="62"/>
        <v>106.86583468396019</v>
      </c>
      <c r="P695" s="2">
        <f t="shared" si="63"/>
        <v>1.0043396967553879</v>
      </c>
      <c r="Q695" s="2">
        <f t="shared" si="65"/>
        <v>4.4516607222351929</v>
      </c>
      <c r="R695" s="12">
        <f t="shared" si="66"/>
        <v>914.84621729906701</v>
      </c>
      <c r="T695" s="5"/>
      <c r="U695" s="5"/>
      <c r="V695" s="5"/>
      <c r="W695" s="5"/>
      <c r="Y695" s="2"/>
      <c r="Z695" s="12"/>
      <c r="AA695" s="12"/>
      <c r="AB695" s="12"/>
      <c r="AC695" s="5"/>
      <c r="AD695" s="5"/>
      <c r="AE695" s="12"/>
      <c r="AF695" s="12"/>
    </row>
    <row r="696" spans="2:32" ht="19.899999999999999" customHeight="1" x14ac:dyDescent="0.2">
      <c r="B696" s="14">
        <v>0.6607291666666667</v>
      </c>
      <c r="C696" s="2">
        <f t="shared" si="64"/>
        <v>55.166666666666764</v>
      </c>
      <c r="D696" s="15">
        <v>26.3</v>
      </c>
      <c r="E696" s="15">
        <v>8400</v>
      </c>
      <c r="F696" s="12">
        <v>8890</v>
      </c>
      <c r="G696" s="15">
        <v>6.78</v>
      </c>
      <c r="H696" s="15">
        <v>9.14</v>
      </c>
      <c r="J696" s="14">
        <v>0.66006944444444449</v>
      </c>
      <c r="K696" s="2">
        <f t="shared" si="61"/>
        <v>56.666666666666679</v>
      </c>
      <c r="L696" s="15">
        <v>1231</v>
      </c>
      <c r="M696" s="3">
        <v>9.6708303873000001E-2</v>
      </c>
      <c r="N696" s="15">
        <v>10.35</v>
      </c>
      <c r="O696" s="2">
        <f t="shared" si="62"/>
        <v>107.02286758737806</v>
      </c>
      <c r="P696" s="2">
        <f t="shared" si="63"/>
        <v>1.0009309450855499</v>
      </c>
      <c r="Q696" s="2">
        <f t="shared" si="65"/>
        <v>4.4530532712920277</v>
      </c>
      <c r="R696" s="12">
        <f t="shared" si="66"/>
        <v>915.33034802418319</v>
      </c>
      <c r="T696" s="5"/>
      <c r="U696" s="5"/>
      <c r="V696" s="5"/>
      <c r="W696" s="5"/>
      <c r="Y696" s="2"/>
      <c r="Z696" s="12"/>
      <c r="AA696" s="12"/>
      <c r="AB696" s="12"/>
      <c r="AC696" s="5"/>
      <c r="AD696" s="5"/>
      <c r="AE696" s="12"/>
      <c r="AF696" s="12"/>
    </row>
    <row r="697" spans="2:32" ht="19.899999999999999" customHeight="1" x14ac:dyDescent="0.2">
      <c r="B697" s="14">
        <v>0.66078703703703701</v>
      </c>
      <c r="C697" s="2">
        <f t="shared" si="64"/>
        <v>55.25</v>
      </c>
      <c r="D697" s="15">
        <v>26.3</v>
      </c>
      <c r="E697" s="15">
        <v>8400</v>
      </c>
      <c r="F697" s="12">
        <v>8880</v>
      </c>
      <c r="G697" s="15">
        <v>6.78</v>
      </c>
      <c r="H697" s="15">
        <v>9.14</v>
      </c>
      <c r="J697" s="14">
        <v>0.66012731481481479</v>
      </c>
      <c r="K697" s="2">
        <f t="shared" si="61"/>
        <v>56.749999999999915</v>
      </c>
      <c r="L697" s="15">
        <v>1229</v>
      </c>
      <c r="M697" s="3">
        <v>9.6551182339499997E-2</v>
      </c>
      <c r="N697" s="15">
        <v>10.34</v>
      </c>
      <c r="O697" s="2">
        <f t="shared" si="62"/>
        <v>107.09345809605698</v>
      </c>
      <c r="P697" s="2">
        <f t="shared" si="63"/>
        <v>0.99833922539042996</v>
      </c>
      <c r="Q697" s="2">
        <f t="shared" si="65"/>
        <v>4.4544416533548565</v>
      </c>
      <c r="R697" s="12">
        <f t="shared" si="66"/>
        <v>915.81349673971386</v>
      </c>
      <c r="T697" s="5"/>
      <c r="U697" s="5"/>
      <c r="V697" s="5"/>
      <c r="W697" s="5"/>
      <c r="Y697" s="2"/>
      <c r="Z697" s="12"/>
      <c r="AA697" s="12"/>
      <c r="AB697" s="12"/>
      <c r="AC697" s="5"/>
      <c r="AD697" s="5"/>
      <c r="AE697" s="12"/>
      <c r="AF697" s="12"/>
    </row>
    <row r="698" spans="2:32" ht="19.899999999999999" customHeight="1" x14ac:dyDescent="0.2">
      <c r="B698" s="14">
        <v>0.66084490740740742</v>
      </c>
      <c r="C698" s="2">
        <f t="shared" si="64"/>
        <v>55.3333333333334</v>
      </c>
      <c r="D698" s="15">
        <v>26.3</v>
      </c>
      <c r="E698" s="15">
        <v>8400</v>
      </c>
      <c r="F698" s="12">
        <v>8870</v>
      </c>
      <c r="G698" s="15">
        <v>6.78</v>
      </c>
      <c r="H698" s="15">
        <v>9.14</v>
      </c>
      <c r="J698" s="14">
        <v>0.66018518518518521</v>
      </c>
      <c r="K698" s="2">
        <f t="shared" si="61"/>
        <v>56.833333333333314</v>
      </c>
      <c r="L698" s="15">
        <v>1226</v>
      </c>
      <c r="M698" s="3">
        <v>9.6315500039300006E-2</v>
      </c>
      <c r="N698" s="15">
        <v>10.33</v>
      </c>
      <c r="O698" s="2">
        <f t="shared" si="62"/>
        <v>107.25168841759643</v>
      </c>
      <c r="P698" s="2">
        <f t="shared" si="63"/>
        <v>0.99493911540596902</v>
      </c>
      <c r="Q698" s="2">
        <f t="shared" si="65"/>
        <v>4.4558258744248551</v>
      </c>
      <c r="R698" s="12">
        <f t="shared" si="66"/>
        <v>916.29566344566126</v>
      </c>
      <c r="T698" s="5"/>
      <c r="U698" s="5"/>
      <c r="V698" s="5"/>
      <c r="W698" s="5"/>
      <c r="Y698" s="2"/>
      <c r="Z698" s="12"/>
      <c r="AA698" s="12"/>
      <c r="AB698" s="12"/>
      <c r="AC698" s="5"/>
      <c r="AD698" s="5"/>
      <c r="AE698" s="12"/>
      <c r="AF698" s="12"/>
    </row>
    <row r="699" spans="2:32" ht="19.899999999999999" customHeight="1" x14ac:dyDescent="0.2">
      <c r="B699" s="14">
        <v>0.66090277777777773</v>
      </c>
      <c r="C699" s="2">
        <f t="shared" si="64"/>
        <v>55.416666666666643</v>
      </c>
      <c r="D699" s="15">
        <v>26.3</v>
      </c>
      <c r="E699" s="15">
        <v>8410</v>
      </c>
      <c r="F699" s="12">
        <v>8880</v>
      </c>
      <c r="G699" s="15">
        <v>6.78</v>
      </c>
      <c r="H699" s="15">
        <v>9.14</v>
      </c>
      <c r="J699" s="14">
        <v>0.66024305555555551</v>
      </c>
      <c r="K699" s="2">
        <f t="shared" si="61"/>
        <v>56.916666666666558</v>
      </c>
      <c r="L699" s="15">
        <v>1223</v>
      </c>
      <c r="M699" s="3">
        <v>9.6079817738999998E-2</v>
      </c>
      <c r="N699" s="15">
        <v>10.33</v>
      </c>
      <c r="O699" s="2">
        <f t="shared" si="62"/>
        <v>107.51477514311441</v>
      </c>
      <c r="P699" s="2">
        <f t="shared" si="63"/>
        <v>0.99250451724387001</v>
      </c>
      <c r="Q699" s="2">
        <f t="shared" si="65"/>
        <v>4.4572060436141934</v>
      </c>
      <c r="R699" s="12">
        <f t="shared" si="66"/>
        <v>916.77665174010644</v>
      </c>
      <c r="T699" s="5"/>
      <c r="U699" s="5"/>
      <c r="V699" s="5"/>
      <c r="W699" s="5"/>
      <c r="Y699" s="2"/>
      <c r="Z699" s="12"/>
      <c r="AA699" s="12"/>
      <c r="AB699" s="12"/>
      <c r="AC699" s="5"/>
      <c r="AD699" s="5"/>
      <c r="AE699" s="12"/>
      <c r="AF699" s="12"/>
    </row>
    <row r="700" spans="2:32" ht="19.899999999999999" customHeight="1" x14ac:dyDescent="0.2">
      <c r="B700" s="14">
        <v>0.66096064814814814</v>
      </c>
      <c r="C700" s="2">
        <f t="shared" si="64"/>
        <v>55.500000000000043</v>
      </c>
      <c r="D700" s="15">
        <v>26.3</v>
      </c>
      <c r="E700" s="15">
        <v>8400</v>
      </c>
      <c r="F700" s="12">
        <v>8880</v>
      </c>
      <c r="G700" s="15">
        <v>6.78</v>
      </c>
      <c r="H700" s="15">
        <v>9.14</v>
      </c>
      <c r="J700" s="14">
        <v>0.66030092592592593</v>
      </c>
      <c r="K700" s="2">
        <f t="shared" si="61"/>
        <v>56.999999999999957</v>
      </c>
      <c r="L700" s="15">
        <v>1220</v>
      </c>
      <c r="M700" s="3">
        <v>9.5844135438799993E-2</v>
      </c>
      <c r="N700" s="15">
        <v>10.34</v>
      </c>
      <c r="O700" s="2">
        <f t="shared" si="62"/>
        <v>107.88349180323578</v>
      </c>
      <c r="P700" s="2">
        <f t="shared" si="63"/>
        <v>0.99102836043719189</v>
      </c>
      <c r="Q700" s="2">
        <f t="shared" si="65"/>
        <v>4.4585834970014728</v>
      </c>
      <c r="R700" s="12">
        <f t="shared" si="66"/>
        <v>917.25646162305134</v>
      </c>
      <c r="T700" s="5"/>
      <c r="U700" s="5"/>
      <c r="V700" s="5"/>
      <c r="W700" s="5"/>
      <c r="Y700" s="2"/>
      <c r="Z700" s="12"/>
      <c r="AA700" s="12"/>
      <c r="AB700" s="12"/>
      <c r="AC700" s="5"/>
      <c r="AD700" s="5"/>
      <c r="AE700" s="12"/>
      <c r="AF700" s="12"/>
    </row>
    <row r="701" spans="2:32" ht="19.899999999999999" customHeight="1" x14ac:dyDescent="0.2">
      <c r="B701" s="14">
        <v>0.66101851851851856</v>
      </c>
      <c r="C701" s="2">
        <f t="shared" si="64"/>
        <v>55.583333333333442</v>
      </c>
      <c r="D701" s="15">
        <v>26.3</v>
      </c>
      <c r="E701" s="15">
        <v>8400</v>
      </c>
      <c r="F701" s="12">
        <v>8880</v>
      </c>
      <c r="G701" s="15">
        <v>6.78</v>
      </c>
      <c r="H701" s="15">
        <v>9.14</v>
      </c>
      <c r="J701" s="14">
        <v>0.66035879629629635</v>
      </c>
      <c r="K701" s="2">
        <f t="shared" si="61"/>
        <v>57.083333333333357</v>
      </c>
      <c r="L701" s="15">
        <v>1217</v>
      </c>
      <c r="M701" s="3">
        <v>9.5608453138499999E-2</v>
      </c>
      <c r="N701" s="15">
        <v>10.33</v>
      </c>
      <c r="O701" s="2">
        <f t="shared" si="62"/>
        <v>108.04483976992903</v>
      </c>
      <c r="P701" s="2">
        <f t="shared" si="63"/>
        <v>0.98763532092070505</v>
      </c>
      <c r="Q701" s="2">
        <f t="shared" si="65"/>
        <v>4.4599575690024169</v>
      </c>
      <c r="R701" s="12">
        <f t="shared" si="66"/>
        <v>917.73509309449491</v>
      </c>
      <c r="T701" s="5"/>
      <c r="U701" s="5"/>
      <c r="V701" s="5"/>
      <c r="W701" s="5"/>
      <c r="Y701" s="2"/>
      <c r="Z701" s="12"/>
      <c r="AA701" s="12"/>
      <c r="AB701" s="12"/>
      <c r="AC701" s="5"/>
      <c r="AD701" s="5"/>
      <c r="AE701" s="12"/>
      <c r="AF701" s="12"/>
    </row>
    <row r="702" spans="2:32" ht="19.899999999999999" customHeight="1" x14ac:dyDescent="0.2">
      <c r="B702" s="14">
        <v>0.66107638888888887</v>
      </c>
      <c r="C702" s="2">
        <f t="shared" si="64"/>
        <v>55.666666666666686</v>
      </c>
      <c r="D702" s="15">
        <v>26.3</v>
      </c>
      <c r="E702" s="15">
        <v>8400</v>
      </c>
      <c r="F702" s="12">
        <v>8880</v>
      </c>
      <c r="G702" s="15">
        <v>6.79</v>
      </c>
      <c r="H702" s="15">
        <v>9.14</v>
      </c>
      <c r="J702" s="14">
        <v>0.66041666666666665</v>
      </c>
      <c r="K702" s="2">
        <f t="shared" si="61"/>
        <v>57.1666666666666</v>
      </c>
      <c r="L702" s="15">
        <v>1215</v>
      </c>
      <c r="M702" s="3">
        <v>9.5451331604999995E-2</v>
      </c>
      <c r="N702" s="15">
        <v>10.3</v>
      </c>
      <c r="O702" s="2">
        <f t="shared" si="62"/>
        <v>107.90839506172441</v>
      </c>
      <c r="P702" s="2">
        <f t="shared" si="63"/>
        <v>0.98314871553149996</v>
      </c>
      <c r="Q702" s="2">
        <f t="shared" si="65"/>
        <v>4.4613261690277293</v>
      </c>
      <c r="R702" s="12">
        <f t="shared" si="66"/>
        <v>918.21274255635319</v>
      </c>
      <c r="T702" s="5"/>
      <c r="U702" s="5"/>
      <c r="V702" s="5"/>
      <c r="W702" s="5"/>
      <c r="Y702" s="2"/>
      <c r="Z702" s="12"/>
      <c r="AA702" s="12"/>
      <c r="AB702" s="12"/>
      <c r="AC702" s="5"/>
      <c r="AD702" s="5"/>
      <c r="AE702" s="12"/>
      <c r="AF702" s="12"/>
    </row>
    <row r="703" spans="2:32" ht="19.899999999999999" customHeight="1" x14ac:dyDescent="0.2">
      <c r="B703" s="14">
        <v>0.66113425925925928</v>
      </c>
      <c r="C703" s="2">
        <f t="shared" si="64"/>
        <v>55.750000000000085</v>
      </c>
      <c r="D703" s="15">
        <v>26.3</v>
      </c>
      <c r="E703" s="15">
        <v>8400</v>
      </c>
      <c r="F703" s="12">
        <v>8890</v>
      </c>
      <c r="G703" s="15">
        <v>6.79</v>
      </c>
      <c r="H703" s="15">
        <v>9.14</v>
      </c>
      <c r="J703" s="14">
        <v>0.66047453703703707</v>
      </c>
      <c r="K703" s="2">
        <f t="shared" si="61"/>
        <v>57.25</v>
      </c>
      <c r="L703" s="15">
        <v>1212</v>
      </c>
      <c r="M703" s="3">
        <v>9.5215649304700001E-2</v>
      </c>
      <c r="N703" s="15">
        <v>10.3</v>
      </c>
      <c r="O703" s="2">
        <f t="shared" si="62"/>
        <v>108.17549504954724</v>
      </c>
      <c r="P703" s="2">
        <f t="shared" si="63"/>
        <v>0.98072118783841011</v>
      </c>
      <c r="Q703" s="2">
        <f t="shared" si="65"/>
        <v>4.4626899675717375</v>
      </c>
      <c r="R703" s="12">
        <f t="shared" si="66"/>
        <v>918.68941000862787</v>
      </c>
      <c r="T703" s="5"/>
      <c r="U703" s="5"/>
      <c r="V703" s="5"/>
      <c r="W703" s="5"/>
      <c r="Y703" s="2"/>
      <c r="Z703" s="12"/>
      <c r="AA703" s="12"/>
      <c r="AB703" s="12"/>
      <c r="AC703" s="5"/>
      <c r="AD703" s="5"/>
      <c r="AE703" s="12"/>
      <c r="AF703" s="12"/>
    </row>
    <row r="704" spans="2:32" ht="19.899999999999999" customHeight="1" x14ac:dyDescent="0.2">
      <c r="B704" s="14">
        <v>0.66119212962962959</v>
      </c>
      <c r="C704" s="2">
        <f t="shared" si="64"/>
        <v>55.833333333333321</v>
      </c>
      <c r="D704" s="15">
        <v>26.3</v>
      </c>
      <c r="E704" s="15">
        <v>8410</v>
      </c>
      <c r="F704" s="12">
        <v>8880</v>
      </c>
      <c r="G704" s="15">
        <v>6.79</v>
      </c>
      <c r="H704" s="15">
        <v>9.14</v>
      </c>
      <c r="J704" s="14">
        <v>0.66053240740740737</v>
      </c>
      <c r="K704" s="2">
        <f t="shared" si="61"/>
        <v>57.333333333333236</v>
      </c>
      <c r="L704" s="15">
        <v>1209</v>
      </c>
      <c r="M704" s="3">
        <v>9.4979967004499996E-2</v>
      </c>
      <c r="N704" s="15">
        <v>10.3</v>
      </c>
      <c r="O704" s="2">
        <f t="shared" si="62"/>
        <v>108.44392059550835</v>
      </c>
      <c r="P704" s="2">
        <f t="shared" si="63"/>
        <v>0.97829366014635</v>
      </c>
      <c r="Q704" s="2">
        <f t="shared" si="65"/>
        <v>4.4640503945495027</v>
      </c>
      <c r="R704" s="12">
        <f t="shared" si="66"/>
        <v>919.16489904940033</v>
      </c>
      <c r="T704" s="5"/>
      <c r="U704" s="5"/>
      <c r="V704" s="5"/>
      <c r="W704" s="5"/>
      <c r="Y704" s="2"/>
      <c r="Z704" s="12"/>
      <c r="AA704" s="12"/>
      <c r="AB704" s="12"/>
      <c r="AC704" s="5"/>
      <c r="AD704" s="5"/>
      <c r="AE704" s="12"/>
      <c r="AF704" s="12"/>
    </row>
    <row r="705" spans="2:32" ht="19.899999999999999" customHeight="1" x14ac:dyDescent="0.2">
      <c r="B705" s="14">
        <v>0.66125</v>
      </c>
      <c r="C705" s="2">
        <f t="shared" si="64"/>
        <v>55.916666666666721</v>
      </c>
      <c r="D705" s="15">
        <v>26.3</v>
      </c>
      <c r="E705" s="15">
        <v>8410</v>
      </c>
      <c r="F705" s="12">
        <v>8880</v>
      </c>
      <c r="G705" s="15">
        <v>6.79</v>
      </c>
      <c r="H705" s="15">
        <v>9.14</v>
      </c>
      <c r="J705" s="14">
        <v>0.66059027777777779</v>
      </c>
      <c r="K705" s="2">
        <f t="shared" si="61"/>
        <v>57.416666666666636</v>
      </c>
      <c r="L705" s="15">
        <v>1206</v>
      </c>
      <c r="M705" s="3">
        <v>9.4744284704200002E-2</v>
      </c>
      <c r="N705" s="15">
        <v>10.29</v>
      </c>
      <c r="O705" s="2">
        <f t="shared" si="62"/>
        <v>108.60813432837965</v>
      </c>
      <c r="P705" s="2">
        <f t="shared" si="63"/>
        <v>0.97491868960621797</v>
      </c>
      <c r="Q705" s="2">
        <f t="shared" si="65"/>
        <v>4.4654067920146101</v>
      </c>
      <c r="R705" s="12">
        <f t="shared" si="66"/>
        <v>919.6392096786725</v>
      </c>
      <c r="T705" s="5"/>
      <c r="U705" s="5"/>
      <c r="V705" s="5"/>
      <c r="W705" s="5"/>
      <c r="Y705" s="2"/>
      <c r="Z705" s="12"/>
      <c r="AA705" s="12"/>
      <c r="AB705" s="12"/>
      <c r="AC705" s="5"/>
      <c r="AD705" s="5"/>
      <c r="AE705" s="12"/>
      <c r="AF705" s="12"/>
    </row>
    <row r="706" spans="2:32" ht="19.899999999999999" customHeight="1" x14ac:dyDescent="0.2">
      <c r="B706" s="14">
        <v>0.66130787037037042</v>
      </c>
      <c r="C706" s="2">
        <f t="shared" si="64"/>
        <v>56.000000000000121</v>
      </c>
      <c r="D706" s="15">
        <v>26.3</v>
      </c>
      <c r="E706" s="15">
        <v>8400</v>
      </c>
      <c r="F706" s="12">
        <v>8890</v>
      </c>
      <c r="G706" s="15">
        <v>6.79</v>
      </c>
      <c r="H706" s="15">
        <v>9.14</v>
      </c>
      <c r="J706" s="14">
        <v>0.66064814814814821</v>
      </c>
      <c r="K706" s="2">
        <f t="shared" si="61"/>
        <v>57.500000000000036</v>
      </c>
      <c r="L706" s="15">
        <v>1204</v>
      </c>
      <c r="M706" s="3">
        <v>9.4587163170699998E-2</v>
      </c>
      <c r="N706" s="15">
        <v>10.3</v>
      </c>
      <c r="O706" s="2">
        <f t="shared" si="62"/>
        <v>108.89426910300449</v>
      </c>
      <c r="P706" s="2">
        <f t="shared" si="63"/>
        <v>0.97424778065821005</v>
      </c>
      <c r="Q706" s="2">
        <f t="shared" si="65"/>
        <v>4.4667603798411841</v>
      </c>
      <c r="R706" s="12">
        <f t="shared" si="66"/>
        <v>920.11253829836016</v>
      </c>
      <c r="T706" s="5"/>
      <c r="U706" s="5"/>
      <c r="V706" s="5"/>
      <c r="W706" s="5"/>
      <c r="Y706" s="2"/>
      <c r="Z706" s="12"/>
      <c r="AA706" s="12"/>
      <c r="AB706" s="12"/>
      <c r="AC706" s="5"/>
      <c r="AD706" s="5"/>
      <c r="AE706" s="12"/>
      <c r="AF706" s="12"/>
    </row>
    <row r="707" spans="2:32" ht="19.899999999999999" customHeight="1" x14ac:dyDescent="0.2">
      <c r="B707" s="14">
        <v>0.66136574074074073</v>
      </c>
      <c r="C707" s="2">
        <f t="shared" si="64"/>
        <v>56.083333333333357</v>
      </c>
      <c r="D707" s="15">
        <v>26.3</v>
      </c>
      <c r="E707" s="15">
        <v>8400</v>
      </c>
      <c r="F707" s="12">
        <v>8890</v>
      </c>
      <c r="G707" s="15">
        <v>6.79</v>
      </c>
      <c r="H707" s="15">
        <v>9.14</v>
      </c>
      <c r="J707" s="14">
        <v>0.66076388888888882</v>
      </c>
      <c r="K707" s="2">
        <f t="shared" si="61"/>
        <v>57.666666666666515</v>
      </c>
      <c r="L707" s="15">
        <v>1198</v>
      </c>
      <c r="M707" s="3">
        <v>9.4115798570199999E-2</v>
      </c>
      <c r="N707" s="15">
        <v>10.24</v>
      </c>
      <c r="O707" s="2">
        <f t="shared" si="62"/>
        <v>108.80213689481782</v>
      </c>
      <c r="P707" s="2">
        <f t="shared" si="63"/>
        <v>0.96374577735884803</v>
      </c>
      <c r="Q707" s="2">
        <f t="shared" si="65"/>
        <v>4.4694520375606492</v>
      </c>
      <c r="R707" s="12">
        <f t="shared" si="66"/>
        <v>921.05605310706358</v>
      </c>
      <c r="T707" s="5"/>
      <c r="U707" s="5"/>
      <c r="V707" s="5"/>
      <c r="W707" s="5"/>
      <c r="Y707" s="2"/>
      <c r="Z707" s="12"/>
      <c r="AA707" s="12"/>
      <c r="AB707" s="12"/>
      <c r="AC707" s="5"/>
      <c r="AD707" s="5"/>
      <c r="AE707" s="12"/>
      <c r="AF707" s="12"/>
    </row>
    <row r="708" spans="2:32" ht="19.899999999999999" customHeight="1" x14ac:dyDescent="0.2">
      <c r="B708" s="14">
        <v>0.66142361111111114</v>
      </c>
      <c r="C708" s="2">
        <f t="shared" si="64"/>
        <v>56.166666666666757</v>
      </c>
      <c r="D708" s="15">
        <v>26.3</v>
      </c>
      <c r="E708" s="15">
        <v>8400</v>
      </c>
      <c r="F708" s="12">
        <v>8890</v>
      </c>
      <c r="G708" s="15">
        <v>6.79</v>
      </c>
      <c r="H708" s="15">
        <v>9.14</v>
      </c>
      <c r="J708" s="14">
        <v>0.66082175925925923</v>
      </c>
      <c r="K708" s="2">
        <f t="shared" si="61"/>
        <v>57.749999999999915</v>
      </c>
      <c r="L708" s="15">
        <v>1196</v>
      </c>
      <c r="M708" s="3">
        <v>9.3958677036699995E-2</v>
      </c>
      <c r="N708" s="15">
        <v>10.199999999999999</v>
      </c>
      <c r="O708" s="2">
        <f t="shared" si="62"/>
        <v>108.55836120399937</v>
      </c>
      <c r="P708" s="2">
        <f t="shared" si="63"/>
        <v>0.95837850577433992</v>
      </c>
      <c r="Q708" s="2">
        <f t="shared" si="65"/>
        <v>4.4707868460906042</v>
      </c>
      <c r="R708" s="12">
        <f t="shared" si="66"/>
        <v>921.52623929608114</v>
      </c>
      <c r="T708" s="5"/>
      <c r="U708" s="5"/>
      <c r="V708" s="5"/>
      <c r="W708" s="5"/>
      <c r="Y708" s="2"/>
      <c r="Z708" s="12"/>
      <c r="AA708" s="12"/>
      <c r="AB708" s="12"/>
      <c r="AC708" s="5"/>
      <c r="AD708" s="5"/>
      <c r="AE708" s="12"/>
      <c r="AF708" s="12"/>
    </row>
    <row r="709" spans="2:32" ht="19.899999999999999" customHeight="1" x14ac:dyDescent="0.2">
      <c r="B709" s="14">
        <v>0.66148148148148145</v>
      </c>
      <c r="C709" s="2">
        <f t="shared" si="64"/>
        <v>56.25</v>
      </c>
      <c r="D709" s="15">
        <v>26.3</v>
      </c>
      <c r="E709" s="15">
        <v>8410</v>
      </c>
      <c r="F709" s="12">
        <v>8890</v>
      </c>
      <c r="G709" s="15">
        <v>6.8</v>
      </c>
      <c r="H709" s="15">
        <v>9.14</v>
      </c>
      <c r="J709" s="14">
        <v>0.66087962962962965</v>
      </c>
      <c r="K709" s="2">
        <f t="shared" si="61"/>
        <v>57.833333333333314</v>
      </c>
      <c r="L709" s="15">
        <v>1193</v>
      </c>
      <c r="M709" s="3">
        <v>9.37229947364E-2</v>
      </c>
      <c r="N709" s="15">
        <v>10.210000000000001</v>
      </c>
      <c r="O709" s="2">
        <f t="shared" si="62"/>
        <v>108.93804694051946</v>
      </c>
      <c r="P709" s="2">
        <f t="shared" si="63"/>
        <v>0.9569117762586441</v>
      </c>
      <c r="Q709" s="2">
        <f t="shared" si="65"/>
        <v>4.4721169087864618</v>
      </c>
      <c r="R709" s="12">
        <f t="shared" si="66"/>
        <v>921.99544347551432</v>
      </c>
      <c r="T709" s="5"/>
      <c r="U709" s="5"/>
      <c r="V709" s="5"/>
      <c r="W709" s="5"/>
      <c r="Y709" s="2"/>
      <c r="Z709" s="12"/>
      <c r="AA709" s="12"/>
      <c r="AB709" s="12"/>
      <c r="AC709" s="5"/>
      <c r="AD709" s="5"/>
      <c r="AE709" s="12"/>
      <c r="AF709" s="12"/>
    </row>
    <row r="710" spans="2:32" ht="19.899999999999999" customHeight="1" x14ac:dyDescent="0.2">
      <c r="B710" s="14">
        <v>0.66153935185185186</v>
      </c>
      <c r="C710" s="2">
        <f t="shared" si="64"/>
        <v>56.3333333333334</v>
      </c>
      <c r="D710" s="15">
        <v>26.3</v>
      </c>
      <c r="E710" s="15">
        <v>8410</v>
      </c>
      <c r="F710" s="12">
        <v>8890</v>
      </c>
      <c r="G710" s="15">
        <v>6.8</v>
      </c>
      <c r="H710" s="15">
        <v>9.14</v>
      </c>
      <c r="J710" s="14">
        <v>0.66093750000000007</v>
      </c>
      <c r="K710" s="2">
        <f t="shared" si="61"/>
        <v>57.916666666666714</v>
      </c>
      <c r="L710" s="15">
        <v>1190</v>
      </c>
      <c r="M710" s="3">
        <v>9.3487312436199996E-2</v>
      </c>
      <c r="N710" s="15">
        <v>10.210000000000001</v>
      </c>
      <c r="O710" s="2">
        <f t="shared" si="62"/>
        <v>109.21268067223315</v>
      </c>
      <c r="P710" s="2">
        <f t="shared" si="63"/>
        <v>0.95450545997360203</v>
      </c>
      <c r="Q710" s="2">
        <f t="shared" si="65"/>
        <v>4.47344428186718</v>
      </c>
      <c r="R710" s="12">
        <f t="shared" si="66"/>
        <v>922.46346924344618</v>
      </c>
      <c r="T710" s="5"/>
      <c r="U710" s="5"/>
      <c r="V710" s="5"/>
      <c r="W710" s="5"/>
      <c r="Y710" s="2"/>
      <c r="Z710" s="12"/>
      <c r="AA710" s="12"/>
      <c r="AB710" s="12"/>
      <c r="AC710" s="5"/>
      <c r="AD710" s="5"/>
      <c r="AE710" s="12"/>
      <c r="AF710" s="12"/>
    </row>
    <row r="711" spans="2:32" ht="19.899999999999999" customHeight="1" x14ac:dyDescent="0.2">
      <c r="B711" s="14">
        <v>0.66159722222222228</v>
      </c>
      <c r="C711" s="2">
        <f t="shared" si="64"/>
        <v>56.416666666666799</v>
      </c>
      <c r="D711" s="15">
        <v>26.3</v>
      </c>
      <c r="E711" s="15">
        <v>8400</v>
      </c>
      <c r="F711" s="12">
        <v>8890</v>
      </c>
      <c r="G711" s="15">
        <v>6.8</v>
      </c>
      <c r="H711" s="15">
        <v>9.14</v>
      </c>
      <c r="J711" s="14">
        <v>0.66099537037037037</v>
      </c>
      <c r="K711" s="2">
        <f t="shared" si="61"/>
        <v>57.999999999999957</v>
      </c>
      <c r="L711" s="15">
        <v>1188</v>
      </c>
      <c r="M711" s="3">
        <v>9.3330190902700005E-2</v>
      </c>
      <c r="N711" s="15">
        <v>10.220000000000001</v>
      </c>
      <c r="O711" s="2">
        <f t="shared" si="62"/>
        <v>109.5036868686437</v>
      </c>
      <c r="P711" s="2">
        <f t="shared" si="63"/>
        <v>0.95383455102559411</v>
      </c>
      <c r="Q711" s="2">
        <f t="shared" si="65"/>
        <v>4.4747695179859281</v>
      </c>
      <c r="R711" s="12">
        <f t="shared" si="66"/>
        <v>922.93051300179297</v>
      </c>
      <c r="T711" s="5"/>
      <c r="U711" s="5"/>
      <c r="V711" s="5"/>
      <c r="W711" s="5"/>
      <c r="Y711" s="2"/>
      <c r="Z711" s="12"/>
      <c r="AA711" s="12"/>
      <c r="AB711" s="12"/>
      <c r="AC711" s="5"/>
      <c r="AD711" s="5"/>
      <c r="AE711" s="12"/>
      <c r="AF711" s="12"/>
    </row>
    <row r="712" spans="2:32" ht="19.899999999999999" customHeight="1" x14ac:dyDescent="0.2">
      <c r="B712" s="14">
        <v>0.66165509259259259</v>
      </c>
      <c r="C712" s="2">
        <f t="shared" si="64"/>
        <v>56.500000000000043</v>
      </c>
      <c r="D712" s="15">
        <v>26.3</v>
      </c>
      <c r="E712" s="15">
        <v>8420</v>
      </c>
      <c r="F712" s="12">
        <v>8890</v>
      </c>
      <c r="G712" s="15">
        <v>6.8</v>
      </c>
      <c r="H712" s="15">
        <v>9.14</v>
      </c>
      <c r="J712" s="14">
        <v>0.66105324074074068</v>
      </c>
      <c r="K712" s="2">
        <f t="shared" si="61"/>
        <v>58.083333333333194</v>
      </c>
      <c r="L712" s="15">
        <v>1185</v>
      </c>
      <c r="M712" s="3">
        <v>9.3094508602399997E-2</v>
      </c>
      <c r="N712" s="15">
        <v>10.210000000000001</v>
      </c>
      <c r="O712" s="2">
        <f t="shared" si="62"/>
        <v>109.67349367089075</v>
      </c>
      <c r="P712" s="2">
        <f t="shared" si="63"/>
        <v>0.95049493283050401</v>
      </c>
      <c r="Q712" s="2">
        <f t="shared" si="65"/>
        <v>4.4760919690163821</v>
      </c>
      <c r="R712" s="12">
        <f t="shared" si="66"/>
        <v>923.39657475055515</v>
      </c>
      <c r="T712" s="5"/>
      <c r="U712" s="5"/>
      <c r="V712" s="5"/>
      <c r="W712" s="5"/>
      <c r="Y712" s="2"/>
      <c r="Z712" s="12"/>
      <c r="AA712" s="12"/>
      <c r="AB712" s="12"/>
      <c r="AC712" s="5"/>
      <c r="AD712" s="5"/>
      <c r="AE712" s="12"/>
      <c r="AF712" s="12"/>
    </row>
    <row r="713" spans="2:32" ht="19.899999999999999" customHeight="1" x14ac:dyDescent="0.2">
      <c r="B713" s="14">
        <v>0.66171296296296289</v>
      </c>
      <c r="C713" s="2">
        <f t="shared" si="64"/>
        <v>56.583333333333279</v>
      </c>
      <c r="D713" s="15">
        <v>26.3</v>
      </c>
      <c r="E713" s="15">
        <v>8410</v>
      </c>
      <c r="F713" s="12">
        <v>8890</v>
      </c>
      <c r="G713" s="15">
        <v>6.8</v>
      </c>
      <c r="H713" s="15">
        <v>9.14</v>
      </c>
      <c r="J713" s="14">
        <v>0.66111111111111109</v>
      </c>
      <c r="K713" s="2">
        <f t="shared" si="61"/>
        <v>58.166666666666593</v>
      </c>
      <c r="L713" s="15">
        <v>1182</v>
      </c>
      <c r="M713" s="3">
        <v>9.2858826302100003E-2</v>
      </c>
      <c r="N713" s="15">
        <v>10.19</v>
      </c>
      <c r="O713" s="2">
        <f t="shared" si="62"/>
        <v>109.7364720812711</v>
      </c>
      <c r="P713" s="2">
        <f t="shared" si="63"/>
        <v>0.94623144001839898</v>
      </c>
      <c r="Q713" s="2">
        <f t="shared" si="65"/>
        <v>4.4774091401086391</v>
      </c>
      <c r="R713" s="12">
        <f t="shared" si="66"/>
        <v>923.8614580878168</v>
      </c>
      <c r="T713" s="5"/>
      <c r="U713" s="5"/>
      <c r="V713" s="5"/>
      <c r="W713" s="5"/>
      <c r="Y713" s="2"/>
      <c r="Z713" s="12"/>
      <c r="AA713" s="12"/>
      <c r="AB713" s="12"/>
      <c r="AC713" s="5"/>
      <c r="AD713" s="5"/>
      <c r="AE713" s="12"/>
      <c r="AF713" s="12"/>
    </row>
    <row r="714" spans="2:32" ht="19.899999999999999" customHeight="1" x14ac:dyDescent="0.2">
      <c r="B714" s="14">
        <v>0.66177083333333331</v>
      </c>
      <c r="C714" s="2">
        <f t="shared" si="64"/>
        <v>56.666666666666679</v>
      </c>
      <c r="D714" s="15">
        <v>26.3</v>
      </c>
      <c r="E714" s="15">
        <v>8420</v>
      </c>
      <c r="F714" s="12">
        <v>8890</v>
      </c>
      <c r="G714" s="15">
        <v>6.8</v>
      </c>
      <c r="H714" s="15">
        <v>9.15</v>
      </c>
      <c r="J714" s="14">
        <v>0.66116898148148151</v>
      </c>
      <c r="K714" s="2">
        <f t="shared" si="61"/>
        <v>58.249999999999993</v>
      </c>
      <c r="L714" s="15">
        <v>1180</v>
      </c>
      <c r="M714" s="3">
        <v>9.2701704768599999E-2</v>
      </c>
      <c r="N714" s="15">
        <v>10.19</v>
      </c>
      <c r="O714" s="2">
        <f t="shared" si="62"/>
        <v>109.92246610174061</v>
      </c>
      <c r="P714" s="2">
        <f t="shared" si="63"/>
        <v>0.94463037159203389</v>
      </c>
      <c r="Q714" s="2">
        <f t="shared" si="65"/>
        <v>4.4787222385889249</v>
      </c>
      <c r="R714" s="12">
        <f t="shared" si="66"/>
        <v>924.32535941549395</v>
      </c>
      <c r="T714" s="5"/>
      <c r="U714" s="5"/>
      <c r="V714" s="5"/>
      <c r="W714" s="5"/>
      <c r="Y714" s="2"/>
      <c r="Z714" s="12"/>
      <c r="AA714" s="12"/>
      <c r="AB714" s="12"/>
      <c r="AC714" s="5"/>
      <c r="AD714" s="5"/>
      <c r="AE714" s="12"/>
      <c r="AF714" s="12"/>
    </row>
    <row r="715" spans="2:32" ht="19.899999999999999" customHeight="1" x14ac:dyDescent="0.2">
      <c r="B715" s="14">
        <v>0.66182870370370372</v>
      </c>
      <c r="C715" s="2">
        <f t="shared" si="64"/>
        <v>56.750000000000078</v>
      </c>
      <c r="D715" s="15">
        <v>26.3</v>
      </c>
      <c r="E715" s="15">
        <v>8410</v>
      </c>
      <c r="F715" s="12">
        <v>8890</v>
      </c>
      <c r="G715" s="15">
        <v>6.8</v>
      </c>
      <c r="H715" s="15">
        <v>9.15</v>
      </c>
      <c r="J715" s="14">
        <v>0.66122685185185182</v>
      </c>
      <c r="K715" s="2">
        <f t="shared" si="61"/>
        <v>58.333333333333229</v>
      </c>
      <c r="L715" s="15">
        <v>1177</v>
      </c>
      <c r="M715" s="3">
        <v>9.2466022468399994E-2</v>
      </c>
      <c r="N715" s="15">
        <v>10.119999999999999</v>
      </c>
      <c r="O715" s="2">
        <f t="shared" si="62"/>
        <v>109.445607476611</v>
      </c>
      <c r="P715" s="2">
        <f t="shared" si="63"/>
        <v>0.93575614738020785</v>
      </c>
      <c r="Q715" s="2">
        <f t="shared" si="65"/>
        <v>4.4800280625604323</v>
      </c>
      <c r="R715" s="12">
        <f t="shared" si="66"/>
        <v>924.78827873358591</v>
      </c>
      <c r="T715" s="5"/>
      <c r="U715" s="5"/>
      <c r="V715" s="5"/>
      <c r="W715" s="5"/>
      <c r="Y715" s="2"/>
      <c r="Z715" s="12"/>
      <c r="AA715" s="12"/>
      <c r="AB715" s="12"/>
      <c r="AC715" s="5"/>
      <c r="AD715" s="5"/>
      <c r="AE715" s="12"/>
      <c r="AF715" s="12"/>
    </row>
    <row r="716" spans="2:32" ht="19.899999999999999" customHeight="1" x14ac:dyDescent="0.2">
      <c r="B716" s="14">
        <v>0.66188657407407414</v>
      </c>
      <c r="C716" s="2">
        <f t="shared" si="64"/>
        <v>56.833333333333478</v>
      </c>
      <c r="D716" s="15">
        <v>26.3</v>
      </c>
      <c r="E716" s="15">
        <v>8410</v>
      </c>
      <c r="F716" s="12">
        <v>8890</v>
      </c>
      <c r="G716" s="15">
        <v>6.8</v>
      </c>
      <c r="H716" s="15">
        <v>9.15</v>
      </c>
      <c r="J716" s="14">
        <v>0.66128472222222223</v>
      </c>
      <c r="K716" s="2">
        <f t="shared" si="61"/>
        <v>58.416666666666629</v>
      </c>
      <c r="L716" s="15">
        <v>1175</v>
      </c>
      <c r="M716" s="3">
        <v>9.2308900934900004E-2</v>
      </c>
      <c r="N716" s="15">
        <v>10.11</v>
      </c>
      <c r="O716" s="2">
        <f t="shared" si="62"/>
        <v>109.52356595741492</v>
      </c>
      <c r="P716" s="2">
        <f t="shared" si="63"/>
        <v>0.93324298845183895</v>
      </c>
      <c r="Q716" s="2">
        <f t="shared" si="65"/>
        <v>4.481325978626983</v>
      </c>
      <c r="R716" s="12">
        <f t="shared" si="66"/>
        <v>925.25021604209451</v>
      </c>
      <c r="T716" s="5"/>
      <c r="U716" s="5"/>
      <c r="V716" s="5"/>
      <c r="W716" s="5"/>
      <c r="Y716" s="2"/>
      <c r="Z716" s="12"/>
      <c r="AA716" s="12"/>
      <c r="AB716" s="12"/>
      <c r="AC716" s="5"/>
      <c r="AD716" s="5"/>
      <c r="AE716" s="12"/>
      <c r="AF716" s="12"/>
    </row>
    <row r="717" spans="2:32" ht="19.899999999999999" customHeight="1" x14ac:dyDescent="0.2">
      <c r="B717" s="14">
        <v>0.66194444444444445</v>
      </c>
      <c r="C717" s="2">
        <f t="shared" si="64"/>
        <v>56.916666666666714</v>
      </c>
      <c r="D717" s="15">
        <v>26.3</v>
      </c>
      <c r="E717" s="15">
        <v>8410</v>
      </c>
      <c r="F717" s="12">
        <v>8900</v>
      </c>
      <c r="G717" s="15">
        <v>6.8</v>
      </c>
      <c r="H717" s="15">
        <v>9.15</v>
      </c>
      <c r="J717" s="14">
        <v>0.66134259259259254</v>
      </c>
      <c r="K717" s="2">
        <f t="shared" si="61"/>
        <v>58.499999999999872</v>
      </c>
      <c r="L717" s="15">
        <v>1172</v>
      </c>
      <c r="M717" s="3">
        <v>9.2073218634599996E-2</v>
      </c>
      <c r="N717" s="15">
        <v>10.11</v>
      </c>
      <c r="O717" s="2">
        <f t="shared" si="62"/>
        <v>109.80391638226911</v>
      </c>
      <c r="P717" s="2">
        <f t="shared" si="63"/>
        <v>0.93086024039580595</v>
      </c>
      <c r="Q717" s="2">
        <f t="shared" si="65"/>
        <v>4.4826204947581259</v>
      </c>
      <c r="R717" s="12">
        <f t="shared" si="66"/>
        <v>925.7111713410178</v>
      </c>
      <c r="T717" s="5"/>
      <c r="U717" s="5"/>
      <c r="V717" s="5"/>
      <c r="W717" s="5"/>
      <c r="Y717" s="2"/>
      <c r="Z717" s="12"/>
      <c r="AA717" s="12"/>
      <c r="AB717" s="12"/>
      <c r="AC717" s="5"/>
      <c r="AD717" s="5"/>
      <c r="AE717" s="12"/>
      <c r="AF717" s="12"/>
    </row>
    <row r="718" spans="2:32" ht="19.899999999999999" customHeight="1" x14ac:dyDescent="0.2">
      <c r="B718" s="14">
        <v>0.66200231481481475</v>
      </c>
      <c r="C718" s="2">
        <f t="shared" si="64"/>
        <v>56.999999999999957</v>
      </c>
      <c r="D718" s="15">
        <v>26.3</v>
      </c>
      <c r="E718" s="15">
        <v>8410</v>
      </c>
      <c r="F718" s="12">
        <v>8890</v>
      </c>
      <c r="G718" s="15">
        <v>6.81</v>
      </c>
      <c r="H718" s="15">
        <v>9.15</v>
      </c>
      <c r="J718" s="14">
        <v>0.66140046296296295</v>
      </c>
      <c r="K718" s="2">
        <f t="shared" si="61"/>
        <v>58.583333333333272</v>
      </c>
      <c r="L718" s="15">
        <v>1169</v>
      </c>
      <c r="M718" s="3">
        <v>9.1837536334400005E-2</v>
      </c>
      <c r="N718" s="15">
        <v>10.11</v>
      </c>
      <c r="O718" s="2">
        <f t="shared" si="62"/>
        <v>110.08570573133994</v>
      </c>
      <c r="P718" s="2">
        <f t="shared" si="63"/>
        <v>0.92847749234078403</v>
      </c>
      <c r="Q718" s="2">
        <f t="shared" si="65"/>
        <v>4.4839117015169716</v>
      </c>
      <c r="R718" s="12">
        <f t="shared" si="66"/>
        <v>926.17094822844069</v>
      </c>
      <c r="T718" s="5"/>
      <c r="U718" s="5"/>
      <c r="V718" s="5"/>
      <c r="W718" s="5"/>
      <c r="Y718" s="2"/>
      <c r="Z718" s="12"/>
      <c r="AA718" s="12"/>
      <c r="AB718" s="12"/>
      <c r="AC718" s="5"/>
      <c r="AD718" s="5"/>
      <c r="AE718" s="12"/>
      <c r="AF718" s="12"/>
    </row>
    <row r="719" spans="2:32" ht="19.899999999999999" customHeight="1" x14ac:dyDescent="0.2">
      <c r="B719" s="14">
        <v>0.66206018518518517</v>
      </c>
      <c r="C719" s="2">
        <f t="shared" si="64"/>
        <v>57.083333333333357</v>
      </c>
      <c r="D719" s="15">
        <v>26.3</v>
      </c>
      <c r="E719" s="15">
        <v>8420</v>
      </c>
      <c r="F719" s="12">
        <v>8900</v>
      </c>
      <c r="G719" s="15">
        <v>6.81</v>
      </c>
      <c r="H719" s="15">
        <v>9.15</v>
      </c>
      <c r="J719" s="14">
        <v>0.66145833333333337</v>
      </c>
      <c r="K719" s="2">
        <f t="shared" si="61"/>
        <v>58.666666666666671</v>
      </c>
      <c r="L719" s="15">
        <v>1167</v>
      </c>
      <c r="M719" s="3">
        <v>9.1680414800799997E-2</v>
      </c>
      <c r="N719" s="15">
        <v>10.08</v>
      </c>
      <c r="O719" s="2">
        <f t="shared" si="62"/>
        <v>109.94714652962109</v>
      </c>
      <c r="P719" s="2">
        <f t="shared" si="63"/>
        <v>0.92413858119206393</v>
      </c>
      <c r="Q719" s="2">
        <f t="shared" si="65"/>
        <v>4.4851982404569259</v>
      </c>
      <c r="R719" s="12">
        <f t="shared" si="66"/>
        <v>926.62974310627908</v>
      </c>
      <c r="T719" s="5"/>
      <c r="U719" s="5"/>
      <c r="V719" s="5"/>
      <c r="W719" s="5"/>
      <c r="Y719" s="2"/>
      <c r="Z719" s="12"/>
      <c r="AA719" s="12"/>
      <c r="AB719" s="12"/>
      <c r="AC719" s="5"/>
      <c r="AD719" s="5"/>
      <c r="AE719" s="12"/>
      <c r="AF719" s="12"/>
    </row>
    <row r="720" spans="2:32" ht="19.899999999999999" customHeight="1" x14ac:dyDescent="0.2">
      <c r="B720" s="14">
        <v>0.66211805555555558</v>
      </c>
      <c r="C720" s="2">
        <f t="shared" si="64"/>
        <v>57.166666666666757</v>
      </c>
      <c r="D720" s="15">
        <v>26.3</v>
      </c>
      <c r="E720" s="15">
        <v>8410</v>
      </c>
      <c r="F720" s="12">
        <v>8900</v>
      </c>
      <c r="G720" s="15">
        <v>6.81</v>
      </c>
      <c r="H720" s="15">
        <v>9.15</v>
      </c>
      <c r="J720" s="14">
        <v>0.66151620370370368</v>
      </c>
      <c r="K720" s="2">
        <f t="shared" si="61"/>
        <v>58.749999999999915</v>
      </c>
      <c r="L720" s="15">
        <v>1164</v>
      </c>
      <c r="M720" s="3">
        <v>9.1444732500600007E-2</v>
      </c>
      <c r="N720" s="15">
        <v>10.1</v>
      </c>
      <c r="O720" s="2">
        <f t="shared" si="62"/>
        <v>110.44922680411067</v>
      </c>
      <c r="P720" s="2">
        <f t="shared" si="63"/>
        <v>0.92359179825606008</v>
      </c>
      <c r="Q720" s="2">
        <f t="shared" si="65"/>
        <v>4.4864813865537636</v>
      </c>
      <c r="R720" s="12">
        <f t="shared" si="66"/>
        <v>927.08755597453205</v>
      </c>
      <c r="T720" s="5"/>
      <c r="U720" s="5"/>
      <c r="V720" s="5"/>
      <c r="W720" s="5"/>
      <c r="Y720" s="2"/>
      <c r="Z720" s="12"/>
      <c r="AA720" s="12"/>
      <c r="AB720" s="12"/>
      <c r="AC720" s="5"/>
      <c r="AD720" s="5"/>
      <c r="AE720" s="12"/>
      <c r="AF720" s="12"/>
    </row>
    <row r="721" spans="2:32" ht="19.899999999999999" customHeight="1" x14ac:dyDescent="0.2">
      <c r="B721" s="14">
        <v>0.66217592592592589</v>
      </c>
      <c r="C721" s="2">
        <f t="shared" si="64"/>
        <v>57.25</v>
      </c>
      <c r="D721" s="15">
        <v>26.3</v>
      </c>
      <c r="E721" s="15">
        <v>8410</v>
      </c>
      <c r="F721" s="12">
        <v>8890</v>
      </c>
      <c r="G721" s="15">
        <v>6.81</v>
      </c>
      <c r="H721" s="15">
        <v>9.15</v>
      </c>
      <c r="J721" s="14">
        <v>0.66157407407407409</v>
      </c>
      <c r="K721" s="2">
        <f t="shared" si="61"/>
        <v>58.833333333333314</v>
      </c>
      <c r="L721" s="15">
        <v>1162</v>
      </c>
      <c r="M721" s="3">
        <v>9.1287610967100002E-2</v>
      </c>
      <c r="N721" s="15">
        <v>10.08</v>
      </c>
      <c r="O721" s="2">
        <f t="shared" si="62"/>
        <v>110.4202409638349</v>
      </c>
      <c r="P721" s="2">
        <f t="shared" si="63"/>
        <v>0.92017911854836798</v>
      </c>
      <c r="Q721" s="2">
        <f t="shared" si="65"/>
        <v>4.4877617830237675</v>
      </c>
      <c r="R721" s="12">
        <f t="shared" si="66"/>
        <v>927.54438683320166</v>
      </c>
      <c r="T721" s="5"/>
      <c r="U721" s="5"/>
      <c r="V721" s="5"/>
      <c r="W721" s="5"/>
      <c r="Y721" s="2"/>
      <c r="Z721" s="12"/>
      <c r="AA721" s="12"/>
      <c r="AB721" s="12"/>
      <c r="AC721" s="5"/>
      <c r="AD721" s="5"/>
      <c r="AE721" s="12"/>
      <c r="AF721" s="12"/>
    </row>
    <row r="722" spans="2:32" ht="19.899999999999999" customHeight="1" x14ac:dyDescent="0.2">
      <c r="B722" s="14">
        <v>0.66223379629629631</v>
      </c>
      <c r="C722" s="2">
        <f t="shared" si="64"/>
        <v>57.3333333333334</v>
      </c>
      <c r="D722" s="15">
        <v>26.3</v>
      </c>
      <c r="E722" s="15">
        <v>8420</v>
      </c>
      <c r="F722" s="12">
        <v>8890</v>
      </c>
      <c r="G722" s="15">
        <v>6.81</v>
      </c>
      <c r="H722" s="15">
        <v>9.15</v>
      </c>
      <c r="J722" s="14">
        <v>0.6616319444444444</v>
      </c>
      <c r="K722" s="2">
        <f t="shared" si="61"/>
        <v>58.916666666666551</v>
      </c>
      <c r="L722" s="15">
        <v>1159</v>
      </c>
      <c r="M722" s="3">
        <v>9.1051928666799994E-2</v>
      </c>
      <c r="N722" s="15">
        <v>10.08</v>
      </c>
      <c r="O722" s="2">
        <f t="shared" si="62"/>
        <v>110.70605694567173</v>
      </c>
      <c r="P722" s="2">
        <f t="shared" si="63"/>
        <v>0.91780344096134392</v>
      </c>
      <c r="Q722" s="2">
        <f t="shared" si="65"/>
        <v>4.4890381598012032</v>
      </c>
      <c r="R722" s="12">
        <f t="shared" si="66"/>
        <v>928.00023568228585</v>
      </c>
      <c r="T722" s="5"/>
      <c r="U722" s="5"/>
      <c r="V722" s="5"/>
      <c r="W722" s="5"/>
      <c r="Y722" s="2"/>
      <c r="Z722" s="12"/>
      <c r="AA722" s="12"/>
      <c r="AB722" s="12"/>
      <c r="AC722" s="5"/>
      <c r="AD722" s="5"/>
      <c r="AE722" s="12"/>
      <c r="AF722" s="12"/>
    </row>
    <row r="723" spans="2:32" ht="19.899999999999999" customHeight="1" x14ac:dyDescent="0.2">
      <c r="B723" s="14">
        <v>0.66229166666666661</v>
      </c>
      <c r="C723" s="2">
        <f t="shared" si="64"/>
        <v>57.416666666666636</v>
      </c>
      <c r="D723" s="15">
        <v>26.3</v>
      </c>
      <c r="E723" s="15">
        <v>8420</v>
      </c>
      <c r="F723" s="12">
        <v>8890</v>
      </c>
      <c r="G723" s="15">
        <v>6.81</v>
      </c>
      <c r="H723" s="15">
        <v>9.15</v>
      </c>
      <c r="J723" s="14">
        <v>0.66174768518518523</v>
      </c>
      <c r="K723" s="2">
        <f t="shared" si="61"/>
        <v>59.08333333333335</v>
      </c>
      <c r="L723" s="15">
        <v>1154</v>
      </c>
      <c r="M723" s="3">
        <v>9.0659124833099999E-2</v>
      </c>
      <c r="N723" s="15">
        <v>10.1</v>
      </c>
      <c r="O723" s="2">
        <f t="shared" si="62"/>
        <v>111.40632582317241</v>
      </c>
      <c r="P723" s="2">
        <f t="shared" si="63"/>
        <v>0.91565716081430992</v>
      </c>
      <c r="Q723" s="2">
        <f t="shared" si="65"/>
        <v>4.4915846328592268</v>
      </c>
      <c r="R723" s="12">
        <f t="shared" si="66"/>
        <v>928.90879094978607</v>
      </c>
      <c r="T723" s="5"/>
      <c r="U723" s="5"/>
      <c r="V723" s="5"/>
      <c r="W723" s="5"/>
      <c r="Y723" s="2"/>
      <c r="Z723" s="12"/>
      <c r="AA723" s="12"/>
      <c r="AB723" s="12"/>
      <c r="AC723" s="5"/>
      <c r="AD723" s="5"/>
      <c r="AE723" s="12"/>
      <c r="AF723" s="12"/>
    </row>
    <row r="724" spans="2:32" ht="19.899999999999999" customHeight="1" x14ac:dyDescent="0.2">
      <c r="B724" s="14">
        <v>0.66234953703703703</v>
      </c>
      <c r="C724" s="2">
        <f t="shared" si="64"/>
        <v>57.500000000000036</v>
      </c>
      <c r="D724" s="15">
        <v>26.3</v>
      </c>
      <c r="E724" s="15">
        <v>8410</v>
      </c>
      <c r="F724" s="12">
        <v>8890</v>
      </c>
      <c r="G724" s="15">
        <v>6.81</v>
      </c>
      <c r="H724" s="15">
        <v>9.15</v>
      </c>
      <c r="J724" s="14">
        <v>0.66180555555555554</v>
      </c>
      <c r="K724" s="2">
        <f t="shared" si="61"/>
        <v>59.166666666666586</v>
      </c>
      <c r="L724" s="15">
        <v>1152</v>
      </c>
      <c r="M724" s="3">
        <v>9.0502003299599995E-2</v>
      </c>
      <c r="N724" s="15">
        <v>10.09</v>
      </c>
      <c r="O724" s="2">
        <f t="shared" si="62"/>
        <v>111.48924479160779</v>
      </c>
      <c r="P724" s="2">
        <f t="shared" si="63"/>
        <v>0.91316521329296396</v>
      </c>
      <c r="Q724" s="2">
        <f t="shared" si="65"/>
        <v>4.4928546483967997</v>
      </c>
      <c r="R724" s="12">
        <f t="shared" si="66"/>
        <v>929.36169377011731</v>
      </c>
      <c r="T724" s="5"/>
      <c r="U724" s="5"/>
      <c r="V724" s="5"/>
      <c r="W724" s="5"/>
      <c r="Y724" s="2"/>
      <c r="Z724" s="12"/>
      <c r="AA724" s="12"/>
      <c r="AB724" s="12"/>
      <c r="AC724" s="5"/>
      <c r="AD724" s="5"/>
      <c r="AE724" s="12"/>
      <c r="AF724" s="12"/>
    </row>
    <row r="725" spans="2:32" ht="19.899999999999999" customHeight="1" x14ac:dyDescent="0.2">
      <c r="B725" s="14">
        <v>0.66240740740740744</v>
      </c>
      <c r="C725" s="2">
        <f t="shared" si="64"/>
        <v>57.583333333333435</v>
      </c>
      <c r="D725" s="15">
        <v>26.3</v>
      </c>
      <c r="E725" s="15">
        <v>8410</v>
      </c>
      <c r="F725" s="12">
        <v>8910</v>
      </c>
      <c r="G725" s="15">
        <v>6.81</v>
      </c>
      <c r="H725" s="15">
        <v>9.15</v>
      </c>
      <c r="J725" s="14">
        <v>0.66186342592592595</v>
      </c>
      <c r="K725" s="2">
        <f t="shared" si="61"/>
        <v>59.249999999999986</v>
      </c>
      <c r="L725" s="15">
        <v>1149</v>
      </c>
      <c r="M725" s="3">
        <v>9.0266320999300001E-2</v>
      </c>
      <c r="N725" s="15">
        <v>10.01</v>
      </c>
      <c r="O725" s="2">
        <f t="shared" si="62"/>
        <v>110.89407310704095</v>
      </c>
      <c r="P725" s="2">
        <f t="shared" si="63"/>
        <v>0.90356587320299298</v>
      </c>
      <c r="Q725" s="2">
        <f t="shared" si="65"/>
        <v>4.4941162672068673</v>
      </c>
      <c r="R725" s="12">
        <f t="shared" si="66"/>
        <v>929.81361458086496</v>
      </c>
      <c r="T725" s="5"/>
      <c r="U725" s="5"/>
      <c r="V725" s="5"/>
      <c r="W725" s="5"/>
      <c r="Y725" s="2"/>
      <c r="Z725" s="12"/>
      <c r="AA725" s="12"/>
      <c r="AB725" s="12"/>
      <c r="AC725" s="5"/>
      <c r="AD725" s="5"/>
      <c r="AE725" s="12"/>
      <c r="AF725" s="12"/>
    </row>
    <row r="726" spans="2:32" ht="19.899999999999999" customHeight="1" x14ac:dyDescent="0.2">
      <c r="B726" s="14">
        <v>0.66246527777777775</v>
      </c>
      <c r="C726" s="2">
        <f t="shared" si="64"/>
        <v>57.666666666666671</v>
      </c>
      <c r="D726" s="15">
        <v>26.3</v>
      </c>
      <c r="E726" s="15">
        <v>8410</v>
      </c>
      <c r="F726" s="12">
        <v>8900</v>
      </c>
      <c r="G726" s="15">
        <v>6.82</v>
      </c>
      <c r="H726" s="15">
        <v>9.15</v>
      </c>
      <c r="J726" s="14">
        <v>0.66192129629629626</v>
      </c>
      <c r="K726" s="2">
        <f t="shared" si="61"/>
        <v>59.333333333333229</v>
      </c>
      <c r="L726" s="15">
        <v>1147</v>
      </c>
      <c r="M726" s="3">
        <v>9.0109199465799997E-2</v>
      </c>
      <c r="N726" s="15">
        <v>10.01</v>
      </c>
      <c r="O726" s="2">
        <f t="shared" si="62"/>
        <v>111.08743679161405</v>
      </c>
      <c r="P726" s="2">
        <f t="shared" si="63"/>
        <v>0.90199308665265798</v>
      </c>
      <c r="Q726" s="2">
        <f t="shared" si="65"/>
        <v>4.4953701275956544</v>
      </c>
      <c r="R726" s="12">
        <f t="shared" si="66"/>
        <v>930.2645533820272</v>
      </c>
      <c r="T726" s="5"/>
      <c r="U726" s="5"/>
      <c r="V726" s="5"/>
      <c r="W726" s="5"/>
      <c r="Y726" s="2"/>
      <c r="Z726" s="12"/>
      <c r="AA726" s="12"/>
      <c r="AB726" s="12"/>
      <c r="AC726" s="5"/>
      <c r="AD726" s="5"/>
      <c r="AE726" s="12"/>
      <c r="AF726" s="12"/>
    </row>
    <row r="727" spans="2:32" ht="19.899999999999999" customHeight="1" x14ac:dyDescent="0.2">
      <c r="B727" s="14">
        <v>0.66252314814814817</v>
      </c>
      <c r="C727" s="2">
        <f t="shared" si="64"/>
        <v>57.750000000000071</v>
      </c>
      <c r="D727" s="15">
        <v>26.3</v>
      </c>
      <c r="E727" s="15">
        <v>8420</v>
      </c>
      <c r="F727" s="12">
        <v>8900</v>
      </c>
      <c r="G727" s="15">
        <v>6.82</v>
      </c>
      <c r="H727" s="15">
        <v>9.15</v>
      </c>
      <c r="J727" s="14">
        <v>0.66197916666666667</v>
      </c>
      <c r="K727" s="2">
        <f t="shared" si="61"/>
        <v>59.416666666666629</v>
      </c>
      <c r="L727" s="15">
        <v>1144</v>
      </c>
      <c r="M727" s="3">
        <v>8.9873517165500003E-2</v>
      </c>
      <c r="N727" s="15">
        <v>10.02</v>
      </c>
      <c r="O727" s="2">
        <f t="shared" si="62"/>
        <v>111.49001748255164</v>
      </c>
      <c r="P727" s="2">
        <f t="shared" si="63"/>
        <v>0.90053264199830996</v>
      </c>
      <c r="Q727" s="2">
        <f t="shared" si="65"/>
        <v>4.4966218815738852</v>
      </c>
      <c r="R727" s="12">
        <f t="shared" si="66"/>
        <v>930.71451017360585</v>
      </c>
      <c r="T727" s="5"/>
      <c r="U727" s="5"/>
      <c r="V727" s="5"/>
      <c r="W727" s="5"/>
      <c r="Y727" s="2"/>
      <c r="Z727" s="12"/>
      <c r="AA727" s="12"/>
      <c r="AB727" s="12"/>
      <c r="AC727" s="5"/>
      <c r="AD727" s="5"/>
      <c r="AE727" s="12"/>
      <c r="AF727" s="12"/>
    </row>
    <row r="728" spans="2:32" ht="19.899999999999999" customHeight="1" x14ac:dyDescent="0.2">
      <c r="B728" s="14">
        <v>0.66258101851851847</v>
      </c>
      <c r="C728" s="2">
        <f t="shared" si="64"/>
        <v>57.833333333333314</v>
      </c>
      <c r="D728" s="15">
        <v>26.3</v>
      </c>
      <c r="E728" s="15">
        <v>8420</v>
      </c>
      <c r="F728" s="12">
        <v>8900</v>
      </c>
      <c r="G728" s="15">
        <v>6.82</v>
      </c>
      <c r="H728" s="15">
        <v>9.15</v>
      </c>
      <c r="J728" s="14">
        <v>0.66203703703703709</v>
      </c>
      <c r="K728" s="2">
        <f t="shared" si="61"/>
        <v>59.500000000000028</v>
      </c>
      <c r="L728" s="15">
        <v>1142</v>
      </c>
      <c r="M728" s="3">
        <v>8.9716395631999998E-2</v>
      </c>
      <c r="N728" s="15">
        <v>10.01</v>
      </c>
      <c r="O728" s="2">
        <f t="shared" si="62"/>
        <v>111.5738091068567</v>
      </c>
      <c r="P728" s="2">
        <f t="shared" si="63"/>
        <v>0.89806112027632001</v>
      </c>
      <c r="Q728" s="2">
        <f t="shared" si="65"/>
        <v>4.4978709050199104</v>
      </c>
      <c r="R728" s="12">
        <f t="shared" si="66"/>
        <v>931.16348495559998</v>
      </c>
      <c r="T728" s="5"/>
      <c r="U728" s="5"/>
      <c r="V728" s="5"/>
      <c r="W728" s="5"/>
      <c r="Y728" s="2"/>
      <c r="Z728" s="12"/>
      <c r="AA728" s="12"/>
      <c r="AB728" s="12"/>
      <c r="AC728" s="5"/>
      <c r="AD728" s="5"/>
      <c r="AE728" s="12"/>
      <c r="AF728" s="12"/>
    </row>
    <row r="729" spans="2:32" ht="19.899999999999999" customHeight="1" x14ac:dyDescent="0.2">
      <c r="B729" s="14">
        <v>0.66263888888888889</v>
      </c>
      <c r="C729" s="2">
        <f t="shared" si="64"/>
        <v>57.916666666666714</v>
      </c>
      <c r="D729" s="15">
        <v>26.3</v>
      </c>
      <c r="E729" s="15">
        <v>8420</v>
      </c>
      <c r="F729" s="12">
        <v>8890</v>
      </c>
      <c r="G729" s="15">
        <v>6.82</v>
      </c>
      <c r="H729" s="15">
        <v>9.15</v>
      </c>
      <c r="J729" s="14">
        <v>0.6620949074074074</v>
      </c>
      <c r="K729" s="2">
        <f t="shared" si="61"/>
        <v>59.583333333333272</v>
      </c>
      <c r="L729" s="15">
        <v>1139</v>
      </c>
      <c r="M729" s="3">
        <v>8.9480713331799994E-2</v>
      </c>
      <c r="N729" s="15">
        <v>9.98</v>
      </c>
      <c r="O729" s="2">
        <f t="shared" si="62"/>
        <v>111.53241439854806</v>
      </c>
      <c r="P729" s="2">
        <f t="shared" si="63"/>
        <v>0.89301751905136395</v>
      </c>
      <c r="Q729" s="2">
        <f t="shared" si="65"/>
        <v>4.499114709630553</v>
      </c>
      <c r="R729" s="12">
        <f t="shared" si="66"/>
        <v>931.61147772800905</v>
      </c>
      <c r="T729" s="5"/>
      <c r="U729" s="5"/>
      <c r="V729" s="5"/>
      <c r="W729" s="5"/>
      <c r="Y729" s="2"/>
      <c r="Z729" s="12"/>
      <c r="AA729" s="12"/>
      <c r="AB729" s="12"/>
      <c r="AC729" s="5"/>
      <c r="AD729" s="5"/>
      <c r="AE729" s="12"/>
      <c r="AF729" s="12"/>
    </row>
    <row r="730" spans="2:32" ht="19.899999999999999" customHeight="1" x14ac:dyDescent="0.2">
      <c r="B730" s="14">
        <v>0.6626967592592593</v>
      </c>
      <c r="C730" s="2">
        <f t="shared" si="64"/>
        <v>58.000000000000114</v>
      </c>
      <c r="D730" s="15">
        <v>26.3</v>
      </c>
      <c r="E730" s="15">
        <v>8420</v>
      </c>
      <c r="F730" s="12">
        <v>8910</v>
      </c>
      <c r="G730" s="15">
        <v>6.82</v>
      </c>
      <c r="H730" s="15">
        <v>9.15</v>
      </c>
      <c r="J730" s="14">
        <v>0.66215277777777781</v>
      </c>
      <c r="K730" s="2">
        <f t="shared" si="61"/>
        <v>59.666666666666671</v>
      </c>
      <c r="L730" s="15">
        <v>1136</v>
      </c>
      <c r="M730" s="3">
        <v>8.9245031031499999E-2</v>
      </c>
      <c r="N730" s="15">
        <v>10</v>
      </c>
      <c r="O730" s="2">
        <f t="shared" si="62"/>
        <v>112.05105633803177</v>
      </c>
      <c r="P730" s="2">
        <f t="shared" si="63"/>
        <v>0.89245031031499999</v>
      </c>
      <c r="Q730" s="2">
        <f t="shared" si="65"/>
        <v>4.5003546178453915</v>
      </c>
      <c r="R730" s="12">
        <f t="shared" si="66"/>
        <v>932.05829208891771</v>
      </c>
      <c r="T730" s="5"/>
      <c r="U730" s="5"/>
      <c r="V730" s="5"/>
      <c r="W730" s="5"/>
      <c r="Y730" s="2"/>
      <c r="Z730" s="12"/>
      <c r="AA730" s="12"/>
      <c r="AB730" s="12"/>
      <c r="AC730" s="5"/>
      <c r="AD730" s="5"/>
      <c r="AE730" s="12"/>
      <c r="AF730" s="12"/>
    </row>
    <row r="731" spans="2:32" ht="19.899999999999999" customHeight="1" x14ac:dyDescent="0.2">
      <c r="B731" s="14">
        <v>0.66275462962962961</v>
      </c>
      <c r="C731" s="2">
        <f t="shared" si="64"/>
        <v>58.083333333333357</v>
      </c>
      <c r="D731" s="15">
        <v>26.3</v>
      </c>
      <c r="E731" s="15">
        <v>8420</v>
      </c>
      <c r="F731" s="12">
        <v>8910</v>
      </c>
      <c r="G731" s="15">
        <v>6.82</v>
      </c>
      <c r="H731" s="15">
        <v>9.15</v>
      </c>
      <c r="J731" s="14">
        <v>0.66221064814814812</v>
      </c>
      <c r="K731" s="2">
        <f t="shared" si="61"/>
        <v>59.749999999999908</v>
      </c>
      <c r="L731" s="15">
        <v>1134</v>
      </c>
      <c r="M731" s="3">
        <v>8.9087909497999995E-2</v>
      </c>
      <c r="N731" s="15">
        <v>9.98</v>
      </c>
      <c r="O731" s="2">
        <f t="shared" si="62"/>
        <v>112.02417989417576</v>
      </c>
      <c r="P731" s="2">
        <f t="shared" si="63"/>
        <v>0.88909733679003999</v>
      </c>
      <c r="Q731" s="2">
        <f t="shared" si="65"/>
        <v>4.5015918037114355</v>
      </c>
      <c r="R731" s="12">
        <f t="shared" si="66"/>
        <v>932.50412444024096</v>
      </c>
      <c r="T731" s="5"/>
      <c r="U731" s="5"/>
      <c r="V731" s="5"/>
      <c r="W731" s="5"/>
      <c r="Y731" s="2"/>
      <c r="Z731" s="12"/>
      <c r="AA731" s="12"/>
      <c r="AB731" s="12"/>
      <c r="AC731" s="5"/>
      <c r="AD731" s="5"/>
      <c r="AE731" s="12"/>
      <c r="AF731" s="12"/>
    </row>
    <row r="732" spans="2:32" ht="19.899999999999999" customHeight="1" x14ac:dyDescent="0.2">
      <c r="B732" s="14">
        <v>0.66281250000000003</v>
      </c>
      <c r="C732" s="2">
        <f t="shared" si="64"/>
        <v>58.166666666666757</v>
      </c>
      <c r="D732" s="15">
        <v>26.3</v>
      </c>
      <c r="E732" s="15">
        <v>8420</v>
      </c>
      <c r="F732" s="12">
        <v>8900</v>
      </c>
      <c r="G732" s="15">
        <v>6.82</v>
      </c>
      <c r="H732" s="15">
        <v>9.15</v>
      </c>
      <c r="J732" s="14">
        <v>0.66226851851851853</v>
      </c>
      <c r="K732" s="2">
        <f t="shared" si="61"/>
        <v>59.833333333333307</v>
      </c>
      <c r="L732" s="15">
        <v>1132</v>
      </c>
      <c r="M732" s="3">
        <v>8.8930787964500005E-2</v>
      </c>
      <c r="N732" s="15">
        <v>10</v>
      </c>
      <c r="O732" s="2">
        <f t="shared" si="62"/>
        <v>112.44699646641912</v>
      </c>
      <c r="P732" s="2">
        <f t="shared" si="63"/>
        <v>0.88930787964500002</v>
      </c>
      <c r="Q732" s="2">
        <f t="shared" si="65"/>
        <v>4.5028268073339612</v>
      </c>
      <c r="R732" s="12">
        <f t="shared" si="66"/>
        <v>932.94917118389753</v>
      </c>
      <c r="T732" s="5"/>
      <c r="U732" s="5"/>
      <c r="V732" s="5"/>
      <c r="W732" s="5"/>
      <c r="Y732" s="2"/>
      <c r="Z732" s="12"/>
      <c r="AA732" s="12"/>
      <c r="AB732" s="12"/>
      <c r="AC732" s="5"/>
      <c r="AD732" s="5"/>
      <c r="AE732" s="12"/>
      <c r="AF732" s="12"/>
    </row>
    <row r="733" spans="2:32" ht="19.899999999999999" customHeight="1" x14ac:dyDescent="0.2">
      <c r="B733" s="14">
        <v>0.66287037037037033</v>
      </c>
      <c r="C733" s="2">
        <f t="shared" si="64"/>
        <v>58.249999999999993</v>
      </c>
      <c r="D733" s="15">
        <v>26.3</v>
      </c>
      <c r="E733" s="15">
        <v>8430</v>
      </c>
      <c r="F733" s="12">
        <v>8900</v>
      </c>
      <c r="G733" s="15">
        <v>6.82</v>
      </c>
      <c r="H733" s="15">
        <v>9.15</v>
      </c>
      <c r="J733" s="14">
        <v>0.66232638888888895</v>
      </c>
      <c r="K733" s="2">
        <f t="shared" si="61"/>
        <v>59.916666666666707</v>
      </c>
      <c r="L733" s="15">
        <v>1129</v>
      </c>
      <c r="M733" s="3">
        <v>8.8695105664199997E-2</v>
      </c>
      <c r="N733" s="15">
        <v>9.9700000000000006</v>
      </c>
      <c r="O733" s="2">
        <f t="shared" si="62"/>
        <v>112.4075553587642</v>
      </c>
      <c r="P733" s="2">
        <f t="shared" si="63"/>
        <v>0.88429020347207399</v>
      </c>
      <c r="Q733" s="2">
        <f t="shared" si="65"/>
        <v>4.5040584726694606</v>
      </c>
      <c r="R733" s="12">
        <f t="shared" si="66"/>
        <v>933.3932359179696</v>
      </c>
      <c r="T733" s="5"/>
      <c r="U733" s="5"/>
      <c r="V733" s="5"/>
      <c r="W733" s="5"/>
      <c r="Y733" s="2"/>
      <c r="Z733" s="12"/>
      <c r="AA733" s="12"/>
      <c r="AB733" s="12"/>
      <c r="AC733" s="5"/>
      <c r="AD733" s="5"/>
      <c r="AE733" s="12"/>
      <c r="AF733" s="12"/>
    </row>
    <row r="734" spans="2:32" ht="19.899999999999999" customHeight="1" x14ac:dyDescent="0.2">
      <c r="B734" s="14">
        <v>0.66292824074074075</v>
      </c>
      <c r="C734" s="2">
        <f t="shared" si="64"/>
        <v>58.333333333333393</v>
      </c>
      <c r="D734" s="15">
        <v>26.3</v>
      </c>
      <c r="E734" s="15">
        <v>8420</v>
      </c>
      <c r="F734" s="12">
        <v>8900</v>
      </c>
      <c r="G734" s="15">
        <v>6.82</v>
      </c>
      <c r="H734" s="15">
        <v>9.15</v>
      </c>
      <c r="J734" s="14">
        <v>0.66238425925925926</v>
      </c>
      <c r="K734" s="2">
        <f t="shared" si="61"/>
        <v>59.999999999999943</v>
      </c>
      <c r="L734" s="15">
        <v>1127</v>
      </c>
      <c r="M734" s="3">
        <v>8.8537984130700007E-2</v>
      </c>
      <c r="N734" s="15">
        <v>9.98</v>
      </c>
      <c r="O734" s="2">
        <f t="shared" si="62"/>
        <v>112.71998225380304</v>
      </c>
      <c r="P734" s="2">
        <f t="shared" si="63"/>
        <v>0.88360908162438612</v>
      </c>
      <c r="Q734" s="2">
        <f t="shared" si="65"/>
        <v>4.5052861805063316</v>
      </c>
      <c r="R734" s="12">
        <f t="shared" si="66"/>
        <v>933.83631864245638</v>
      </c>
      <c r="T734" s="5"/>
      <c r="U734" s="5"/>
      <c r="V734" s="5"/>
      <c r="W734" s="5"/>
      <c r="Y734" s="2"/>
      <c r="Z734" s="12"/>
      <c r="AA734" s="12"/>
      <c r="AB734" s="12"/>
      <c r="AC734" s="5"/>
      <c r="AD734" s="5"/>
      <c r="AE734" s="12"/>
      <c r="AF734" s="12"/>
    </row>
    <row r="735" spans="2:32" ht="19.899999999999999" customHeight="1" x14ac:dyDescent="0.2">
      <c r="B735" s="14">
        <v>0.66298611111111116</v>
      </c>
      <c r="C735" s="2">
        <f t="shared" si="64"/>
        <v>58.416666666666792</v>
      </c>
      <c r="D735" s="15">
        <v>26.3</v>
      </c>
      <c r="E735" s="15">
        <v>8420</v>
      </c>
      <c r="F735" s="12">
        <v>8890</v>
      </c>
      <c r="G735" s="15">
        <v>6.83</v>
      </c>
      <c r="H735" s="15">
        <v>9.15</v>
      </c>
      <c r="J735" s="14">
        <v>0.66244212962962956</v>
      </c>
      <c r="K735" s="2">
        <f t="shared" si="61"/>
        <v>60.083333333333186</v>
      </c>
      <c r="L735" s="15">
        <v>1124</v>
      </c>
      <c r="M735" s="3">
        <v>8.8302301830500002E-2</v>
      </c>
      <c r="N735" s="15">
        <v>9.92</v>
      </c>
      <c r="O735" s="2">
        <f t="shared" si="62"/>
        <v>112.34135231312383</v>
      </c>
      <c r="P735" s="2">
        <f t="shared" si="63"/>
        <v>0.87595883415856002</v>
      </c>
      <c r="Q735" s="2">
        <f t="shared" si="65"/>
        <v>4.5065081026700682</v>
      </c>
      <c r="R735" s="12">
        <f t="shared" si="66"/>
        <v>934.27841935735887</v>
      </c>
      <c r="T735" s="5"/>
      <c r="U735" s="5"/>
      <c r="V735" s="5"/>
      <c r="W735" s="5"/>
      <c r="Y735" s="2"/>
      <c r="Z735" s="12"/>
      <c r="AA735" s="12"/>
      <c r="AB735" s="12"/>
      <c r="AC735" s="5"/>
      <c r="AD735" s="5"/>
      <c r="AE735" s="12"/>
      <c r="AF735" s="12"/>
    </row>
    <row r="736" spans="2:32" ht="19.899999999999999" customHeight="1" x14ac:dyDescent="0.2">
      <c r="B736" s="14">
        <v>0.66304398148148147</v>
      </c>
      <c r="C736" s="2">
        <f t="shared" si="64"/>
        <v>58.500000000000028</v>
      </c>
      <c r="D736" s="15">
        <v>26.3</v>
      </c>
      <c r="E736" s="15">
        <v>8420</v>
      </c>
      <c r="F736" s="12">
        <v>8900</v>
      </c>
      <c r="G736" s="15">
        <v>6.83</v>
      </c>
      <c r="H736" s="15">
        <v>9.15</v>
      </c>
      <c r="J736" s="14">
        <v>0.66249999999999998</v>
      </c>
      <c r="K736" s="2">
        <f t="shared" si="61"/>
        <v>60.166666666666586</v>
      </c>
      <c r="L736" s="15">
        <v>1122</v>
      </c>
      <c r="M736" s="3">
        <v>8.8145180296999998E-2</v>
      </c>
      <c r="N736" s="15">
        <v>9.94</v>
      </c>
      <c r="O736" s="2">
        <f t="shared" si="62"/>
        <v>112.76850267374523</v>
      </c>
      <c r="P736" s="2">
        <f t="shared" si="63"/>
        <v>0.87616309215217991</v>
      </c>
      <c r="Q736" s="2">
        <f t="shared" si="65"/>
        <v>4.507724854007785</v>
      </c>
      <c r="R736" s="12">
        <f t="shared" si="66"/>
        <v>934.719538062678</v>
      </c>
      <c r="T736" s="5"/>
      <c r="U736" s="5"/>
      <c r="V736" s="5"/>
      <c r="W736" s="5"/>
      <c r="Y736" s="2"/>
      <c r="Z736" s="12"/>
      <c r="AA736" s="12"/>
      <c r="AB736" s="12"/>
      <c r="AC736" s="5"/>
      <c r="AD736" s="5"/>
      <c r="AE736" s="12"/>
      <c r="AF736" s="12"/>
    </row>
    <row r="737" spans="2:32" ht="19.899999999999999" customHeight="1" x14ac:dyDescent="0.2">
      <c r="B737" s="14">
        <v>0.66310185185185189</v>
      </c>
      <c r="C737" s="2">
        <f t="shared" si="64"/>
        <v>58.583333333333428</v>
      </c>
      <c r="D737" s="15">
        <v>26.3</v>
      </c>
      <c r="E737" s="15">
        <v>8420</v>
      </c>
      <c r="F737" s="12">
        <v>8910</v>
      </c>
      <c r="G737" s="15">
        <v>6.83</v>
      </c>
      <c r="H737" s="15">
        <v>9.15</v>
      </c>
      <c r="J737" s="14">
        <v>0.66255787037037039</v>
      </c>
      <c r="K737" s="2">
        <f t="shared" si="61"/>
        <v>60.249999999999986</v>
      </c>
      <c r="L737" s="15">
        <v>1119</v>
      </c>
      <c r="M737" s="3">
        <v>8.7909497996700003E-2</v>
      </c>
      <c r="N737" s="15">
        <v>9.92</v>
      </c>
      <c r="O737" s="2">
        <f t="shared" si="62"/>
        <v>112.84332439678342</v>
      </c>
      <c r="P737" s="2">
        <f t="shared" si="63"/>
        <v>0.87206222012726398</v>
      </c>
      <c r="Q737" s="2">
        <f t="shared" si="65"/>
        <v>4.5089388993635353</v>
      </c>
      <c r="R737" s="12">
        <f t="shared" si="66"/>
        <v>935.15967475841262</v>
      </c>
      <c r="T737" s="5"/>
      <c r="U737" s="5"/>
      <c r="V737" s="5"/>
      <c r="W737" s="5"/>
      <c r="Y737" s="2"/>
      <c r="Z737" s="12"/>
      <c r="AA737" s="12"/>
      <c r="AB737" s="12"/>
      <c r="AC737" s="5"/>
      <c r="AD737" s="5"/>
      <c r="AE737" s="12"/>
      <c r="AF737" s="12"/>
    </row>
    <row r="738" spans="2:32" ht="19.899999999999999" customHeight="1" x14ac:dyDescent="0.2">
      <c r="B738" s="14">
        <v>0.66315972222222219</v>
      </c>
      <c r="C738" s="2">
        <f t="shared" si="64"/>
        <v>58.666666666666671</v>
      </c>
      <c r="D738" s="15">
        <v>26.3</v>
      </c>
      <c r="E738" s="15">
        <v>8420</v>
      </c>
      <c r="F738" s="12">
        <v>8900</v>
      </c>
      <c r="G738" s="15">
        <v>6.83</v>
      </c>
      <c r="H738" s="15">
        <v>9.15</v>
      </c>
      <c r="J738" s="14">
        <v>0.66261574074074081</v>
      </c>
      <c r="K738" s="2">
        <f t="shared" ref="K738:K801" si="67">(J738-$J$34)*24*60</f>
        <v>60.333333333333385</v>
      </c>
      <c r="L738" s="15">
        <v>1117</v>
      </c>
      <c r="M738" s="3">
        <v>8.7752376463199999E-2</v>
      </c>
      <c r="N738" s="15">
        <v>9.91</v>
      </c>
      <c r="O738" s="2">
        <f t="shared" ref="O738:O801" si="68">N738/M738</f>
        <v>112.93141450312604</v>
      </c>
      <c r="P738" s="2">
        <f t="shared" ref="P738:P790" si="69">M738*N738</f>
        <v>0.86962605075031196</v>
      </c>
      <c r="Q738" s="2">
        <f t="shared" si="65"/>
        <v>4.5101484051072012</v>
      </c>
      <c r="R738" s="12">
        <f t="shared" si="66"/>
        <v>935.59882944456274</v>
      </c>
      <c r="T738" s="5"/>
      <c r="U738" s="5"/>
      <c r="V738" s="5"/>
      <c r="W738" s="5"/>
      <c r="Y738" s="2"/>
      <c r="Z738" s="12"/>
      <c r="AA738" s="12"/>
      <c r="AB738" s="12"/>
      <c r="AC738" s="5"/>
      <c r="AD738" s="5"/>
      <c r="AE738" s="12"/>
      <c r="AF738" s="12"/>
    </row>
    <row r="739" spans="2:32" ht="19.899999999999999" customHeight="1" x14ac:dyDescent="0.2">
      <c r="B739" s="14">
        <v>0.66321759259259261</v>
      </c>
      <c r="C739" s="2">
        <f t="shared" ref="C739:C802" si="70">(B739-$B$34)*24*60</f>
        <v>58.750000000000071</v>
      </c>
      <c r="D739" s="15">
        <v>26.3</v>
      </c>
      <c r="E739" s="15">
        <v>8430</v>
      </c>
      <c r="F739" s="12">
        <v>8900</v>
      </c>
      <c r="G739" s="15">
        <v>6.83</v>
      </c>
      <c r="H739" s="15">
        <v>9.15</v>
      </c>
      <c r="J739" s="14">
        <v>0.66267361111111112</v>
      </c>
      <c r="K739" s="2">
        <f t="shared" si="67"/>
        <v>60.416666666666629</v>
      </c>
      <c r="L739" s="15">
        <v>1115</v>
      </c>
      <c r="M739" s="3">
        <v>8.7595254929699995E-2</v>
      </c>
      <c r="N739" s="15">
        <v>9.99</v>
      </c>
      <c r="O739" s="2">
        <f t="shared" si="68"/>
        <v>114.04727354258543</v>
      </c>
      <c r="P739" s="2">
        <f t="shared" si="69"/>
        <v>0.87507659674770299</v>
      </c>
      <c r="Q739" s="2">
        <f t="shared" ref="Q739:Q802" si="71">AVERAGE(P739,P738)*(K739-K738)/60+Q738</f>
        <v>4.5113600041679627</v>
      </c>
      <c r="R739" s="12">
        <f t="shared" ref="R739:R790" si="72">AVERAGE(M739,M738)*((K739-K738)*60)+R738</f>
        <v>936.03719852304448</v>
      </c>
      <c r="T739" s="5"/>
      <c r="U739" s="5"/>
      <c r="V739" s="5"/>
      <c r="W739" s="5"/>
      <c r="Y739" s="2"/>
      <c r="Z739" s="12"/>
      <c r="AA739" s="12"/>
      <c r="AB739" s="12"/>
      <c r="AC739" s="5"/>
      <c r="AD739" s="5"/>
      <c r="AE739" s="12"/>
      <c r="AF739" s="12"/>
    </row>
    <row r="740" spans="2:32" ht="19.899999999999999" customHeight="1" x14ac:dyDescent="0.2">
      <c r="B740" s="14">
        <v>0.66327546296296302</v>
      </c>
      <c r="C740" s="2">
        <f t="shared" si="70"/>
        <v>58.833333333333471</v>
      </c>
      <c r="D740" s="15">
        <v>26.3</v>
      </c>
      <c r="E740" s="15">
        <v>8430</v>
      </c>
      <c r="F740" s="12">
        <v>8900</v>
      </c>
      <c r="G740" s="15">
        <v>6.83</v>
      </c>
      <c r="H740" s="15">
        <v>9.15</v>
      </c>
      <c r="J740" s="14">
        <v>0.66273148148148142</v>
      </c>
      <c r="K740" s="2">
        <f t="shared" si="67"/>
        <v>60.499999999999865</v>
      </c>
      <c r="L740" s="15">
        <v>1112</v>
      </c>
      <c r="M740" s="3">
        <v>8.7359572629400001E-2</v>
      </c>
      <c r="N740" s="15">
        <v>9.9</v>
      </c>
      <c r="O740" s="2">
        <f t="shared" si="68"/>
        <v>113.32473021586479</v>
      </c>
      <c r="P740" s="2">
        <f t="shared" si="69"/>
        <v>0.86485976903105999</v>
      </c>
      <c r="Q740" s="2">
        <f t="shared" si="71"/>
        <v>4.5125682933108635</v>
      </c>
      <c r="R740" s="12">
        <f t="shared" si="72"/>
        <v>936.47458559194172</v>
      </c>
      <c r="T740" s="5"/>
      <c r="U740" s="5"/>
      <c r="V740" s="5"/>
      <c r="W740" s="5"/>
      <c r="Y740" s="2"/>
      <c r="Z740" s="12"/>
      <c r="AA740" s="12"/>
      <c r="AB740" s="12"/>
      <c r="AC740" s="5"/>
      <c r="AD740" s="5"/>
      <c r="AE740" s="12"/>
      <c r="AF740" s="12"/>
    </row>
    <row r="741" spans="2:32" ht="19.899999999999999" customHeight="1" x14ac:dyDescent="0.2">
      <c r="B741" s="14">
        <v>0.66333333333333333</v>
      </c>
      <c r="C741" s="2">
        <f t="shared" si="70"/>
        <v>58.916666666666714</v>
      </c>
      <c r="D741" s="15">
        <v>26.3</v>
      </c>
      <c r="E741" s="15">
        <v>8430</v>
      </c>
      <c r="F741" s="12">
        <v>8900</v>
      </c>
      <c r="G741" s="15">
        <v>6.83</v>
      </c>
      <c r="H741" s="15">
        <v>9.15</v>
      </c>
      <c r="J741" s="14">
        <v>0.66278935185185184</v>
      </c>
      <c r="K741" s="2">
        <f t="shared" si="67"/>
        <v>60.583333333333265</v>
      </c>
      <c r="L741" s="15">
        <v>1110</v>
      </c>
      <c r="M741" s="3">
        <v>8.7202451095899997E-2</v>
      </c>
      <c r="N741" s="15">
        <v>9.9</v>
      </c>
      <c r="O741" s="2">
        <f t="shared" si="68"/>
        <v>113.52891891894848</v>
      </c>
      <c r="P741" s="2">
        <f t="shared" si="69"/>
        <v>0.86330426584941</v>
      </c>
      <c r="Q741" s="2">
        <f t="shared" si="71"/>
        <v>4.5137684072239761</v>
      </c>
      <c r="R741" s="12">
        <f t="shared" si="72"/>
        <v>936.91099065125536</v>
      </c>
      <c r="T741" s="5"/>
      <c r="U741" s="5"/>
      <c r="V741" s="5"/>
      <c r="W741" s="5"/>
      <c r="Y741" s="2"/>
      <c r="Z741" s="12"/>
      <c r="AA741" s="12"/>
      <c r="AB741" s="12"/>
      <c r="AC741" s="5"/>
      <c r="AD741" s="5"/>
      <c r="AE741" s="12"/>
      <c r="AF741" s="12"/>
    </row>
    <row r="742" spans="2:32" ht="19.899999999999999" customHeight="1" x14ac:dyDescent="0.2">
      <c r="B742" s="14">
        <v>0.66339120370370364</v>
      </c>
      <c r="C742" s="2">
        <f t="shared" si="70"/>
        <v>58.99999999999995</v>
      </c>
      <c r="D742" s="15">
        <v>26.3</v>
      </c>
      <c r="E742" s="15">
        <v>8420</v>
      </c>
      <c r="F742" s="12">
        <v>8910</v>
      </c>
      <c r="G742" s="15">
        <v>6.83</v>
      </c>
      <c r="H742" s="15">
        <v>9.15</v>
      </c>
      <c r="J742" s="14">
        <v>0.66284722222222225</v>
      </c>
      <c r="K742" s="2">
        <f t="shared" si="67"/>
        <v>60.666666666666664</v>
      </c>
      <c r="L742" s="15">
        <v>1107</v>
      </c>
      <c r="M742" s="3">
        <v>8.6966768795700006E-2</v>
      </c>
      <c r="N742" s="15">
        <v>9.91</v>
      </c>
      <c r="O742" s="2">
        <f t="shared" si="68"/>
        <v>113.95157181567025</v>
      </c>
      <c r="P742" s="2">
        <f t="shared" si="69"/>
        <v>0.86184067876538706</v>
      </c>
      <c r="Q742" s="2">
        <f t="shared" si="71"/>
        <v>4.5149664245466266</v>
      </c>
      <c r="R742" s="12">
        <f t="shared" si="72"/>
        <v>937.34641370098473</v>
      </c>
      <c r="T742" s="5"/>
      <c r="U742" s="5"/>
      <c r="V742" s="5"/>
      <c r="W742" s="5"/>
      <c r="Y742" s="2"/>
      <c r="Z742" s="12"/>
      <c r="AA742" s="12"/>
      <c r="AB742" s="12"/>
      <c r="AC742" s="5"/>
      <c r="AD742" s="5"/>
      <c r="AE742" s="12"/>
      <c r="AF742" s="12"/>
    </row>
    <row r="743" spans="2:32" ht="19.899999999999999" customHeight="1" x14ac:dyDescent="0.2">
      <c r="B743" s="14">
        <v>0.66344907407407405</v>
      </c>
      <c r="C743" s="2">
        <f t="shared" si="70"/>
        <v>59.08333333333335</v>
      </c>
      <c r="D743" s="15">
        <v>26.3</v>
      </c>
      <c r="E743" s="15">
        <v>8440</v>
      </c>
      <c r="F743" s="12">
        <v>8910</v>
      </c>
      <c r="G743" s="15">
        <v>6.83</v>
      </c>
      <c r="H743" s="15">
        <v>9.15</v>
      </c>
      <c r="J743" s="14">
        <v>0.66290509259259256</v>
      </c>
      <c r="K743" s="2">
        <f t="shared" si="67"/>
        <v>60.749999999999901</v>
      </c>
      <c r="L743" s="15">
        <v>1105</v>
      </c>
      <c r="M743" s="3">
        <v>8.6809647262200001E-2</v>
      </c>
      <c r="N743" s="15">
        <v>9.8800000000000008</v>
      </c>
      <c r="O743" s="2">
        <f t="shared" si="68"/>
        <v>113.81223529406165</v>
      </c>
      <c r="P743" s="2">
        <f t="shared" si="69"/>
        <v>0.85767931495053606</v>
      </c>
      <c r="Q743" s="2">
        <f t="shared" si="71"/>
        <v>4.5161605356533725</v>
      </c>
      <c r="R743" s="12">
        <f t="shared" si="72"/>
        <v>937.78085474112902</v>
      </c>
      <c r="T743" s="5"/>
      <c r="U743" s="5"/>
      <c r="V743" s="5"/>
      <c r="W743" s="5"/>
      <c r="Y743" s="2"/>
      <c r="Z743" s="12"/>
      <c r="AA743" s="12"/>
      <c r="AB743" s="12"/>
      <c r="AC743" s="5"/>
      <c r="AD743" s="5"/>
      <c r="AE743" s="12"/>
      <c r="AF743" s="12"/>
    </row>
    <row r="744" spans="2:32" ht="19.899999999999999" customHeight="1" x14ac:dyDescent="0.2">
      <c r="B744" s="14">
        <v>0.66350694444444447</v>
      </c>
      <c r="C744" s="2">
        <f t="shared" si="70"/>
        <v>59.16666666666675</v>
      </c>
      <c r="D744" s="15">
        <v>26.3</v>
      </c>
      <c r="E744" s="15">
        <v>8430</v>
      </c>
      <c r="F744" s="12">
        <v>8900</v>
      </c>
      <c r="G744" s="15">
        <v>6.83</v>
      </c>
      <c r="H744" s="15">
        <v>9.15</v>
      </c>
      <c r="J744" s="14">
        <v>0.66296296296296298</v>
      </c>
      <c r="K744" s="2">
        <f t="shared" si="67"/>
        <v>60.8333333333333</v>
      </c>
      <c r="L744" s="15">
        <v>1103</v>
      </c>
      <c r="M744" s="3">
        <v>8.6652525728699997E-2</v>
      </c>
      <c r="N744" s="15">
        <v>9.8699999999999992</v>
      </c>
      <c r="O744" s="2">
        <f t="shared" si="68"/>
        <v>113.90320036258306</v>
      </c>
      <c r="P744" s="2">
        <f t="shared" si="69"/>
        <v>0.85526042894226895</v>
      </c>
      <c r="Q744" s="2">
        <f t="shared" si="71"/>
        <v>4.5173500771421882</v>
      </c>
      <c r="R744" s="12">
        <f t="shared" si="72"/>
        <v>938.21451017360664</v>
      </c>
      <c r="T744" s="5"/>
      <c r="U744" s="5"/>
      <c r="V744" s="5"/>
      <c r="W744" s="5"/>
      <c r="Y744" s="2"/>
      <c r="Z744" s="12"/>
      <c r="AA744" s="12"/>
      <c r="AB744" s="12"/>
      <c r="AC744" s="5"/>
      <c r="AD744" s="5"/>
      <c r="AE744" s="12"/>
      <c r="AF744" s="12"/>
    </row>
    <row r="745" spans="2:32" ht="19.899999999999999" customHeight="1" x14ac:dyDescent="0.2">
      <c r="B745" s="14">
        <v>0.66356481481481489</v>
      </c>
      <c r="C745" s="2">
        <f t="shared" si="70"/>
        <v>59.250000000000149</v>
      </c>
      <c r="D745" s="15">
        <v>26.3</v>
      </c>
      <c r="E745" s="15">
        <v>8430</v>
      </c>
      <c r="F745" s="12">
        <v>8920</v>
      </c>
      <c r="G745" s="15">
        <v>6.84</v>
      </c>
      <c r="H745" s="15">
        <v>9.15</v>
      </c>
      <c r="J745" s="14">
        <v>0.66302083333333328</v>
      </c>
      <c r="K745" s="2">
        <f t="shared" si="67"/>
        <v>60.916666666666544</v>
      </c>
      <c r="L745" s="15">
        <v>1100</v>
      </c>
      <c r="M745" s="3">
        <v>8.6416843428400003E-2</v>
      </c>
      <c r="N745" s="15">
        <v>9.86</v>
      </c>
      <c r="O745" s="2">
        <f t="shared" si="68"/>
        <v>114.09812727271651</v>
      </c>
      <c r="P745" s="2">
        <f t="shared" si="69"/>
        <v>0.85207007620402397</v>
      </c>
      <c r="Q745" s="2">
        <f t="shared" si="71"/>
        <v>4.5185357233263161</v>
      </c>
      <c r="R745" s="12">
        <f t="shared" si="72"/>
        <v>938.64718359649896</v>
      </c>
      <c r="T745" s="5"/>
      <c r="U745" s="5"/>
      <c r="V745" s="5"/>
      <c r="W745" s="5"/>
      <c r="Y745" s="2"/>
      <c r="Z745" s="12"/>
      <c r="AA745" s="12"/>
      <c r="AB745" s="12"/>
      <c r="AC745" s="5"/>
      <c r="AD745" s="5"/>
      <c r="AE745" s="12"/>
      <c r="AF745" s="12"/>
    </row>
    <row r="746" spans="2:32" ht="19.899999999999999" customHeight="1" x14ac:dyDescent="0.2">
      <c r="B746" s="14">
        <v>0.66362268518518519</v>
      </c>
      <c r="C746" s="2">
        <f t="shared" si="70"/>
        <v>59.333333333333385</v>
      </c>
      <c r="D746" s="15">
        <v>26.3</v>
      </c>
      <c r="E746" s="15">
        <v>8430</v>
      </c>
      <c r="F746" s="12">
        <v>8890</v>
      </c>
      <c r="G746" s="15">
        <v>6.84</v>
      </c>
      <c r="H746" s="15">
        <v>9.15</v>
      </c>
      <c r="J746" s="14">
        <v>0.6630787037037037</v>
      </c>
      <c r="K746" s="2">
        <f t="shared" si="67"/>
        <v>60.999999999999943</v>
      </c>
      <c r="L746" s="15">
        <v>1098</v>
      </c>
      <c r="M746" s="3">
        <v>8.6259721894899999E-2</v>
      </c>
      <c r="N746" s="15">
        <v>9.86</v>
      </c>
      <c r="O746" s="2">
        <f t="shared" si="68"/>
        <v>114.30595628413404</v>
      </c>
      <c r="P746" s="2">
        <f t="shared" si="69"/>
        <v>0.8505208578837139</v>
      </c>
      <c r="Q746" s="2">
        <f t="shared" si="71"/>
        <v>4.5197180781416559</v>
      </c>
      <c r="R746" s="12">
        <f t="shared" si="72"/>
        <v>939.07887500980758</v>
      </c>
      <c r="T746" s="5"/>
      <c r="U746" s="5"/>
      <c r="V746" s="5"/>
      <c r="W746" s="5"/>
      <c r="Y746" s="2"/>
      <c r="Z746" s="12"/>
      <c r="AA746" s="12"/>
      <c r="AB746" s="12"/>
      <c r="AC746" s="5"/>
      <c r="AD746" s="5"/>
      <c r="AE746" s="12"/>
      <c r="AF746" s="12"/>
    </row>
    <row r="747" spans="2:32" ht="19.899999999999999" customHeight="1" x14ac:dyDescent="0.2">
      <c r="B747" s="14">
        <v>0.6636805555555555</v>
      </c>
      <c r="C747" s="2">
        <f t="shared" si="70"/>
        <v>59.416666666666629</v>
      </c>
      <c r="D747" s="15">
        <v>26.3</v>
      </c>
      <c r="E747" s="15">
        <v>8430</v>
      </c>
      <c r="F747" s="12">
        <v>8900</v>
      </c>
      <c r="G747" s="15">
        <v>6.84</v>
      </c>
      <c r="H747" s="15">
        <v>9.15</v>
      </c>
      <c r="J747" s="14">
        <v>0.66313657407407411</v>
      </c>
      <c r="K747" s="2">
        <f t="shared" si="67"/>
        <v>61.083333333333343</v>
      </c>
      <c r="L747" s="15">
        <v>1095</v>
      </c>
      <c r="M747" s="3">
        <v>8.6024039594600005E-2</v>
      </c>
      <c r="N747" s="15">
        <v>9.86</v>
      </c>
      <c r="O747" s="2">
        <f t="shared" si="68"/>
        <v>114.61912328770646</v>
      </c>
      <c r="P747" s="2">
        <f t="shared" si="69"/>
        <v>0.84819703040275596</v>
      </c>
      <c r="Q747" s="2">
        <f t="shared" si="71"/>
        <v>4.5208977433418562</v>
      </c>
      <c r="R747" s="12">
        <f t="shared" si="72"/>
        <v>939.50958441353168</v>
      </c>
      <c r="T747" s="5"/>
      <c r="U747" s="5"/>
      <c r="V747" s="5"/>
      <c r="W747" s="5"/>
      <c r="Y747" s="2"/>
      <c r="Z747" s="12"/>
      <c r="AA747" s="12"/>
      <c r="AB747" s="12"/>
      <c r="AC747" s="5"/>
      <c r="AD747" s="5"/>
      <c r="AE747" s="12"/>
      <c r="AF747" s="12"/>
    </row>
    <row r="748" spans="2:32" ht="19.899999999999999" customHeight="1" x14ac:dyDescent="0.2">
      <c r="B748" s="14">
        <v>0.66373842592592591</v>
      </c>
      <c r="C748" s="2">
        <f t="shared" si="70"/>
        <v>59.500000000000028</v>
      </c>
      <c r="D748" s="15">
        <v>26.3</v>
      </c>
      <c r="E748" s="15">
        <v>8430</v>
      </c>
      <c r="F748" s="12">
        <v>8920</v>
      </c>
      <c r="G748" s="15">
        <v>6.84</v>
      </c>
      <c r="H748" s="15">
        <v>9.15</v>
      </c>
      <c r="J748" s="14">
        <v>0.66319444444444442</v>
      </c>
      <c r="K748" s="2">
        <f t="shared" si="67"/>
        <v>61.166666666666586</v>
      </c>
      <c r="L748" s="15">
        <v>1093</v>
      </c>
      <c r="M748" s="3">
        <v>8.58669180611E-2</v>
      </c>
      <c r="N748" s="15">
        <v>9.84</v>
      </c>
      <c r="O748" s="2">
        <f t="shared" si="68"/>
        <v>114.59593778593739</v>
      </c>
      <c r="P748" s="2">
        <f t="shared" si="69"/>
        <v>0.84493047372122398</v>
      </c>
      <c r="Q748" s="2">
        <f t="shared" si="71"/>
        <v>4.5220735263308303</v>
      </c>
      <c r="R748" s="12">
        <f t="shared" si="72"/>
        <v>939.93931180767049</v>
      </c>
      <c r="T748" s="5"/>
      <c r="U748" s="5"/>
      <c r="V748" s="5"/>
      <c r="W748" s="5"/>
      <c r="Y748" s="2"/>
      <c r="Z748" s="12"/>
      <c r="AA748" s="12"/>
      <c r="AB748" s="12"/>
      <c r="AC748" s="5"/>
      <c r="AD748" s="5"/>
      <c r="AE748" s="12"/>
      <c r="AF748" s="12"/>
    </row>
    <row r="749" spans="2:32" ht="19.899999999999999" customHeight="1" x14ac:dyDescent="0.2">
      <c r="B749" s="14">
        <v>0.66379629629629633</v>
      </c>
      <c r="C749" s="2">
        <f t="shared" si="70"/>
        <v>59.583333333333428</v>
      </c>
      <c r="D749" s="15">
        <v>26.3</v>
      </c>
      <c r="E749" s="15">
        <v>8430</v>
      </c>
      <c r="F749" s="12">
        <v>8910</v>
      </c>
      <c r="G749" s="15">
        <v>6.84</v>
      </c>
      <c r="H749" s="15">
        <v>9.15</v>
      </c>
      <c r="J749" s="14">
        <v>0.66325231481481484</v>
      </c>
      <c r="K749" s="2">
        <f t="shared" si="67"/>
        <v>61.249999999999986</v>
      </c>
      <c r="L749" s="15">
        <v>1091</v>
      </c>
      <c r="M749" s="3">
        <v>8.5709796527599996E-2</v>
      </c>
      <c r="N749" s="15">
        <v>9.83</v>
      </c>
      <c r="O749" s="2">
        <f t="shared" si="68"/>
        <v>114.6893400550143</v>
      </c>
      <c r="P749" s="2">
        <f t="shared" si="69"/>
        <v>0.84252729986630792</v>
      </c>
      <c r="Q749" s="2">
        <f t="shared" si="71"/>
        <v>4.5232453720069339</v>
      </c>
      <c r="R749" s="12">
        <f t="shared" si="72"/>
        <v>940.36825359414263</v>
      </c>
      <c r="T749" s="5"/>
      <c r="U749" s="5"/>
      <c r="V749" s="5"/>
      <c r="W749" s="5"/>
      <c r="Y749" s="2"/>
      <c r="Z749" s="12"/>
      <c r="AA749" s="12"/>
      <c r="AB749" s="12"/>
      <c r="AC749" s="5"/>
      <c r="AD749" s="5"/>
      <c r="AE749" s="12"/>
      <c r="AF749" s="12"/>
    </row>
    <row r="750" spans="2:32" ht="19.899999999999999" customHeight="1" x14ac:dyDescent="0.2">
      <c r="B750" s="14">
        <v>0.66385416666666663</v>
      </c>
      <c r="C750" s="2">
        <f t="shared" si="70"/>
        <v>59.666666666666671</v>
      </c>
      <c r="D750" s="15">
        <v>26.3</v>
      </c>
      <c r="E750" s="15">
        <v>8440</v>
      </c>
      <c r="F750" s="12">
        <v>8900</v>
      </c>
      <c r="G750" s="15">
        <v>6.84</v>
      </c>
      <c r="H750" s="15">
        <v>9.15</v>
      </c>
      <c r="J750" s="14">
        <v>0.66331018518518514</v>
      </c>
      <c r="K750" s="2">
        <f t="shared" si="67"/>
        <v>61.333333333333222</v>
      </c>
      <c r="L750" s="15">
        <v>1089</v>
      </c>
      <c r="M750" s="3">
        <v>8.5552674994100006E-2</v>
      </c>
      <c r="N750" s="15">
        <v>9.83</v>
      </c>
      <c r="O750" s="2">
        <f t="shared" si="68"/>
        <v>114.89997245180129</v>
      </c>
      <c r="P750" s="2">
        <f t="shared" si="69"/>
        <v>0.84098279519200303</v>
      </c>
      <c r="Q750" s="2">
        <f t="shared" si="71"/>
        <v>4.5244144762396123</v>
      </c>
      <c r="R750" s="12">
        <f t="shared" si="72"/>
        <v>940.79640977294639</v>
      </c>
      <c r="T750" s="5"/>
      <c r="U750" s="5"/>
      <c r="V750" s="5"/>
      <c r="W750" s="5"/>
      <c r="Y750" s="2"/>
      <c r="Z750" s="12"/>
      <c r="AA750" s="12"/>
      <c r="AB750" s="12"/>
      <c r="AC750" s="5"/>
      <c r="AD750" s="5"/>
      <c r="AE750" s="12"/>
      <c r="AF750" s="12"/>
    </row>
    <row r="751" spans="2:32" ht="19.899999999999999" customHeight="1" x14ac:dyDescent="0.2">
      <c r="B751" s="14">
        <v>0.66391203703703705</v>
      </c>
      <c r="C751" s="2">
        <f t="shared" si="70"/>
        <v>59.750000000000071</v>
      </c>
      <c r="D751" s="15">
        <v>26.3</v>
      </c>
      <c r="E751" s="15">
        <v>8440</v>
      </c>
      <c r="F751" s="12">
        <v>8910</v>
      </c>
      <c r="G751" s="15">
        <v>6.84</v>
      </c>
      <c r="H751" s="15">
        <v>9.15</v>
      </c>
      <c r="J751" s="14">
        <v>0.66336805555555556</v>
      </c>
      <c r="K751" s="2">
        <f t="shared" si="67"/>
        <v>61.416666666666622</v>
      </c>
      <c r="L751" s="15">
        <v>1086</v>
      </c>
      <c r="M751" s="3">
        <v>8.5316992693799998E-2</v>
      </c>
      <c r="N751" s="15">
        <v>9.81</v>
      </c>
      <c r="O751" s="2">
        <f t="shared" si="68"/>
        <v>114.9829558011706</v>
      </c>
      <c r="P751" s="2">
        <f t="shared" si="69"/>
        <v>0.836959698326178</v>
      </c>
      <c r="Q751" s="2">
        <f t="shared" si="71"/>
        <v>4.5255797140823342</v>
      </c>
      <c r="R751" s="12">
        <f t="shared" si="72"/>
        <v>941.22358394216644</v>
      </c>
      <c r="T751" s="5"/>
      <c r="U751" s="5"/>
      <c r="V751" s="5"/>
      <c r="W751" s="5"/>
      <c r="Y751" s="2"/>
      <c r="Z751" s="12"/>
      <c r="AA751" s="12"/>
      <c r="AB751" s="12"/>
      <c r="AC751" s="5"/>
      <c r="AD751" s="5"/>
      <c r="AE751" s="12"/>
      <c r="AF751" s="12"/>
    </row>
    <row r="752" spans="2:32" ht="19.899999999999999" customHeight="1" x14ac:dyDescent="0.2">
      <c r="B752" s="14">
        <v>0.66396990740740736</v>
      </c>
      <c r="C752" s="2">
        <f t="shared" si="70"/>
        <v>59.833333333333307</v>
      </c>
      <c r="D752" s="15">
        <v>26.3</v>
      </c>
      <c r="E752" s="15">
        <v>8430</v>
      </c>
      <c r="F752" s="12">
        <v>8890</v>
      </c>
      <c r="G752" s="15">
        <v>6.84</v>
      </c>
      <c r="H752" s="15">
        <v>9.15</v>
      </c>
      <c r="J752" s="14">
        <v>0.66342592592592597</v>
      </c>
      <c r="K752" s="2">
        <f t="shared" si="67"/>
        <v>61.500000000000021</v>
      </c>
      <c r="L752" s="15">
        <v>1084</v>
      </c>
      <c r="M752" s="3">
        <v>8.5159871160299994E-2</v>
      </c>
      <c r="N752" s="15">
        <v>9.8000000000000007</v>
      </c>
      <c r="O752" s="2">
        <f t="shared" si="68"/>
        <v>115.07767527681025</v>
      </c>
      <c r="P752" s="2">
        <f t="shared" si="69"/>
        <v>0.83456673737094</v>
      </c>
      <c r="Q752" s="2">
        <f t="shared" si="71"/>
        <v>4.5267404963293467</v>
      </c>
      <c r="R752" s="12">
        <f t="shared" si="72"/>
        <v>941.64977610180199</v>
      </c>
      <c r="T752" s="5"/>
      <c r="U752" s="5"/>
      <c r="V752" s="5"/>
      <c r="W752" s="5"/>
      <c r="Y752" s="2"/>
      <c r="Z752" s="12"/>
      <c r="AA752" s="12"/>
      <c r="AB752" s="12"/>
      <c r="AC752" s="5"/>
      <c r="AD752" s="5"/>
      <c r="AE752" s="12"/>
      <c r="AF752" s="12"/>
    </row>
    <row r="753" spans="2:32" ht="19.899999999999999" customHeight="1" x14ac:dyDescent="0.2">
      <c r="B753" s="14">
        <v>0.66402777777777777</v>
      </c>
      <c r="C753" s="2">
        <f t="shared" si="70"/>
        <v>59.916666666666707</v>
      </c>
      <c r="D753" s="15">
        <v>26.3</v>
      </c>
      <c r="E753" s="15">
        <v>8430</v>
      </c>
      <c r="F753" s="12">
        <v>8910</v>
      </c>
      <c r="G753" s="15">
        <v>6.84</v>
      </c>
      <c r="H753" s="15">
        <v>9.15</v>
      </c>
      <c r="J753" s="14">
        <v>0.66348379629629628</v>
      </c>
      <c r="K753" s="2">
        <f t="shared" si="67"/>
        <v>61.583333333333258</v>
      </c>
      <c r="L753" s="15">
        <v>1082</v>
      </c>
      <c r="M753" s="3">
        <v>8.5002749626800003E-2</v>
      </c>
      <c r="N753" s="15">
        <v>9.8000000000000007</v>
      </c>
      <c r="O753" s="2">
        <f t="shared" si="68"/>
        <v>115.29038817010478</v>
      </c>
      <c r="P753" s="2">
        <f t="shared" si="69"/>
        <v>0.83302694634264007</v>
      </c>
      <c r="Q753" s="2">
        <f t="shared" si="71"/>
        <v>4.5278985474985909</v>
      </c>
      <c r="R753" s="12">
        <f t="shared" si="72"/>
        <v>942.07518265376928</v>
      </c>
      <c r="T753" s="5"/>
      <c r="U753" s="5"/>
      <c r="V753" s="5"/>
      <c r="W753" s="5"/>
      <c r="Y753" s="2"/>
      <c r="Z753" s="12"/>
      <c r="AA753" s="12"/>
      <c r="AB753" s="12"/>
      <c r="AC753" s="5"/>
      <c r="AD753" s="5"/>
      <c r="AE753" s="12"/>
      <c r="AF753" s="12"/>
    </row>
    <row r="754" spans="2:32" ht="19.899999999999999" customHeight="1" x14ac:dyDescent="0.2">
      <c r="B754" s="14">
        <v>0.66408564814814819</v>
      </c>
      <c r="C754" s="2">
        <f t="shared" si="70"/>
        <v>60.000000000000107</v>
      </c>
      <c r="D754" s="15">
        <v>26.3</v>
      </c>
      <c r="E754" s="15">
        <v>8440</v>
      </c>
      <c r="F754" s="12">
        <v>8910</v>
      </c>
      <c r="G754" s="15">
        <v>6.84</v>
      </c>
      <c r="H754" s="15">
        <v>9.15</v>
      </c>
      <c r="J754" s="14">
        <v>0.6635416666666667</v>
      </c>
      <c r="K754" s="2">
        <f t="shared" si="67"/>
        <v>61.666666666666657</v>
      </c>
      <c r="L754" s="15">
        <v>1079</v>
      </c>
      <c r="M754" s="3">
        <v>8.4767067326599999E-2</v>
      </c>
      <c r="N754" s="15">
        <v>9.8000000000000007</v>
      </c>
      <c r="O754" s="2">
        <f t="shared" si="68"/>
        <v>115.61093605186869</v>
      </c>
      <c r="P754" s="2">
        <f t="shared" si="69"/>
        <v>0.83071725980068001</v>
      </c>
      <c r="Q754" s="2">
        <f t="shared" si="71"/>
        <v>4.5290539254195243</v>
      </c>
      <c r="R754" s="12">
        <f t="shared" si="72"/>
        <v>942.49960719615308</v>
      </c>
      <c r="T754" s="5"/>
      <c r="U754" s="5"/>
      <c r="V754" s="5"/>
      <c r="W754" s="5"/>
      <c r="Y754" s="2"/>
      <c r="Z754" s="12"/>
      <c r="AA754" s="12"/>
      <c r="AB754" s="12"/>
      <c r="AC754" s="5"/>
      <c r="AD754" s="5"/>
      <c r="AE754" s="12"/>
      <c r="AF754" s="12"/>
    </row>
    <row r="755" spans="2:32" ht="19.899999999999999" customHeight="1" x14ac:dyDescent="0.2">
      <c r="B755" s="14">
        <v>0.66414351851851849</v>
      </c>
      <c r="C755" s="2">
        <f t="shared" si="70"/>
        <v>60.083333333333343</v>
      </c>
      <c r="D755" s="15">
        <v>26.3</v>
      </c>
      <c r="E755" s="15">
        <v>8430</v>
      </c>
      <c r="F755" s="12">
        <v>8910</v>
      </c>
      <c r="G755" s="15">
        <v>6.85</v>
      </c>
      <c r="H755" s="15">
        <v>9.15</v>
      </c>
      <c r="J755" s="14">
        <v>0.663599537037037</v>
      </c>
      <c r="K755" s="2">
        <f t="shared" si="67"/>
        <v>61.749999999999901</v>
      </c>
      <c r="L755" s="15">
        <v>1077</v>
      </c>
      <c r="M755" s="3">
        <v>8.4609945793099994E-2</v>
      </c>
      <c r="N755" s="15">
        <v>9.8000000000000007</v>
      </c>
      <c r="O755" s="2">
        <f t="shared" si="68"/>
        <v>115.82562674090731</v>
      </c>
      <c r="P755" s="2">
        <f t="shared" si="69"/>
        <v>0.82917746877237997</v>
      </c>
      <c r="Q755" s="2">
        <f t="shared" si="71"/>
        <v>4.5302066300921435</v>
      </c>
      <c r="R755" s="12">
        <f t="shared" si="72"/>
        <v>942.92304972895192</v>
      </c>
      <c r="T755" s="5"/>
      <c r="U755" s="5"/>
      <c r="V755" s="5"/>
      <c r="W755" s="5"/>
      <c r="Y755" s="2"/>
      <c r="Z755" s="12"/>
      <c r="AA755" s="12"/>
      <c r="AB755" s="12"/>
      <c r="AC755" s="5"/>
      <c r="AD755" s="5"/>
      <c r="AE755" s="12"/>
      <c r="AF755" s="12"/>
    </row>
    <row r="756" spans="2:32" ht="19.899999999999999" customHeight="1" x14ac:dyDescent="0.2">
      <c r="B756" s="14">
        <v>0.66420138888888891</v>
      </c>
      <c r="C756" s="2">
        <f t="shared" si="70"/>
        <v>60.166666666666742</v>
      </c>
      <c r="D756" s="15">
        <v>26.3</v>
      </c>
      <c r="E756" s="15">
        <v>8420</v>
      </c>
      <c r="F756" s="12">
        <v>8920</v>
      </c>
      <c r="G756" s="15">
        <v>6.85</v>
      </c>
      <c r="H756" s="15">
        <v>9.15</v>
      </c>
      <c r="J756" s="14">
        <v>0.66365740740740742</v>
      </c>
      <c r="K756" s="2">
        <f t="shared" si="67"/>
        <v>61.8333333333333</v>
      </c>
      <c r="L756" s="15">
        <v>1075</v>
      </c>
      <c r="M756" s="3">
        <v>8.4452824259600004E-2</v>
      </c>
      <c r="N756" s="15">
        <v>9.75</v>
      </c>
      <c r="O756" s="2">
        <f t="shared" si="68"/>
        <v>115.44906976739369</v>
      </c>
      <c r="P756" s="2">
        <f t="shared" si="69"/>
        <v>0.82341503653110004</v>
      </c>
      <c r="Q756" s="2">
        <f t="shared" si="71"/>
        <v>4.5313542637763833</v>
      </c>
      <c r="R756" s="12">
        <f t="shared" si="72"/>
        <v>943.34570665408398</v>
      </c>
      <c r="T756" s="5"/>
      <c r="U756" s="5"/>
      <c r="V756" s="5"/>
      <c r="W756" s="5"/>
      <c r="Y756" s="2"/>
      <c r="Z756" s="12"/>
      <c r="AA756" s="12"/>
      <c r="AB756" s="12"/>
      <c r="AC756" s="5"/>
      <c r="AD756" s="5"/>
      <c r="AE756" s="12"/>
      <c r="AF756" s="12"/>
    </row>
    <row r="757" spans="2:32" ht="19.899999999999999" customHeight="1" x14ac:dyDescent="0.2">
      <c r="B757" s="14">
        <v>0.66425925925925922</v>
      </c>
      <c r="C757" s="2">
        <f t="shared" si="70"/>
        <v>60.249999999999986</v>
      </c>
      <c r="D757" s="15">
        <v>26.3</v>
      </c>
      <c r="E757" s="15">
        <v>8430</v>
      </c>
      <c r="F757" s="12">
        <v>8910</v>
      </c>
      <c r="G757" s="15">
        <v>6.85</v>
      </c>
      <c r="H757" s="15">
        <v>9.15</v>
      </c>
      <c r="J757" s="14">
        <v>0.66371527777777783</v>
      </c>
      <c r="K757" s="2">
        <f t="shared" si="67"/>
        <v>61.9166666666667</v>
      </c>
      <c r="L757" s="15">
        <v>1072</v>
      </c>
      <c r="M757" s="3">
        <v>8.4217141959299996E-2</v>
      </c>
      <c r="N757" s="15">
        <v>9.75</v>
      </c>
      <c r="O757" s="2">
        <f t="shared" si="68"/>
        <v>115.77215485075386</v>
      </c>
      <c r="P757" s="2">
        <f t="shared" si="69"/>
        <v>0.82111713410317499</v>
      </c>
      <c r="Q757" s="2">
        <f t="shared" si="71"/>
        <v>4.5324963000059917</v>
      </c>
      <c r="R757" s="12">
        <f t="shared" si="72"/>
        <v>943.76738156963154</v>
      </c>
      <c r="T757" s="5"/>
      <c r="U757" s="5"/>
      <c r="V757" s="5"/>
      <c r="W757" s="5"/>
      <c r="Y757" s="2"/>
      <c r="Z757" s="12"/>
      <c r="AA757" s="12"/>
      <c r="AB757" s="12"/>
      <c r="AC757" s="5"/>
      <c r="AD757" s="5"/>
      <c r="AE757" s="12"/>
      <c r="AF757" s="12"/>
    </row>
    <row r="758" spans="2:32" ht="19.899999999999999" customHeight="1" x14ac:dyDescent="0.2">
      <c r="B758" s="14">
        <v>0.66431712962962963</v>
      </c>
      <c r="C758" s="2">
        <f t="shared" si="70"/>
        <v>60.333333333333385</v>
      </c>
      <c r="D758" s="15">
        <v>26.3</v>
      </c>
      <c r="E758" s="15">
        <v>8440</v>
      </c>
      <c r="F758" s="12">
        <v>8910</v>
      </c>
      <c r="G758" s="15">
        <v>6.85</v>
      </c>
      <c r="H758" s="15">
        <v>9.15</v>
      </c>
      <c r="J758" s="14">
        <v>0.66377314814814814</v>
      </c>
      <c r="K758" s="2">
        <f t="shared" si="67"/>
        <v>61.999999999999943</v>
      </c>
      <c r="L758" s="15">
        <v>1070</v>
      </c>
      <c r="M758" s="3">
        <v>8.4060020425800006E-2</v>
      </c>
      <c r="N758" s="15">
        <v>9.77</v>
      </c>
      <c r="O758" s="2">
        <f t="shared" si="68"/>
        <v>116.22647663551311</v>
      </c>
      <c r="P758" s="2">
        <f t="shared" si="69"/>
        <v>0.82126639956006597</v>
      </c>
      <c r="Q758" s="2">
        <f t="shared" si="71"/>
        <v>4.5336368441265895</v>
      </c>
      <c r="R758" s="12">
        <f t="shared" si="72"/>
        <v>944.18807447559379</v>
      </c>
      <c r="T758" s="5"/>
      <c r="U758" s="5"/>
      <c r="V758" s="5"/>
      <c r="W758" s="5"/>
      <c r="Y758" s="2"/>
      <c r="Z758" s="12"/>
      <c r="AA758" s="12"/>
      <c r="AB758" s="12"/>
      <c r="AC758" s="5"/>
      <c r="AD758" s="5"/>
      <c r="AE758" s="12"/>
      <c r="AF758" s="12"/>
    </row>
    <row r="759" spans="2:32" ht="19.899999999999999" customHeight="1" x14ac:dyDescent="0.2">
      <c r="B759" s="14">
        <v>0.66437500000000005</v>
      </c>
      <c r="C759" s="2">
        <f t="shared" si="70"/>
        <v>60.416666666666785</v>
      </c>
      <c r="D759" s="15">
        <v>26.3</v>
      </c>
      <c r="E759" s="15">
        <v>8430</v>
      </c>
      <c r="F759" s="12">
        <v>8920</v>
      </c>
      <c r="G759" s="15">
        <v>6.85</v>
      </c>
      <c r="H759" s="15">
        <v>9.15</v>
      </c>
      <c r="J759" s="14">
        <v>0.66383101851851845</v>
      </c>
      <c r="K759" s="2">
        <f t="shared" si="67"/>
        <v>62.083333333333179</v>
      </c>
      <c r="L759" s="15">
        <v>1068</v>
      </c>
      <c r="M759" s="3">
        <v>8.3902898892300001E-2</v>
      </c>
      <c r="N759" s="15">
        <v>9.75</v>
      </c>
      <c r="O759" s="2">
        <f t="shared" si="68"/>
        <v>116.20575842695686</v>
      </c>
      <c r="P759" s="2">
        <f t="shared" si="69"/>
        <v>0.81805326419992497</v>
      </c>
      <c r="Q759" s="2">
        <f t="shared" si="71"/>
        <v>4.5347752605597549</v>
      </c>
      <c r="R759" s="12">
        <f t="shared" si="72"/>
        <v>944.60798177388858</v>
      </c>
      <c r="T759" s="5"/>
      <c r="U759" s="5"/>
      <c r="V759" s="5"/>
      <c r="W759" s="5"/>
      <c r="Y759" s="2"/>
      <c r="Z759" s="12"/>
      <c r="AA759" s="12"/>
      <c r="AB759" s="12"/>
      <c r="AC759" s="5"/>
      <c r="AD759" s="5"/>
      <c r="AE759" s="12"/>
      <c r="AF759" s="12"/>
    </row>
    <row r="760" spans="2:32" ht="19.899999999999999" customHeight="1" x14ac:dyDescent="0.2">
      <c r="B760" s="14">
        <v>0.66443287037037035</v>
      </c>
      <c r="C760" s="2">
        <f t="shared" si="70"/>
        <v>60.500000000000028</v>
      </c>
      <c r="D760" s="15">
        <v>26.3</v>
      </c>
      <c r="E760" s="15">
        <v>8430</v>
      </c>
      <c r="F760" s="12">
        <v>8910</v>
      </c>
      <c r="G760" s="15">
        <v>6.85</v>
      </c>
      <c r="H760" s="15">
        <v>9.15</v>
      </c>
      <c r="J760" s="14">
        <v>0.66388888888888886</v>
      </c>
      <c r="K760" s="2">
        <f t="shared" si="67"/>
        <v>62.166666666666579</v>
      </c>
      <c r="L760" s="15">
        <v>1065</v>
      </c>
      <c r="M760" s="3">
        <v>8.3667216591999993E-2</v>
      </c>
      <c r="N760" s="15">
        <v>9.7799999999999994</v>
      </c>
      <c r="O760" s="2">
        <f t="shared" si="68"/>
        <v>116.89166197187841</v>
      </c>
      <c r="P760" s="2">
        <f t="shared" si="69"/>
        <v>0.81826537826975987</v>
      </c>
      <c r="Q760" s="2">
        <f t="shared" si="71"/>
        <v>4.5359115929503595</v>
      </c>
      <c r="R760" s="12">
        <f t="shared" si="72"/>
        <v>945.02690706259966</v>
      </c>
      <c r="T760" s="5"/>
      <c r="U760" s="5"/>
      <c r="V760" s="5"/>
      <c r="W760" s="5"/>
      <c r="Y760" s="2"/>
      <c r="Z760" s="12"/>
      <c r="AA760" s="12"/>
      <c r="AB760" s="12"/>
      <c r="AC760" s="5"/>
      <c r="AD760" s="5"/>
      <c r="AE760" s="12"/>
      <c r="AF760" s="12"/>
    </row>
    <row r="761" spans="2:32" ht="19.899999999999999" customHeight="1" x14ac:dyDescent="0.2">
      <c r="B761" s="14">
        <v>0.66449074074074077</v>
      </c>
      <c r="C761" s="2">
        <f t="shared" si="70"/>
        <v>60.583333333333428</v>
      </c>
      <c r="D761" s="15">
        <v>26.3</v>
      </c>
      <c r="E761" s="15">
        <v>8440</v>
      </c>
      <c r="F761" s="12">
        <v>8910</v>
      </c>
      <c r="G761" s="15">
        <v>6.85</v>
      </c>
      <c r="H761" s="15">
        <v>9.15</v>
      </c>
      <c r="J761" s="14">
        <v>0.66394675925925928</v>
      </c>
      <c r="K761" s="2">
        <f t="shared" si="67"/>
        <v>62.249999999999979</v>
      </c>
      <c r="L761" s="15">
        <v>1063</v>
      </c>
      <c r="M761" s="3">
        <v>8.3510095058500003E-2</v>
      </c>
      <c r="N761" s="15">
        <v>9.75</v>
      </c>
      <c r="O761" s="2">
        <f t="shared" si="68"/>
        <v>116.75235183446968</v>
      </c>
      <c r="P761" s="2">
        <f t="shared" si="69"/>
        <v>0.81422342682037507</v>
      </c>
      <c r="Q761" s="2">
        <f t="shared" si="71"/>
        <v>4.5370452657316731</v>
      </c>
      <c r="R761" s="12">
        <f t="shared" si="72"/>
        <v>945.44485034172624</v>
      </c>
      <c r="T761" s="5"/>
      <c r="U761" s="5"/>
      <c r="V761" s="5"/>
      <c r="W761" s="5"/>
      <c r="Y761" s="2"/>
      <c r="Z761" s="12"/>
      <c r="AA761" s="12"/>
      <c r="AB761" s="12"/>
      <c r="AC761" s="5"/>
      <c r="AD761" s="5"/>
      <c r="AE761" s="12"/>
      <c r="AF761" s="12"/>
    </row>
    <row r="762" spans="2:32" ht="19.899999999999999" customHeight="1" x14ac:dyDescent="0.2">
      <c r="B762" s="14">
        <v>0.66454861111111108</v>
      </c>
      <c r="C762" s="2">
        <f t="shared" si="70"/>
        <v>60.666666666666664</v>
      </c>
      <c r="D762" s="15">
        <v>26.3</v>
      </c>
      <c r="E762" s="15">
        <v>8440</v>
      </c>
      <c r="F762" s="12">
        <v>8910</v>
      </c>
      <c r="G762" s="15">
        <v>6.85</v>
      </c>
      <c r="H762" s="15">
        <v>9.15</v>
      </c>
      <c r="J762" s="14">
        <v>0.66400462962962969</v>
      </c>
      <c r="K762" s="2">
        <f t="shared" si="67"/>
        <v>62.333333333333378</v>
      </c>
      <c r="L762" s="15">
        <v>1061</v>
      </c>
      <c r="M762" s="3">
        <v>8.3352973524999999E-2</v>
      </c>
      <c r="N762" s="15">
        <v>9.75</v>
      </c>
      <c r="O762" s="2">
        <f t="shared" si="68"/>
        <v>116.97243166826783</v>
      </c>
      <c r="P762" s="2">
        <f t="shared" si="69"/>
        <v>0.81269149186875</v>
      </c>
      <c r="Q762" s="2">
        <f t="shared" si="71"/>
        <v>4.5381750677585417</v>
      </c>
      <c r="R762" s="12">
        <f t="shared" si="72"/>
        <v>945.86200801318535</v>
      </c>
      <c r="T762" s="5"/>
      <c r="U762" s="5"/>
      <c r="V762" s="5"/>
      <c r="W762" s="5"/>
      <c r="Y762" s="2"/>
      <c r="Z762" s="12"/>
      <c r="AA762" s="12"/>
      <c r="AB762" s="12"/>
      <c r="AC762" s="5"/>
      <c r="AD762" s="5"/>
      <c r="AE762" s="12"/>
      <c r="AF762" s="12"/>
    </row>
    <row r="763" spans="2:32" ht="19.899999999999999" customHeight="1" x14ac:dyDescent="0.2">
      <c r="B763" s="14">
        <v>0.66460648148148149</v>
      </c>
      <c r="C763" s="2">
        <f t="shared" si="70"/>
        <v>60.750000000000064</v>
      </c>
      <c r="D763" s="15">
        <v>26.2</v>
      </c>
      <c r="E763" s="15">
        <v>8440</v>
      </c>
      <c r="F763" s="12">
        <v>8920</v>
      </c>
      <c r="G763" s="15">
        <v>6.85</v>
      </c>
      <c r="H763" s="15">
        <v>9.15</v>
      </c>
      <c r="J763" s="14">
        <v>0.6640625</v>
      </c>
      <c r="K763" s="2">
        <f t="shared" si="67"/>
        <v>62.416666666666615</v>
      </c>
      <c r="L763" s="15">
        <v>1059</v>
      </c>
      <c r="M763" s="3">
        <v>8.3195851991499994E-2</v>
      </c>
      <c r="N763" s="15">
        <v>9.75</v>
      </c>
      <c r="O763" s="2">
        <f t="shared" si="68"/>
        <v>117.19334277622572</v>
      </c>
      <c r="P763" s="2">
        <f t="shared" si="69"/>
        <v>0.81115955691712494</v>
      </c>
      <c r="Q763" s="2">
        <f t="shared" si="71"/>
        <v>4.5393027420979752</v>
      </c>
      <c r="R763" s="12">
        <f t="shared" si="72"/>
        <v>946.27838007697608</v>
      </c>
      <c r="T763" s="5"/>
      <c r="U763" s="5"/>
      <c r="V763" s="5"/>
      <c r="W763" s="5"/>
      <c r="Y763" s="2"/>
      <c r="Z763" s="12"/>
      <c r="AA763" s="12"/>
      <c r="AB763" s="12"/>
      <c r="AC763" s="5"/>
      <c r="AD763" s="5"/>
      <c r="AE763" s="12"/>
      <c r="AF763" s="12"/>
    </row>
    <row r="764" spans="2:32" ht="19.899999999999999" customHeight="1" x14ac:dyDescent="0.2">
      <c r="B764" s="14">
        <v>0.66466435185185191</v>
      </c>
      <c r="C764" s="2">
        <f t="shared" si="70"/>
        <v>60.833333333333464</v>
      </c>
      <c r="D764" s="15">
        <v>26.2</v>
      </c>
      <c r="E764" s="15">
        <v>8440</v>
      </c>
      <c r="F764" s="12">
        <v>8910</v>
      </c>
      <c r="G764" s="15">
        <v>6.85</v>
      </c>
      <c r="H764" s="15">
        <v>9.15</v>
      </c>
      <c r="J764" s="14">
        <v>0.66412037037037031</v>
      </c>
      <c r="K764" s="2">
        <f t="shared" si="67"/>
        <v>62.499999999999858</v>
      </c>
      <c r="L764" s="15">
        <v>1056</v>
      </c>
      <c r="M764" s="3">
        <v>8.2960169691300004E-2</v>
      </c>
      <c r="N764" s="15">
        <v>9.73</v>
      </c>
      <c r="O764" s="2">
        <f t="shared" si="68"/>
        <v>117.28519886357442</v>
      </c>
      <c r="P764" s="2">
        <f t="shared" si="69"/>
        <v>0.80720245109634903</v>
      </c>
      <c r="Q764" s="2">
        <f t="shared" si="71"/>
        <v>4.5404266046035389</v>
      </c>
      <c r="R764" s="12">
        <f t="shared" si="72"/>
        <v>946.69377013118265</v>
      </c>
      <c r="T764" s="5"/>
      <c r="U764" s="5"/>
      <c r="V764" s="5"/>
      <c r="W764" s="5"/>
      <c r="Y764" s="2"/>
      <c r="Z764" s="12"/>
      <c r="AA764" s="12"/>
      <c r="AB764" s="12"/>
      <c r="AC764" s="5"/>
      <c r="AD764" s="5"/>
      <c r="AE764" s="12"/>
      <c r="AF764" s="12"/>
    </row>
    <row r="765" spans="2:32" ht="19.899999999999999" customHeight="1" x14ac:dyDescent="0.2">
      <c r="B765" s="14">
        <v>0.66472222222222221</v>
      </c>
      <c r="C765" s="2">
        <f t="shared" si="70"/>
        <v>60.9166666666667</v>
      </c>
      <c r="D765" s="15">
        <v>26.2</v>
      </c>
      <c r="E765" s="15">
        <v>8440</v>
      </c>
      <c r="F765" s="12">
        <v>8920</v>
      </c>
      <c r="G765" s="15">
        <v>6.86</v>
      </c>
      <c r="H765" s="15">
        <v>9.15</v>
      </c>
      <c r="J765" s="14">
        <v>0.66417824074074072</v>
      </c>
      <c r="K765" s="2">
        <f t="shared" si="67"/>
        <v>62.583333333333258</v>
      </c>
      <c r="L765" s="15">
        <v>1054</v>
      </c>
      <c r="M765" s="3">
        <v>8.2803048157799999E-2</v>
      </c>
      <c r="N765" s="15">
        <v>9.7100000000000009</v>
      </c>
      <c r="O765" s="2">
        <f t="shared" si="68"/>
        <v>117.2662144211816</v>
      </c>
      <c r="P765" s="2">
        <f t="shared" si="69"/>
        <v>0.80401759761223801</v>
      </c>
      <c r="Q765" s="2">
        <f t="shared" si="71"/>
        <v>4.541545507415143</v>
      </c>
      <c r="R765" s="12">
        <f t="shared" si="72"/>
        <v>947.10817817580573</v>
      </c>
      <c r="T765" s="5"/>
      <c r="U765" s="5"/>
      <c r="V765" s="5"/>
      <c r="W765" s="5"/>
      <c r="Y765" s="2"/>
      <c r="Z765" s="12"/>
      <c r="AA765" s="12"/>
      <c r="AB765" s="12"/>
      <c r="AC765" s="5"/>
      <c r="AD765" s="5"/>
      <c r="AE765" s="12"/>
      <c r="AF765" s="12"/>
    </row>
    <row r="766" spans="2:32" ht="19.899999999999999" customHeight="1" x14ac:dyDescent="0.2">
      <c r="B766" s="14">
        <v>0.66478009259259252</v>
      </c>
      <c r="C766" s="2">
        <f t="shared" si="70"/>
        <v>60.999999999999943</v>
      </c>
      <c r="D766" s="15">
        <v>26.3</v>
      </c>
      <c r="E766" s="15">
        <v>8440</v>
      </c>
      <c r="F766" s="12">
        <v>8910</v>
      </c>
      <c r="G766" s="15">
        <v>6.86</v>
      </c>
      <c r="H766" s="15">
        <v>9.15</v>
      </c>
      <c r="J766" s="14">
        <v>0.66423611111111114</v>
      </c>
      <c r="K766" s="2">
        <f t="shared" si="67"/>
        <v>62.666666666666657</v>
      </c>
      <c r="L766" s="15">
        <v>1052</v>
      </c>
      <c r="M766" s="3">
        <v>8.2645926624200006E-2</v>
      </c>
      <c r="N766" s="15">
        <v>9.75</v>
      </c>
      <c r="O766" s="2">
        <f t="shared" si="68"/>
        <v>117.97314638789528</v>
      </c>
      <c r="P766" s="2">
        <f t="shared" si="69"/>
        <v>0.80579778458595008</v>
      </c>
      <c r="Q766" s="2">
        <f t="shared" si="71"/>
        <v>4.5426634347638926</v>
      </c>
      <c r="R766" s="12">
        <f t="shared" si="72"/>
        <v>947.52180061276101</v>
      </c>
      <c r="T766" s="5"/>
      <c r="U766" s="5"/>
      <c r="V766" s="5"/>
      <c r="W766" s="5"/>
      <c r="Y766" s="2"/>
      <c r="Z766" s="12"/>
      <c r="AA766" s="12"/>
      <c r="AB766" s="12"/>
      <c r="AC766" s="5"/>
      <c r="AD766" s="5"/>
      <c r="AE766" s="12"/>
      <c r="AF766" s="12"/>
    </row>
    <row r="767" spans="2:32" ht="19.899999999999999" customHeight="1" x14ac:dyDescent="0.2">
      <c r="B767" s="14">
        <v>0.66483796296296294</v>
      </c>
      <c r="C767" s="2">
        <f t="shared" si="70"/>
        <v>61.083333333333343</v>
      </c>
      <c r="D767" s="15">
        <v>26.2</v>
      </c>
      <c r="E767" s="15">
        <v>8440</v>
      </c>
      <c r="F767" s="12">
        <v>8910</v>
      </c>
      <c r="G767" s="15">
        <v>6.86</v>
      </c>
      <c r="H767" s="15">
        <v>9.15</v>
      </c>
      <c r="J767" s="14">
        <v>0.66429398148148155</v>
      </c>
      <c r="K767" s="2">
        <f t="shared" si="67"/>
        <v>62.750000000000057</v>
      </c>
      <c r="L767" s="15">
        <v>1050</v>
      </c>
      <c r="M767" s="3">
        <v>8.2488805090700001E-2</v>
      </c>
      <c r="N767" s="15">
        <v>9.68</v>
      </c>
      <c r="O767" s="2">
        <f t="shared" si="68"/>
        <v>117.34925714291074</v>
      </c>
      <c r="P767" s="2">
        <f t="shared" si="69"/>
        <v>0.79849163327797601</v>
      </c>
      <c r="Q767" s="2">
        <f t="shared" si="71"/>
        <v>4.5437775246374104</v>
      </c>
      <c r="R767" s="12">
        <f t="shared" si="72"/>
        <v>947.9346374420486</v>
      </c>
      <c r="T767" s="5"/>
      <c r="U767" s="5"/>
      <c r="V767" s="5"/>
      <c r="W767" s="5"/>
      <c r="Y767" s="2"/>
      <c r="Z767" s="12"/>
      <c r="AA767" s="12"/>
      <c r="AB767" s="12"/>
      <c r="AC767" s="5"/>
      <c r="AD767" s="5"/>
      <c r="AE767" s="12"/>
      <c r="AF767" s="12"/>
    </row>
    <row r="768" spans="2:32" ht="19.899999999999999" customHeight="1" x14ac:dyDescent="0.2">
      <c r="B768" s="14">
        <v>0.66489583333333335</v>
      </c>
      <c r="C768" s="2">
        <f t="shared" si="70"/>
        <v>61.166666666666742</v>
      </c>
      <c r="D768" s="15">
        <v>26.3</v>
      </c>
      <c r="E768" s="15">
        <v>8440</v>
      </c>
      <c r="F768" s="12">
        <v>8920</v>
      </c>
      <c r="G768" s="15">
        <v>6.86</v>
      </c>
      <c r="H768" s="15">
        <v>9.15</v>
      </c>
      <c r="J768" s="14">
        <v>0.66435185185185186</v>
      </c>
      <c r="K768" s="2">
        <f t="shared" si="67"/>
        <v>62.8333333333333</v>
      </c>
      <c r="L768" s="15">
        <v>1048</v>
      </c>
      <c r="M768" s="3">
        <v>8.2331683557199997E-2</v>
      </c>
      <c r="N768" s="15">
        <v>9.6999999999999993</v>
      </c>
      <c r="O768" s="2">
        <f t="shared" si="68"/>
        <v>117.81612595424357</v>
      </c>
      <c r="P768" s="2">
        <f t="shared" si="69"/>
        <v>0.79861733050483996</v>
      </c>
      <c r="Q768" s="2">
        <f t="shared" si="71"/>
        <v>4.5448866280844804</v>
      </c>
      <c r="R768" s="12">
        <f t="shared" si="72"/>
        <v>948.34668866366792</v>
      </c>
      <c r="T768" s="5"/>
      <c r="U768" s="5"/>
      <c r="V768" s="5"/>
      <c r="W768" s="5"/>
      <c r="Y768" s="2"/>
      <c r="Z768" s="12"/>
      <c r="AA768" s="12"/>
      <c r="AB768" s="12"/>
      <c r="AC768" s="5"/>
      <c r="AD768" s="5"/>
      <c r="AE768" s="12"/>
      <c r="AF768" s="12"/>
    </row>
    <row r="769" spans="2:32" ht="19.899999999999999" customHeight="1" x14ac:dyDescent="0.2">
      <c r="B769" s="14">
        <v>0.66495370370370377</v>
      </c>
      <c r="C769" s="2">
        <f t="shared" si="70"/>
        <v>61.250000000000142</v>
      </c>
      <c r="D769" s="15">
        <v>26.2</v>
      </c>
      <c r="E769" s="15">
        <v>8440</v>
      </c>
      <c r="F769" s="12">
        <v>8910</v>
      </c>
      <c r="G769" s="15">
        <v>6.86</v>
      </c>
      <c r="H769" s="15">
        <v>9.15</v>
      </c>
      <c r="J769" s="14">
        <v>0.66440972222222217</v>
      </c>
      <c r="K769" s="2">
        <f t="shared" si="67"/>
        <v>62.916666666666536</v>
      </c>
      <c r="L769" s="15">
        <v>1045</v>
      </c>
      <c r="M769" s="3">
        <v>8.2096001257000006E-2</v>
      </c>
      <c r="N769" s="15">
        <v>9.6999999999999993</v>
      </c>
      <c r="O769" s="2">
        <f t="shared" si="68"/>
        <v>118.15435406694571</v>
      </c>
      <c r="P769" s="2">
        <f t="shared" si="69"/>
        <v>0.79633121219290004</v>
      </c>
      <c r="Q769" s="2">
        <f t="shared" si="71"/>
        <v>4.5459942312391304</v>
      </c>
      <c r="R769" s="12">
        <f t="shared" si="72"/>
        <v>948.75775787570296</v>
      </c>
      <c r="T769" s="5"/>
      <c r="U769" s="5"/>
      <c r="V769" s="5"/>
      <c r="W769" s="5"/>
      <c r="Y769" s="2"/>
      <c r="Z769" s="12"/>
      <c r="AA769" s="12"/>
      <c r="AB769" s="12"/>
      <c r="AC769" s="5"/>
      <c r="AD769" s="5"/>
      <c r="AE769" s="12"/>
      <c r="AF769" s="12"/>
    </row>
    <row r="770" spans="2:32" ht="19.899999999999999" customHeight="1" x14ac:dyDescent="0.2">
      <c r="B770" s="14">
        <v>0.66501157407407407</v>
      </c>
      <c r="C770" s="2">
        <f t="shared" si="70"/>
        <v>61.333333333333385</v>
      </c>
      <c r="D770" s="15">
        <v>26.2</v>
      </c>
      <c r="E770" s="15">
        <v>8440</v>
      </c>
      <c r="F770" s="12">
        <v>8920</v>
      </c>
      <c r="G770" s="15">
        <v>6.86</v>
      </c>
      <c r="H770" s="15">
        <v>9.15</v>
      </c>
      <c r="J770" s="14">
        <v>0.66446759259259258</v>
      </c>
      <c r="K770" s="2">
        <f t="shared" si="67"/>
        <v>62.999999999999936</v>
      </c>
      <c r="L770" s="15">
        <v>1043</v>
      </c>
      <c r="M770" s="3">
        <v>8.1938879723500002E-2</v>
      </c>
      <c r="N770" s="15">
        <v>9.68</v>
      </c>
      <c r="O770" s="2">
        <f t="shared" si="68"/>
        <v>118.1368360498073</v>
      </c>
      <c r="P770" s="2">
        <f t="shared" si="69"/>
        <v>0.79316835572347999</v>
      </c>
      <c r="Q770" s="2">
        <f t="shared" si="71"/>
        <v>4.5470980503835179</v>
      </c>
      <c r="R770" s="12">
        <f t="shared" si="72"/>
        <v>949.16784507815453</v>
      </c>
      <c r="T770" s="5"/>
      <c r="U770" s="5"/>
      <c r="V770" s="5"/>
      <c r="W770" s="5"/>
      <c r="Y770" s="2"/>
      <c r="Z770" s="12"/>
      <c r="AA770" s="12"/>
      <c r="AB770" s="12"/>
      <c r="AC770" s="5"/>
      <c r="AD770" s="5"/>
      <c r="AE770" s="12"/>
      <c r="AF770" s="12"/>
    </row>
    <row r="771" spans="2:32" ht="19.899999999999999" customHeight="1" x14ac:dyDescent="0.2">
      <c r="B771" s="14">
        <v>0.66506944444444438</v>
      </c>
      <c r="C771" s="2">
        <f t="shared" si="70"/>
        <v>61.416666666666622</v>
      </c>
      <c r="D771" s="15">
        <v>26.2</v>
      </c>
      <c r="E771" s="15">
        <v>8440</v>
      </c>
      <c r="F771" s="12">
        <v>8900</v>
      </c>
      <c r="G771" s="15">
        <v>6.86</v>
      </c>
      <c r="H771" s="15">
        <v>9.15</v>
      </c>
      <c r="J771" s="14">
        <v>0.664525462962963</v>
      </c>
      <c r="K771" s="2">
        <f t="shared" si="67"/>
        <v>63.083333333333336</v>
      </c>
      <c r="L771" s="15">
        <v>1041</v>
      </c>
      <c r="M771" s="3">
        <v>8.1781758189999998E-2</v>
      </c>
      <c r="N771" s="15">
        <v>9.68</v>
      </c>
      <c r="O771" s="2">
        <f t="shared" si="68"/>
        <v>118.36380403452415</v>
      </c>
      <c r="P771" s="2">
        <f t="shared" si="69"/>
        <v>0.7916474192791999</v>
      </c>
      <c r="Q771" s="2">
        <f t="shared" si="71"/>
        <v>4.548198616893937</v>
      </c>
      <c r="R771" s="12">
        <f t="shared" si="72"/>
        <v>949.57714667293862</v>
      </c>
      <c r="T771" s="5"/>
      <c r="U771" s="5"/>
      <c r="V771" s="5"/>
      <c r="W771" s="5"/>
      <c r="Y771" s="2"/>
      <c r="Z771" s="12"/>
      <c r="AA771" s="12"/>
      <c r="AB771" s="12"/>
      <c r="AC771" s="5"/>
      <c r="AD771" s="5"/>
      <c r="AE771" s="12"/>
      <c r="AF771" s="12"/>
    </row>
    <row r="772" spans="2:32" ht="19.899999999999999" customHeight="1" x14ac:dyDescent="0.2">
      <c r="B772" s="14">
        <v>0.6651273148148148</v>
      </c>
      <c r="C772" s="2">
        <f t="shared" si="70"/>
        <v>61.500000000000021</v>
      </c>
      <c r="D772" s="15">
        <v>26.2</v>
      </c>
      <c r="E772" s="15">
        <v>8450</v>
      </c>
      <c r="F772" s="12">
        <v>8920</v>
      </c>
      <c r="G772" s="15">
        <v>6.86</v>
      </c>
      <c r="H772" s="15">
        <v>9.15</v>
      </c>
      <c r="J772" s="14">
        <v>0.6645833333333333</v>
      </c>
      <c r="K772" s="2">
        <f t="shared" si="67"/>
        <v>63.166666666666572</v>
      </c>
      <c r="L772" s="15">
        <v>1039</v>
      </c>
      <c r="M772" s="3">
        <v>8.1624636656499994E-2</v>
      </c>
      <c r="N772" s="15">
        <v>9.67</v>
      </c>
      <c r="O772" s="2">
        <f t="shared" si="68"/>
        <v>118.46913378241607</v>
      </c>
      <c r="P772" s="2">
        <f t="shared" si="69"/>
        <v>0.78931023646835496</v>
      </c>
      <c r="Q772" s="2">
        <f t="shared" si="71"/>
        <v>4.5492965041548716</v>
      </c>
      <c r="R772" s="12">
        <f t="shared" si="72"/>
        <v>949.98566266005434</v>
      </c>
      <c r="T772" s="5"/>
      <c r="U772" s="5"/>
      <c r="V772" s="5"/>
      <c r="W772" s="5"/>
      <c r="Y772" s="2"/>
      <c r="Z772" s="12"/>
      <c r="AA772" s="12"/>
      <c r="AB772" s="12"/>
      <c r="AC772" s="5"/>
      <c r="AD772" s="5"/>
      <c r="AE772" s="12"/>
      <c r="AF772" s="12"/>
    </row>
    <row r="773" spans="2:32" ht="19.899999999999999" customHeight="1" x14ac:dyDescent="0.2">
      <c r="B773" s="14">
        <v>0.66518518518518521</v>
      </c>
      <c r="C773" s="2">
        <f t="shared" si="70"/>
        <v>61.583333333333421</v>
      </c>
      <c r="D773" s="15">
        <v>26.2</v>
      </c>
      <c r="E773" s="15">
        <v>8450</v>
      </c>
      <c r="F773" s="12">
        <v>8910</v>
      </c>
      <c r="G773" s="15">
        <v>6.86</v>
      </c>
      <c r="H773" s="15">
        <v>9.15</v>
      </c>
      <c r="J773" s="14">
        <v>0.66464120370370372</v>
      </c>
      <c r="K773" s="2">
        <f t="shared" si="67"/>
        <v>63.249999999999972</v>
      </c>
      <c r="L773" s="15">
        <v>1037</v>
      </c>
      <c r="M773" s="3">
        <v>8.14675151229E-2</v>
      </c>
      <c r="N773" s="15">
        <v>9.6</v>
      </c>
      <c r="O773" s="2">
        <f t="shared" si="68"/>
        <v>117.83837994220964</v>
      </c>
      <c r="P773" s="2">
        <f t="shared" si="69"/>
        <v>0.78208814517983993</v>
      </c>
      <c r="Q773" s="2">
        <f t="shared" si="71"/>
        <v>4.5503877530310168</v>
      </c>
      <c r="R773" s="12">
        <f t="shared" si="72"/>
        <v>950.39339303950317</v>
      </c>
      <c r="T773" s="5"/>
      <c r="U773" s="5"/>
      <c r="V773" s="5"/>
      <c r="W773" s="5"/>
      <c r="Y773" s="2"/>
      <c r="Z773" s="12"/>
      <c r="AA773" s="12"/>
      <c r="AB773" s="12"/>
      <c r="AC773" s="5"/>
      <c r="AD773" s="5"/>
      <c r="AE773" s="12"/>
      <c r="AF773" s="12"/>
    </row>
    <row r="774" spans="2:32" ht="19.899999999999999" customHeight="1" x14ac:dyDescent="0.2">
      <c r="B774" s="14">
        <v>0.66524305555555563</v>
      </c>
      <c r="C774" s="2">
        <f t="shared" si="70"/>
        <v>61.666666666666821</v>
      </c>
      <c r="D774" s="15">
        <v>26.2</v>
      </c>
      <c r="E774" s="15">
        <v>8450</v>
      </c>
      <c r="F774" s="12">
        <v>8930</v>
      </c>
      <c r="G774" s="15">
        <v>6.86</v>
      </c>
      <c r="H774" s="15">
        <v>9.15</v>
      </c>
      <c r="J774" s="14">
        <v>0.66469907407407403</v>
      </c>
      <c r="K774" s="2">
        <f t="shared" si="67"/>
        <v>63.333333333333215</v>
      </c>
      <c r="L774" s="15">
        <v>1034</v>
      </c>
      <c r="M774" s="3">
        <v>8.1231832822699995E-2</v>
      </c>
      <c r="N774" s="15">
        <v>9.58</v>
      </c>
      <c r="O774" s="2">
        <f t="shared" si="68"/>
        <v>117.93406189553436</v>
      </c>
      <c r="P774" s="2">
        <f t="shared" si="69"/>
        <v>0.77820095844146597</v>
      </c>
      <c r="Q774" s="2">
        <f t="shared" si="71"/>
        <v>4.5514712871307523</v>
      </c>
      <c r="R774" s="12">
        <f t="shared" si="72"/>
        <v>950.80014140936669</v>
      </c>
      <c r="T774" s="5"/>
      <c r="U774" s="5"/>
      <c r="V774" s="5"/>
      <c r="W774" s="5"/>
      <c r="Y774" s="2"/>
      <c r="Z774" s="12"/>
      <c r="AA774" s="12"/>
      <c r="AB774" s="12"/>
      <c r="AC774" s="5"/>
      <c r="AD774" s="5"/>
      <c r="AE774" s="12"/>
      <c r="AF774" s="12"/>
    </row>
    <row r="775" spans="2:32" ht="19.899999999999999" customHeight="1" x14ac:dyDescent="0.2">
      <c r="B775" s="14">
        <v>0.66530092592592593</v>
      </c>
      <c r="C775" s="2">
        <f t="shared" si="70"/>
        <v>61.750000000000057</v>
      </c>
      <c r="D775" s="15">
        <v>26.2</v>
      </c>
      <c r="E775" s="15">
        <v>8450</v>
      </c>
      <c r="F775" s="12">
        <v>8920</v>
      </c>
      <c r="G775" s="15">
        <v>6.87</v>
      </c>
      <c r="H775" s="15">
        <v>9.15</v>
      </c>
      <c r="J775" s="14">
        <v>0.66475694444444444</v>
      </c>
      <c r="K775" s="2">
        <f t="shared" si="67"/>
        <v>63.416666666666615</v>
      </c>
      <c r="L775" s="15">
        <v>1032</v>
      </c>
      <c r="M775" s="3">
        <v>8.1074711289200005E-2</v>
      </c>
      <c r="N775" s="15">
        <v>9.61</v>
      </c>
      <c r="O775" s="2">
        <f t="shared" si="68"/>
        <v>118.53264534881114</v>
      </c>
      <c r="P775" s="2">
        <f t="shared" si="69"/>
        <v>0.77912797548921198</v>
      </c>
      <c r="Q775" s="2">
        <f t="shared" si="71"/>
        <v>4.5525527655570937</v>
      </c>
      <c r="R775" s="12">
        <f t="shared" si="72"/>
        <v>951.20590776964673</v>
      </c>
      <c r="T775" s="5"/>
      <c r="U775" s="5"/>
      <c r="V775" s="5"/>
      <c r="W775" s="5"/>
      <c r="Y775" s="2"/>
      <c r="Z775" s="12"/>
      <c r="AA775" s="12"/>
      <c r="AB775" s="12"/>
      <c r="AC775" s="5"/>
      <c r="AD775" s="5"/>
      <c r="AE775" s="12"/>
      <c r="AF775" s="12"/>
    </row>
    <row r="776" spans="2:32" ht="19.899999999999999" customHeight="1" x14ac:dyDescent="0.2">
      <c r="B776" s="14">
        <v>0.66535879629629624</v>
      </c>
      <c r="C776" s="2">
        <f t="shared" si="70"/>
        <v>61.8333333333333</v>
      </c>
      <c r="D776" s="15">
        <v>26.2</v>
      </c>
      <c r="E776" s="15">
        <v>8450</v>
      </c>
      <c r="F776" s="12">
        <v>8910</v>
      </c>
      <c r="G776" s="15">
        <v>6.87</v>
      </c>
      <c r="H776" s="15">
        <v>9.15</v>
      </c>
      <c r="J776" s="14">
        <v>0.66481481481481486</v>
      </c>
      <c r="K776" s="2">
        <f t="shared" si="67"/>
        <v>63.500000000000014</v>
      </c>
      <c r="L776" s="15">
        <v>1030</v>
      </c>
      <c r="M776" s="3">
        <v>8.0917589755700001E-2</v>
      </c>
      <c r="N776" s="15">
        <v>9.58</v>
      </c>
      <c r="O776" s="2">
        <f t="shared" si="68"/>
        <v>118.39205825239209</v>
      </c>
      <c r="P776" s="2">
        <f t="shared" si="69"/>
        <v>0.77519050985960603</v>
      </c>
      <c r="Q776" s="2">
        <f t="shared" si="71"/>
        <v>4.5536321533941422</v>
      </c>
      <c r="R776" s="12">
        <f t="shared" si="72"/>
        <v>951.6108885222593</v>
      </c>
      <c r="T776" s="5"/>
      <c r="U776" s="5"/>
      <c r="V776" s="5"/>
      <c r="W776" s="5"/>
      <c r="Y776" s="2"/>
      <c r="Z776" s="12"/>
      <c r="AA776" s="12"/>
      <c r="AB776" s="12"/>
      <c r="AC776" s="5"/>
      <c r="AD776" s="5"/>
      <c r="AE776" s="12"/>
      <c r="AF776" s="12"/>
    </row>
    <row r="777" spans="2:32" ht="19.899999999999999" customHeight="1" x14ac:dyDescent="0.2">
      <c r="B777" s="14">
        <v>0.66541666666666666</v>
      </c>
      <c r="C777" s="2">
        <f t="shared" si="70"/>
        <v>61.9166666666667</v>
      </c>
      <c r="D777" s="15">
        <v>26.2</v>
      </c>
      <c r="E777" s="15">
        <v>8450</v>
      </c>
      <c r="F777" s="12">
        <v>8920</v>
      </c>
      <c r="G777" s="15">
        <v>6.87</v>
      </c>
      <c r="H777" s="15">
        <v>9.15</v>
      </c>
      <c r="J777" s="14">
        <v>0.66487268518518516</v>
      </c>
      <c r="K777" s="2">
        <f t="shared" si="67"/>
        <v>63.583333333333258</v>
      </c>
      <c r="L777" s="15">
        <v>1028</v>
      </c>
      <c r="M777" s="3">
        <v>8.0760468222199996E-2</v>
      </c>
      <c r="N777" s="15">
        <v>9.58</v>
      </c>
      <c r="O777" s="2">
        <f t="shared" si="68"/>
        <v>118.62239299606466</v>
      </c>
      <c r="P777" s="2">
        <f t="shared" si="69"/>
        <v>0.773685285568676</v>
      </c>
      <c r="Q777" s="2">
        <f t="shared" si="71"/>
        <v>4.5547077615854104</v>
      </c>
      <c r="R777" s="12">
        <f t="shared" si="72"/>
        <v>952.01508366720361</v>
      </c>
      <c r="T777" s="5"/>
      <c r="U777" s="5"/>
      <c r="V777" s="5"/>
      <c r="W777" s="5"/>
      <c r="Y777" s="2"/>
      <c r="Z777" s="12"/>
      <c r="AA777" s="12"/>
      <c r="AB777" s="12"/>
      <c r="AC777" s="5"/>
      <c r="AD777" s="5"/>
      <c r="AE777" s="12"/>
      <c r="AF777" s="12"/>
    </row>
    <row r="778" spans="2:32" ht="19.899999999999999" customHeight="1" x14ac:dyDescent="0.2">
      <c r="B778" s="14">
        <v>0.66547453703703707</v>
      </c>
      <c r="C778" s="2">
        <f t="shared" si="70"/>
        <v>62.000000000000099</v>
      </c>
      <c r="D778" s="15">
        <v>26.2</v>
      </c>
      <c r="E778" s="15">
        <v>8440</v>
      </c>
      <c r="F778" s="15">
        <v>8920</v>
      </c>
      <c r="G778" s="15">
        <v>6.87</v>
      </c>
      <c r="H778" s="15">
        <v>9.15</v>
      </c>
      <c r="J778" s="14">
        <v>0.66493055555555558</v>
      </c>
      <c r="K778" s="2">
        <f t="shared" si="67"/>
        <v>63.666666666666657</v>
      </c>
      <c r="L778" s="15">
        <v>1026</v>
      </c>
      <c r="M778" s="3">
        <v>8.0603346688700006E-2</v>
      </c>
      <c r="N778" s="15">
        <v>9.61</v>
      </c>
      <c r="O778" s="2">
        <f t="shared" si="68"/>
        <v>119.22581871339655</v>
      </c>
      <c r="P778" s="2">
        <f t="shared" si="69"/>
        <v>0.774598161678407</v>
      </c>
      <c r="Q778" s="2">
        <f t="shared" si="71"/>
        <v>4.5557829584237775</v>
      </c>
      <c r="R778" s="12">
        <f t="shared" si="72"/>
        <v>952.41849320448114</v>
      </c>
      <c r="T778" s="5"/>
      <c r="U778" s="5"/>
      <c r="V778" s="5"/>
      <c r="W778" s="5"/>
      <c r="Y778" s="2"/>
      <c r="Z778" s="12"/>
      <c r="AA778" s="12"/>
      <c r="AB778" s="12"/>
      <c r="AC778" s="5"/>
      <c r="AD778" s="5"/>
      <c r="AE778" s="12"/>
      <c r="AF778" s="12"/>
    </row>
    <row r="779" spans="2:32" ht="19.899999999999999" customHeight="1" x14ac:dyDescent="0.2">
      <c r="B779" s="14">
        <v>0.66553240740740738</v>
      </c>
      <c r="C779" s="2">
        <f t="shared" si="70"/>
        <v>62.083333333333343</v>
      </c>
      <c r="D779" s="15">
        <v>26.2</v>
      </c>
      <c r="E779" s="15">
        <v>8450</v>
      </c>
      <c r="F779" s="15">
        <v>8930</v>
      </c>
      <c r="G779" s="15">
        <v>6.87</v>
      </c>
      <c r="H779" s="15">
        <v>9.15</v>
      </c>
      <c r="J779" s="14">
        <v>0.66498842592592589</v>
      </c>
      <c r="K779" s="2">
        <f t="shared" si="67"/>
        <v>63.749999999999893</v>
      </c>
      <c r="L779" s="15">
        <v>1024</v>
      </c>
      <c r="M779" s="3">
        <v>8.0446225155200002E-2</v>
      </c>
      <c r="N779" s="15">
        <v>9.6</v>
      </c>
      <c r="O779" s="2">
        <f t="shared" si="68"/>
        <v>119.33437499993697</v>
      </c>
      <c r="P779" s="2">
        <f t="shared" si="69"/>
        <v>0.77228376148991995</v>
      </c>
      <c r="Q779" s="2">
        <f t="shared" si="71"/>
        <v>4.556857181981532</v>
      </c>
      <c r="R779" s="12">
        <f t="shared" si="72"/>
        <v>952.8211171340904</v>
      </c>
      <c r="T779" s="5"/>
      <c r="U779" s="5"/>
      <c r="V779" s="5"/>
      <c r="W779" s="5"/>
      <c r="Y779" s="2"/>
      <c r="Z779" s="12"/>
      <c r="AA779" s="12"/>
      <c r="AB779" s="12"/>
      <c r="AC779" s="5"/>
      <c r="AD779" s="5"/>
      <c r="AE779" s="12"/>
      <c r="AF779" s="12"/>
    </row>
    <row r="780" spans="2:32" ht="19.899999999999999" customHeight="1" x14ac:dyDescent="0.2">
      <c r="B780" s="14">
        <v>0.66559027777777779</v>
      </c>
      <c r="C780" s="2">
        <f t="shared" si="70"/>
        <v>62.166666666666742</v>
      </c>
      <c r="D780" s="15">
        <v>26.2</v>
      </c>
      <c r="E780" s="15">
        <v>8460</v>
      </c>
      <c r="F780" s="15">
        <v>8910</v>
      </c>
      <c r="G780" s="15">
        <v>6.87</v>
      </c>
      <c r="H780" s="15">
        <v>9.15</v>
      </c>
      <c r="J780" s="14">
        <v>0.6650462962962963</v>
      </c>
      <c r="K780" s="2">
        <f t="shared" si="67"/>
        <v>63.833333333333293</v>
      </c>
      <c r="L780" s="15">
        <v>1022</v>
      </c>
      <c r="M780" s="3">
        <v>8.0289103621699998E-2</v>
      </c>
      <c r="N780" s="15">
        <v>9.6300000000000008</v>
      </c>
      <c r="O780" s="2">
        <f t="shared" si="68"/>
        <v>119.94155577292146</v>
      </c>
      <c r="P780" s="2">
        <f t="shared" si="69"/>
        <v>0.77318406787697103</v>
      </c>
      <c r="Q780" s="2">
        <f t="shared" si="71"/>
        <v>4.5579304235297045</v>
      </c>
      <c r="R780" s="12">
        <f t="shared" si="72"/>
        <v>953.22295545603299</v>
      </c>
      <c r="T780" s="5"/>
      <c r="U780" s="5"/>
      <c r="V780" s="5"/>
      <c r="W780" s="5"/>
      <c r="Y780" s="2"/>
      <c r="Z780" s="12"/>
      <c r="AA780" s="12"/>
      <c r="AB780" s="12"/>
      <c r="AC780" s="5"/>
      <c r="AD780" s="5"/>
      <c r="AE780" s="12"/>
      <c r="AF780" s="12"/>
    </row>
    <row r="781" spans="2:32" ht="19.899999999999999" customHeight="1" x14ac:dyDescent="0.2">
      <c r="B781" s="14">
        <v>0.6656481481481481</v>
      </c>
      <c r="C781" s="2">
        <f t="shared" si="70"/>
        <v>62.249999999999979</v>
      </c>
      <c r="D781" s="15">
        <v>26.2</v>
      </c>
      <c r="E781" s="15">
        <v>8450</v>
      </c>
      <c r="F781" s="15">
        <v>8930</v>
      </c>
      <c r="G781" s="15">
        <v>6.87</v>
      </c>
      <c r="H781" s="15">
        <v>9.16</v>
      </c>
      <c r="J781" s="14">
        <v>0.66510416666666672</v>
      </c>
      <c r="K781" s="2">
        <f t="shared" si="67"/>
        <v>63.916666666666693</v>
      </c>
      <c r="L781" s="15">
        <v>1019</v>
      </c>
      <c r="M781" s="3">
        <v>8.0053421321400003E-2</v>
      </c>
      <c r="N781" s="15">
        <v>9.6300000000000008</v>
      </c>
      <c r="O781" s="2">
        <f t="shared" si="68"/>
        <v>120.29467124630806</v>
      </c>
      <c r="P781" s="2">
        <f t="shared" si="69"/>
        <v>0.77091444732508208</v>
      </c>
      <c r="Q781" s="2">
        <f t="shared" si="71"/>
        <v>4.5590027141652625</v>
      </c>
      <c r="R781" s="12">
        <f t="shared" si="72"/>
        <v>953.62381176839108</v>
      </c>
      <c r="T781" s="5"/>
      <c r="U781" s="5"/>
      <c r="V781" s="5"/>
      <c r="W781" s="5"/>
      <c r="Y781" s="2"/>
      <c r="Z781" s="12"/>
      <c r="AA781" s="12"/>
      <c r="AB781" s="12"/>
      <c r="AC781" s="5"/>
      <c r="AD781" s="5"/>
      <c r="AE781" s="12"/>
      <c r="AF781" s="12"/>
    </row>
    <row r="782" spans="2:32" ht="19.899999999999999" customHeight="1" x14ac:dyDescent="0.2">
      <c r="B782" s="14">
        <v>0.66570601851851852</v>
      </c>
      <c r="C782" s="2">
        <f t="shared" si="70"/>
        <v>62.333333333333378</v>
      </c>
      <c r="D782" s="15">
        <v>26.2</v>
      </c>
      <c r="E782" s="15">
        <v>8450</v>
      </c>
      <c r="F782" s="15">
        <v>8920</v>
      </c>
      <c r="G782" s="15">
        <v>6.87</v>
      </c>
      <c r="H782" s="15">
        <v>9.16</v>
      </c>
      <c r="J782" s="14">
        <v>0.66516203703703702</v>
      </c>
      <c r="K782" s="2">
        <f t="shared" si="67"/>
        <v>63.999999999999929</v>
      </c>
      <c r="L782" s="15">
        <v>1017</v>
      </c>
      <c r="M782" s="3">
        <v>7.9896299787899999E-2</v>
      </c>
      <c r="N782" s="15">
        <v>9.6300000000000008</v>
      </c>
      <c r="O782" s="2">
        <f t="shared" si="68"/>
        <v>120.53123893803188</v>
      </c>
      <c r="P782" s="2">
        <f t="shared" si="69"/>
        <v>0.76940136695747707</v>
      </c>
      <c r="Q782" s="2">
        <f t="shared" si="71"/>
        <v>4.5600723779251799</v>
      </c>
      <c r="R782" s="12">
        <f t="shared" si="72"/>
        <v>954.02368607116387</v>
      </c>
      <c r="T782" s="5"/>
      <c r="U782" s="5"/>
      <c r="V782" s="5"/>
      <c r="W782" s="5"/>
      <c r="Y782" s="2"/>
      <c r="Z782" s="12"/>
      <c r="AA782" s="12"/>
      <c r="AB782" s="12"/>
      <c r="AC782" s="5"/>
      <c r="AD782" s="5"/>
      <c r="AE782" s="12"/>
      <c r="AF782" s="12"/>
    </row>
    <row r="783" spans="2:32" ht="19.899999999999999" customHeight="1" x14ac:dyDescent="0.2">
      <c r="B783" s="14">
        <v>0.66576388888888893</v>
      </c>
      <c r="C783" s="2">
        <f t="shared" si="70"/>
        <v>62.416666666666778</v>
      </c>
      <c r="D783" s="15">
        <v>26.2</v>
      </c>
      <c r="E783" s="15">
        <v>8450</v>
      </c>
      <c r="F783" s="15">
        <v>8920</v>
      </c>
      <c r="G783" s="15">
        <v>6.87</v>
      </c>
      <c r="H783" s="15">
        <v>9.16</v>
      </c>
      <c r="J783" s="14">
        <v>0.66521990740740744</v>
      </c>
      <c r="K783" s="2">
        <f t="shared" si="67"/>
        <v>64.083333333333329</v>
      </c>
      <c r="L783" s="15">
        <v>1015</v>
      </c>
      <c r="M783" s="3">
        <v>7.9739178254399995E-2</v>
      </c>
      <c r="N783" s="15">
        <v>9.61</v>
      </c>
      <c r="O783" s="2">
        <f t="shared" si="68"/>
        <v>120.51792118223543</v>
      </c>
      <c r="P783" s="2">
        <f t="shared" si="69"/>
        <v>0.76629350302478394</v>
      </c>
      <c r="Q783" s="2">
        <f t="shared" si="71"/>
        <v>4.5611388326960016</v>
      </c>
      <c r="R783" s="12">
        <f t="shared" si="72"/>
        <v>954.42277476626998</v>
      </c>
      <c r="T783" s="5"/>
      <c r="U783" s="5"/>
      <c r="V783" s="5"/>
      <c r="W783" s="5"/>
      <c r="Y783" s="2"/>
      <c r="Z783" s="12"/>
      <c r="AA783" s="12"/>
      <c r="AB783" s="12"/>
      <c r="AC783" s="5"/>
      <c r="AD783" s="5"/>
      <c r="AE783" s="12"/>
      <c r="AF783" s="12"/>
    </row>
    <row r="784" spans="2:32" ht="19.899999999999999" customHeight="1" x14ac:dyDescent="0.2">
      <c r="B784" s="14">
        <v>0.66582175925925924</v>
      </c>
      <c r="C784" s="2">
        <f t="shared" si="70"/>
        <v>62.500000000000014</v>
      </c>
      <c r="D784" s="15">
        <v>26.2</v>
      </c>
      <c r="E784" s="15">
        <v>8450</v>
      </c>
      <c r="F784" s="15">
        <v>8920</v>
      </c>
      <c r="G784" s="15">
        <v>6.87</v>
      </c>
      <c r="H784" s="15">
        <v>9.16</v>
      </c>
      <c r="J784" s="14">
        <v>0.66527777777777775</v>
      </c>
      <c r="K784" s="2">
        <f t="shared" si="67"/>
        <v>64.166666666666572</v>
      </c>
      <c r="L784" s="15">
        <v>1013</v>
      </c>
      <c r="M784" s="3">
        <v>7.9582056720900005E-2</v>
      </c>
      <c r="N784" s="15">
        <v>9.6</v>
      </c>
      <c r="O784" s="2">
        <f t="shared" si="68"/>
        <v>120.63020730499451</v>
      </c>
      <c r="P784" s="2">
        <f t="shared" si="69"/>
        <v>0.76398774452064</v>
      </c>
      <c r="Q784" s="2">
        <f t="shared" si="71"/>
        <v>4.5622015280067956</v>
      </c>
      <c r="R784" s="12">
        <f t="shared" si="72"/>
        <v>954.82107785370783</v>
      </c>
      <c r="T784" s="5"/>
      <c r="U784" s="5"/>
      <c r="V784" s="5"/>
      <c r="W784" s="5"/>
      <c r="Y784" s="2"/>
      <c r="Z784" s="12"/>
      <c r="AA784" s="12"/>
      <c r="AB784" s="12"/>
      <c r="AC784" s="5"/>
      <c r="AD784" s="5"/>
      <c r="AE784" s="12"/>
      <c r="AF784" s="12"/>
    </row>
    <row r="785" spans="2:32" ht="19.899999999999999" customHeight="1" x14ac:dyDescent="0.2">
      <c r="B785" s="14">
        <v>0.66587962962962965</v>
      </c>
      <c r="C785" s="2">
        <f t="shared" si="70"/>
        <v>62.583333333333414</v>
      </c>
      <c r="D785" s="15">
        <v>26.2</v>
      </c>
      <c r="E785" s="15">
        <v>8450</v>
      </c>
      <c r="F785" s="15">
        <v>8930</v>
      </c>
      <c r="G785" s="15">
        <v>6.87</v>
      </c>
      <c r="H785" s="15">
        <v>9.16</v>
      </c>
      <c r="J785" s="14">
        <v>0.66533564814814816</v>
      </c>
      <c r="K785" s="2">
        <f t="shared" si="67"/>
        <v>64.249999999999972</v>
      </c>
      <c r="L785" s="15">
        <v>1011</v>
      </c>
      <c r="M785" s="3">
        <v>7.94249351874E-2</v>
      </c>
      <c r="N785" s="15">
        <v>9.5299999999999994</v>
      </c>
      <c r="O785" s="2">
        <f t="shared" si="68"/>
        <v>119.98750741834841</v>
      </c>
      <c r="P785" s="2">
        <f t="shared" si="69"/>
        <v>0.75691963233592197</v>
      </c>
      <c r="Q785" s="2">
        <f t="shared" si="71"/>
        <v>4.5632577136851689</v>
      </c>
      <c r="R785" s="12">
        <f t="shared" si="72"/>
        <v>955.2185953334789</v>
      </c>
      <c r="T785" s="5"/>
      <c r="U785" s="5"/>
      <c r="V785" s="5"/>
      <c r="W785" s="5"/>
      <c r="Y785" s="2"/>
      <c r="Z785" s="12"/>
      <c r="AA785" s="12"/>
      <c r="AB785" s="12"/>
      <c r="AC785" s="5"/>
      <c r="AD785" s="5"/>
      <c r="AE785" s="12"/>
      <c r="AF785" s="12"/>
    </row>
    <row r="786" spans="2:32" ht="19.899999999999999" customHeight="1" x14ac:dyDescent="0.2">
      <c r="B786" s="14">
        <v>0.66593749999999996</v>
      </c>
      <c r="C786" s="2">
        <f t="shared" si="70"/>
        <v>62.666666666666657</v>
      </c>
      <c r="D786" s="15">
        <v>26.2</v>
      </c>
      <c r="E786" s="15">
        <v>8460</v>
      </c>
      <c r="F786" s="15">
        <v>8930</v>
      </c>
      <c r="G786" s="15">
        <v>6.87</v>
      </c>
      <c r="H786" s="15">
        <v>9.16</v>
      </c>
      <c r="J786" s="14">
        <v>0.66539351851851858</v>
      </c>
      <c r="K786" s="2">
        <f t="shared" si="67"/>
        <v>64.333333333333371</v>
      </c>
      <c r="L786" s="15">
        <v>1009</v>
      </c>
      <c r="M786" s="3">
        <v>7.9267813653899996E-2</v>
      </c>
      <c r="N786" s="15">
        <v>9.56</v>
      </c>
      <c r="O786" s="2">
        <f t="shared" si="68"/>
        <v>120.60380574820668</v>
      </c>
      <c r="P786" s="2">
        <f t="shared" si="69"/>
        <v>0.75780029853128406</v>
      </c>
      <c r="Q786" s="2">
        <f t="shared" si="71"/>
        <v>4.5643096025260501</v>
      </c>
      <c r="R786" s="12">
        <f t="shared" si="72"/>
        <v>955.6153272055825</v>
      </c>
      <c r="T786" s="5"/>
      <c r="U786" s="5"/>
      <c r="V786" s="5"/>
      <c r="W786" s="5"/>
      <c r="Y786" s="2"/>
      <c r="Z786" s="12"/>
      <c r="AA786" s="12"/>
      <c r="AB786" s="12"/>
      <c r="AC786" s="5"/>
      <c r="AD786" s="5"/>
      <c r="AE786" s="12"/>
      <c r="AF786" s="12"/>
    </row>
    <row r="787" spans="2:32" ht="19.899999999999999" customHeight="1" x14ac:dyDescent="0.2">
      <c r="B787" s="14">
        <v>0.66599537037037038</v>
      </c>
      <c r="C787" s="2">
        <f t="shared" si="70"/>
        <v>62.750000000000057</v>
      </c>
      <c r="D787" s="15">
        <v>26.2</v>
      </c>
      <c r="E787" s="15">
        <v>8450</v>
      </c>
      <c r="F787" s="15">
        <v>8920</v>
      </c>
      <c r="G787" s="15">
        <v>6.88</v>
      </c>
      <c r="H787" s="15">
        <v>9.16</v>
      </c>
      <c r="J787" s="14">
        <v>0.66545138888888888</v>
      </c>
      <c r="K787" s="2">
        <f t="shared" si="67"/>
        <v>64.416666666666615</v>
      </c>
      <c r="L787" s="15">
        <v>1007</v>
      </c>
      <c r="M787" s="3">
        <v>7.9110692120400006E-2</v>
      </c>
      <c r="N787" s="15">
        <v>9.51</v>
      </c>
      <c r="O787" s="2">
        <f t="shared" si="68"/>
        <v>120.21131082416214</v>
      </c>
      <c r="P787" s="2">
        <f t="shared" si="69"/>
        <v>0.75234268206500399</v>
      </c>
      <c r="Q787" s="2">
        <f t="shared" si="71"/>
        <v>4.5653583129292405</v>
      </c>
      <c r="R787" s="12">
        <f t="shared" si="72"/>
        <v>956.01127347001784</v>
      </c>
      <c r="T787" s="5"/>
      <c r="U787" s="5"/>
      <c r="V787" s="5"/>
      <c r="W787" s="5"/>
      <c r="Y787" s="2"/>
      <c r="Z787" s="12"/>
      <c r="AA787" s="12"/>
      <c r="AB787" s="12"/>
      <c r="AC787" s="5"/>
      <c r="AD787" s="5"/>
      <c r="AE787" s="12"/>
      <c r="AF787" s="12"/>
    </row>
    <row r="788" spans="2:32" ht="19.899999999999999" customHeight="1" x14ac:dyDescent="0.2">
      <c r="B788" s="14">
        <v>0.66605324074074079</v>
      </c>
      <c r="C788" s="2">
        <f t="shared" si="70"/>
        <v>62.833333333333456</v>
      </c>
      <c r="D788" s="15">
        <v>26.2</v>
      </c>
      <c r="E788" s="15">
        <v>8450</v>
      </c>
      <c r="F788" s="15">
        <v>8910</v>
      </c>
      <c r="G788" s="15">
        <v>6.88</v>
      </c>
      <c r="H788" s="15">
        <v>9.16</v>
      </c>
      <c r="J788" s="14">
        <v>0.66556712962962961</v>
      </c>
      <c r="K788" s="2">
        <f t="shared" si="67"/>
        <v>64.583333333333258</v>
      </c>
      <c r="L788" s="15">
        <v>1003</v>
      </c>
      <c r="M788" s="3">
        <v>7.8796449053299994E-2</v>
      </c>
      <c r="N788" s="15">
        <v>9.5299999999999994</v>
      </c>
      <c r="O788" s="2">
        <f t="shared" si="68"/>
        <v>120.94453639089315</v>
      </c>
      <c r="P788" s="2">
        <f t="shared" si="69"/>
        <v>0.75093015947794894</v>
      </c>
      <c r="Q788" s="2">
        <f t="shared" si="71"/>
        <v>4.5674461918758276</v>
      </c>
      <c r="R788" s="12">
        <f t="shared" si="72"/>
        <v>956.80080917588623</v>
      </c>
      <c r="T788" s="5"/>
      <c r="U788" s="5"/>
      <c r="V788" s="5"/>
      <c r="W788" s="5"/>
      <c r="Y788" s="2"/>
      <c r="Z788" s="12"/>
      <c r="AA788" s="12"/>
      <c r="AB788" s="12"/>
      <c r="AC788" s="5"/>
      <c r="AD788" s="5"/>
      <c r="AE788" s="12"/>
      <c r="AF788" s="12"/>
    </row>
    <row r="789" spans="2:32" ht="19.899999999999999" customHeight="1" x14ac:dyDescent="0.2">
      <c r="B789" s="14">
        <v>0.6661111111111111</v>
      </c>
      <c r="C789" s="2">
        <f t="shared" si="70"/>
        <v>62.9166666666667</v>
      </c>
      <c r="D789" s="15">
        <v>26.2</v>
      </c>
      <c r="E789" s="15">
        <v>8460</v>
      </c>
      <c r="F789" s="15">
        <v>8920</v>
      </c>
      <c r="G789" s="15">
        <v>6.88</v>
      </c>
      <c r="H789" s="15">
        <v>9.16</v>
      </c>
      <c r="J789" s="14">
        <v>0.66562500000000002</v>
      </c>
      <c r="K789" s="2">
        <f t="shared" si="67"/>
        <v>64.666666666666657</v>
      </c>
      <c r="L789" s="15">
        <v>1000</v>
      </c>
      <c r="M789" s="3">
        <v>7.8560766753100003E-2</v>
      </c>
      <c r="N789" s="15">
        <v>9.51</v>
      </c>
      <c r="O789" s="2">
        <f t="shared" si="68"/>
        <v>121.05278999997458</v>
      </c>
      <c r="P789" s="2">
        <f t="shared" si="69"/>
        <v>0.74711289182198104</v>
      </c>
      <c r="Q789" s="2">
        <f t="shared" si="71"/>
        <v>4.5684864995503425</v>
      </c>
      <c r="R789" s="12">
        <f t="shared" si="72"/>
        <v>957.19420221540258</v>
      </c>
      <c r="T789" s="5"/>
      <c r="U789" s="5"/>
      <c r="V789" s="5"/>
      <c r="W789" s="5"/>
      <c r="Y789" s="2"/>
      <c r="Z789" s="12"/>
      <c r="AA789" s="12"/>
      <c r="AB789" s="12"/>
      <c r="AC789" s="5"/>
      <c r="AD789" s="5"/>
      <c r="AE789" s="12"/>
      <c r="AF789" s="12"/>
    </row>
    <row r="790" spans="2:32" ht="19.899999999999999" customHeight="1" x14ac:dyDescent="0.2">
      <c r="B790" s="14">
        <v>0.66616898148148151</v>
      </c>
      <c r="C790" s="2">
        <f t="shared" si="70"/>
        <v>63.000000000000099</v>
      </c>
      <c r="D790" s="15">
        <v>26.2</v>
      </c>
      <c r="E790" s="15">
        <v>8450</v>
      </c>
      <c r="F790" s="15">
        <v>8930</v>
      </c>
      <c r="G790" s="15">
        <v>6.88</v>
      </c>
      <c r="H790" s="15">
        <v>9.16</v>
      </c>
      <c r="J790" s="14">
        <v>0.66568287037037044</v>
      </c>
      <c r="K790" s="2">
        <f t="shared" si="67"/>
        <v>64.750000000000057</v>
      </c>
      <c r="L790" s="15">
        <v>998</v>
      </c>
      <c r="M790" s="3">
        <v>7.8403645219599999E-2</v>
      </c>
      <c r="N790" s="15">
        <v>9.4700000000000006</v>
      </c>
      <c r="O790" s="2">
        <f t="shared" si="68"/>
        <v>120.78520040076671</v>
      </c>
      <c r="P790" s="2">
        <f t="shared" si="69"/>
        <v>0.74248252022961203</v>
      </c>
      <c r="Q790" s="2">
        <f t="shared" si="71"/>
        <v>4.5695209408087125</v>
      </c>
      <c r="R790" s="12">
        <f t="shared" si="72"/>
        <v>957.58661324533466</v>
      </c>
      <c r="T790" s="5"/>
      <c r="U790" s="5"/>
      <c r="V790" s="5"/>
      <c r="W790" s="5"/>
      <c r="Y790" s="2"/>
      <c r="Z790" s="12"/>
      <c r="AA790" s="12"/>
      <c r="AB790" s="12"/>
      <c r="AC790" s="5"/>
      <c r="AD790" s="5"/>
      <c r="AE790" s="12"/>
      <c r="AF790" s="12"/>
    </row>
    <row r="791" spans="2:32" ht="19.899999999999999" customHeight="1" x14ac:dyDescent="0.2">
      <c r="B791" s="14">
        <v>0.66622685185185182</v>
      </c>
      <c r="C791" s="2">
        <f t="shared" si="70"/>
        <v>63.083333333333336</v>
      </c>
      <c r="D791" s="15">
        <v>26.2</v>
      </c>
      <c r="E791" s="15">
        <v>8450</v>
      </c>
      <c r="F791" s="15">
        <v>8920</v>
      </c>
      <c r="G791" s="15">
        <v>6.88</v>
      </c>
      <c r="H791" s="15">
        <v>9.16</v>
      </c>
      <c r="J791" s="14"/>
      <c r="K791" s="2"/>
      <c r="M791" s="3"/>
      <c r="O791" s="2"/>
      <c r="P791" s="2"/>
      <c r="Q791" s="2"/>
      <c r="R791" s="12"/>
      <c r="T791" s="5"/>
      <c r="U791" s="5"/>
      <c r="V791" s="5"/>
      <c r="W791" s="5"/>
    </row>
    <row r="792" spans="2:32" ht="19.899999999999999" customHeight="1" x14ac:dyDescent="0.2">
      <c r="B792" s="14">
        <v>0.66628472222222224</v>
      </c>
      <c r="C792" s="2">
        <f t="shared" si="70"/>
        <v>63.166666666666735</v>
      </c>
      <c r="D792" s="15">
        <v>26.2</v>
      </c>
      <c r="E792" s="15">
        <v>8460</v>
      </c>
      <c r="F792" s="15">
        <v>8930</v>
      </c>
      <c r="G792" s="15">
        <v>6.88</v>
      </c>
      <c r="H792" s="15">
        <v>9.16</v>
      </c>
      <c r="J792" s="14"/>
      <c r="K792" s="2"/>
      <c r="M792" s="3"/>
      <c r="O792" s="2"/>
      <c r="P792" s="2"/>
      <c r="Q792" s="2"/>
      <c r="R792" s="12"/>
      <c r="T792" s="5"/>
      <c r="U792" s="5"/>
      <c r="V792" s="5"/>
      <c r="W792" s="5"/>
    </row>
    <row r="793" spans="2:32" ht="19.899999999999999" customHeight="1" x14ac:dyDescent="0.2">
      <c r="B793" s="14">
        <v>0.66634259259259265</v>
      </c>
      <c r="C793" s="2">
        <f t="shared" si="70"/>
        <v>63.250000000000135</v>
      </c>
      <c r="D793" s="15">
        <v>26.2</v>
      </c>
      <c r="E793" s="15">
        <v>8460</v>
      </c>
      <c r="F793" s="15">
        <v>8930</v>
      </c>
      <c r="G793" s="15">
        <v>6.88</v>
      </c>
      <c r="H793" s="15">
        <v>9.16</v>
      </c>
      <c r="J793" s="14"/>
      <c r="K793" s="2"/>
      <c r="M793" s="3"/>
      <c r="O793" s="2"/>
      <c r="P793" s="2"/>
      <c r="Q793" s="2"/>
      <c r="R793" s="12"/>
      <c r="T793" s="5"/>
      <c r="U793" s="5"/>
      <c r="V793" s="5"/>
      <c r="W793" s="5"/>
    </row>
    <row r="794" spans="2:32" ht="19.899999999999999" customHeight="1" x14ac:dyDescent="0.2">
      <c r="B794" s="14">
        <v>0.66640046296296296</v>
      </c>
      <c r="C794" s="2">
        <f t="shared" si="70"/>
        <v>63.333333333333371</v>
      </c>
      <c r="D794" s="15">
        <v>26.2</v>
      </c>
      <c r="E794" s="15">
        <v>8450</v>
      </c>
      <c r="F794" s="15">
        <v>8920</v>
      </c>
      <c r="G794" s="15">
        <v>6.88</v>
      </c>
      <c r="H794" s="15">
        <v>9.16</v>
      </c>
      <c r="J794" s="14"/>
      <c r="K794" s="2"/>
      <c r="M794" s="3"/>
      <c r="O794" s="2"/>
      <c r="P794" s="2"/>
      <c r="Q794" s="2"/>
      <c r="R794" s="12"/>
      <c r="T794" s="5"/>
      <c r="U794" s="5"/>
      <c r="V794" s="5"/>
      <c r="W794" s="5"/>
    </row>
    <row r="795" spans="2:32" ht="19.899999999999999" customHeight="1" x14ac:dyDescent="0.2">
      <c r="B795" s="14">
        <v>0.66645833333333326</v>
      </c>
      <c r="C795" s="2">
        <f t="shared" si="70"/>
        <v>63.416666666666615</v>
      </c>
      <c r="D795" s="15">
        <v>26.2</v>
      </c>
      <c r="E795" s="15">
        <v>8460</v>
      </c>
      <c r="F795" s="15">
        <v>8920</v>
      </c>
      <c r="G795" s="15">
        <v>6.88</v>
      </c>
      <c r="H795" s="15">
        <v>9.16</v>
      </c>
      <c r="J795" s="14"/>
      <c r="K795" s="2"/>
      <c r="M795" s="3"/>
      <c r="O795" s="2"/>
      <c r="P795" s="2"/>
      <c r="Q795" s="2"/>
      <c r="R795" s="12"/>
      <c r="T795" s="5"/>
      <c r="U795" s="5"/>
      <c r="V795" s="5"/>
      <c r="W795" s="5"/>
    </row>
    <row r="796" spans="2:32" ht="19.899999999999999" customHeight="1" x14ac:dyDescent="0.2">
      <c r="B796" s="14">
        <v>0.66651620370370368</v>
      </c>
      <c r="C796" s="2">
        <f t="shared" si="70"/>
        <v>63.500000000000014</v>
      </c>
      <c r="D796" s="15">
        <v>26.2</v>
      </c>
      <c r="E796" s="15">
        <v>8460</v>
      </c>
      <c r="F796" s="15">
        <v>8920</v>
      </c>
      <c r="G796" s="15">
        <v>6.88</v>
      </c>
      <c r="H796" s="15">
        <v>9.16</v>
      </c>
      <c r="J796" s="14"/>
      <c r="K796" s="2"/>
      <c r="M796" s="3"/>
      <c r="O796" s="2"/>
      <c r="P796" s="2"/>
      <c r="Q796" s="2"/>
      <c r="R796" s="12"/>
      <c r="T796" s="5"/>
      <c r="U796" s="5"/>
      <c r="V796" s="5"/>
      <c r="W796" s="5"/>
    </row>
    <row r="797" spans="2:32" ht="19.899999999999999" customHeight="1" x14ac:dyDescent="0.2">
      <c r="B797" s="14">
        <v>0.6665740740740741</v>
      </c>
      <c r="C797" s="2">
        <f t="shared" si="70"/>
        <v>63.583333333333414</v>
      </c>
      <c r="D797" s="15">
        <v>26.2</v>
      </c>
      <c r="E797" s="15">
        <v>8460</v>
      </c>
      <c r="F797" s="15">
        <v>8930</v>
      </c>
      <c r="G797" s="15">
        <v>6.88</v>
      </c>
      <c r="H797" s="15">
        <v>9.16</v>
      </c>
      <c r="J797" s="14"/>
      <c r="K797" s="2"/>
      <c r="M797" s="3"/>
      <c r="O797" s="2"/>
      <c r="P797" s="2"/>
      <c r="Q797" s="2"/>
      <c r="R797" s="12"/>
      <c r="T797" s="5"/>
      <c r="U797" s="5"/>
      <c r="V797" s="5"/>
      <c r="W797" s="5"/>
    </row>
    <row r="798" spans="2:32" ht="19.899999999999999" customHeight="1" x14ac:dyDescent="0.2">
      <c r="B798" s="14">
        <v>0.66663194444444451</v>
      </c>
      <c r="C798" s="2">
        <f t="shared" si="70"/>
        <v>63.666666666666814</v>
      </c>
      <c r="D798" s="15">
        <v>26.2</v>
      </c>
      <c r="E798" s="15">
        <v>8460</v>
      </c>
      <c r="F798" s="15">
        <v>8930</v>
      </c>
      <c r="G798" s="15">
        <v>6.88</v>
      </c>
      <c r="H798" s="15">
        <v>9.16</v>
      </c>
      <c r="J798" s="14"/>
      <c r="K798" s="2"/>
      <c r="M798" s="3"/>
      <c r="O798" s="2"/>
      <c r="P798" s="2"/>
      <c r="Q798" s="2"/>
      <c r="R798" s="12"/>
      <c r="T798" s="5"/>
      <c r="U798" s="5"/>
      <c r="V798" s="5"/>
      <c r="W798" s="5"/>
    </row>
    <row r="799" spans="2:32" ht="19.899999999999999" customHeight="1" x14ac:dyDescent="0.2">
      <c r="B799" s="14">
        <v>0.66668981481481471</v>
      </c>
      <c r="C799" s="2">
        <f t="shared" si="70"/>
        <v>63.749999999999893</v>
      </c>
      <c r="D799" s="15">
        <v>26.2</v>
      </c>
      <c r="E799" s="15">
        <v>8460</v>
      </c>
      <c r="F799" s="15">
        <v>8930</v>
      </c>
      <c r="G799" s="15">
        <v>6.89</v>
      </c>
      <c r="H799" s="15">
        <v>9.16</v>
      </c>
      <c r="J799" s="14"/>
      <c r="K799" s="2"/>
      <c r="M799" s="3"/>
      <c r="O799" s="2"/>
      <c r="P799" s="2"/>
      <c r="Q799" s="2"/>
      <c r="R799" s="12"/>
      <c r="T799" s="5"/>
      <c r="U799" s="5"/>
      <c r="V799" s="5"/>
      <c r="W799" s="5"/>
    </row>
    <row r="800" spans="2:32" ht="19.899999999999999" customHeight="1" x14ac:dyDescent="0.2">
      <c r="B800" s="14">
        <v>0.66674768518518512</v>
      </c>
      <c r="C800" s="2">
        <f t="shared" si="70"/>
        <v>63.833333333333293</v>
      </c>
      <c r="D800" s="15">
        <v>26.2</v>
      </c>
      <c r="E800" s="15">
        <v>8460</v>
      </c>
      <c r="F800" s="15">
        <v>8940</v>
      </c>
      <c r="G800" s="15">
        <v>6.89</v>
      </c>
      <c r="H800" s="15">
        <v>9.16</v>
      </c>
      <c r="J800" s="14"/>
      <c r="K800" s="2"/>
      <c r="M800" s="3"/>
      <c r="O800" s="2"/>
      <c r="P800" s="2"/>
      <c r="Q800" s="2"/>
      <c r="R800" s="12"/>
      <c r="T800" s="5"/>
      <c r="U800" s="5"/>
      <c r="V800" s="5"/>
      <c r="W800" s="5"/>
    </row>
    <row r="801" spans="2:23" ht="19.899999999999999" customHeight="1" x14ac:dyDescent="0.2">
      <c r="B801" s="14">
        <v>0.66680555555555554</v>
      </c>
      <c r="C801" s="2">
        <f t="shared" si="70"/>
        <v>63.916666666666693</v>
      </c>
      <c r="D801" s="15">
        <v>26.2</v>
      </c>
      <c r="E801" s="15">
        <v>8460</v>
      </c>
      <c r="F801" s="15">
        <v>8930</v>
      </c>
      <c r="G801" s="15">
        <v>6.89</v>
      </c>
      <c r="H801" s="15">
        <v>9.16</v>
      </c>
      <c r="J801" s="14"/>
      <c r="K801" s="2"/>
      <c r="M801" s="3"/>
      <c r="O801" s="2"/>
      <c r="P801" s="2"/>
      <c r="Q801" s="2"/>
      <c r="R801" s="12"/>
      <c r="T801" s="5"/>
      <c r="U801" s="5"/>
      <c r="V801" s="5"/>
      <c r="W801" s="5"/>
    </row>
    <row r="802" spans="2:23" ht="19.899999999999999" customHeight="1" x14ac:dyDescent="0.2">
      <c r="B802" s="14">
        <v>0.66686342592592596</v>
      </c>
      <c r="C802" s="2">
        <f t="shared" si="70"/>
        <v>64.000000000000085</v>
      </c>
      <c r="D802" s="15">
        <v>26.2</v>
      </c>
      <c r="E802" s="15">
        <v>8460</v>
      </c>
      <c r="F802" s="15">
        <v>8930</v>
      </c>
      <c r="G802" s="15">
        <v>6.89</v>
      </c>
      <c r="H802" s="15">
        <v>9.16</v>
      </c>
      <c r="J802" s="14"/>
      <c r="K802" s="2"/>
      <c r="M802" s="3"/>
      <c r="O802" s="2"/>
      <c r="P802" s="2"/>
      <c r="Q802" s="2"/>
      <c r="R802" s="12"/>
      <c r="T802" s="5"/>
      <c r="U802" s="5"/>
      <c r="V802" s="5"/>
      <c r="W802" s="5"/>
    </row>
    <row r="803" spans="2:23" ht="19.899999999999999" customHeight="1" x14ac:dyDescent="0.2">
      <c r="B803" s="14">
        <v>0.66692129629629626</v>
      </c>
      <c r="C803" s="2">
        <f t="shared" ref="C803:C812" si="73">(B803-$B$34)*24*60</f>
        <v>64.083333333333329</v>
      </c>
      <c r="D803" s="15">
        <v>26.2</v>
      </c>
      <c r="E803" s="15">
        <v>8460</v>
      </c>
      <c r="F803" s="15">
        <v>8920</v>
      </c>
      <c r="G803" s="15">
        <v>6.89</v>
      </c>
      <c r="H803" s="15">
        <v>9.16</v>
      </c>
      <c r="J803" s="14"/>
      <c r="K803" s="2"/>
      <c r="M803" s="3"/>
      <c r="O803" s="2"/>
      <c r="P803" s="2"/>
      <c r="Q803" s="2"/>
      <c r="R803" s="12"/>
      <c r="T803" s="5"/>
      <c r="U803" s="5"/>
      <c r="V803" s="5"/>
      <c r="W803" s="5"/>
    </row>
    <row r="804" spans="2:23" ht="19.899999999999999" customHeight="1" x14ac:dyDescent="0.2">
      <c r="B804" s="14">
        <v>0.66697916666666668</v>
      </c>
      <c r="C804" s="2">
        <f t="shared" si="73"/>
        <v>64.166666666666728</v>
      </c>
      <c r="D804" s="15">
        <v>26.2</v>
      </c>
      <c r="E804" s="15">
        <v>8460</v>
      </c>
      <c r="F804" s="15">
        <v>8920</v>
      </c>
      <c r="G804" s="15">
        <v>6.89</v>
      </c>
      <c r="H804" s="15">
        <v>9.16</v>
      </c>
      <c r="J804" s="14"/>
      <c r="K804" s="2"/>
      <c r="M804" s="3"/>
      <c r="O804" s="2"/>
      <c r="P804" s="2"/>
      <c r="Q804" s="2"/>
      <c r="R804" s="12"/>
      <c r="T804" s="5"/>
      <c r="U804" s="5"/>
      <c r="V804" s="5"/>
      <c r="W804" s="5"/>
    </row>
    <row r="805" spans="2:23" ht="19.899999999999999" customHeight="1" x14ac:dyDescent="0.2">
      <c r="B805" s="14">
        <v>0.66703703703703709</v>
      </c>
      <c r="C805" s="2">
        <f t="shared" si="73"/>
        <v>64.250000000000128</v>
      </c>
      <c r="D805" s="15">
        <v>26.2</v>
      </c>
      <c r="E805" s="15">
        <v>8450</v>
      </c>
      <c r="F805" s="15">
        <v>8940</v>
      </c>
      <c r="G805" s="15">
        <v>6.89</v>
      </c>
      <c r="H805" s="15">
        <v>9.16</v>
      </c>
      <c r="J805" s="14"/>
      <c r="K805" s="2"/>
      <c r="M805" s="3"/>
      <c r="O805" s="2"/>
      <c r="P805" s="2"/>
      <c r="Q805" s="2"/>
      <c r="R805" s="12"/>
      <c r="T805" s="5"/>
      <c r="U805" s="5"/>
      <c r="V805" s="5"/>
      <c r="W805" s="5"/>
    </row>
    <row r="806" spans="2:23" ht="19.899999999999999" customHeight="1" x14ac:dyDescent="0.2">
      <c r="B806" s="14">
        <v>0.6670949074074074</v>
      </c>
      <c r="C806" s="2">
        <f t="shared" si="73"/>
        <v>64.333333333333371</v>
      </c>
      <c r="D806" s="15">
        <v>26.2</v>
      </c>
      <c r="E806" s="15">
        <v>8470</v>
      </c>
      <c r="F806" s="15">
        <v>8940</v>
      </c>
      <c r="G806" s="15">
        <v>6.89</v>
      </c>
      <c r="H806" s="15">
        <v>9.16</v>
      </c>
      <c r="J806" s="14"/>
      <c r="K806" s="2"/>
      <c r="M806" s="3"/>
      <c r="O806" s="2"/>
      <c r="P806" s="2"/>
      <c r="Q806" s="2"/>
      <c r="R806" s="12"/>
      <c r="T806" s="5"/>
      <c r="U806" s="5"/>
      <c r="V806" s="5"/>
      <c r="W806" s="5"/>
    </row>
    <row r="807" spans="2:23" ht="19.899999999999999" customHeight="1" x14ac:dyDescent="0.2">
      <c r="B807" s="14">
        <v>0.66715277777777782</v>
      </c>
      <c r="C807" s="2">
        <f t="shared" si="73"/>
        <v>64.416666666666771</v>
      </c>
      <c r="D807" s="15">
        <v>26.2</v>
      </c>
      <c r="E807" s="15">
        <v>8460</v>
      </c>
      <c r="F807" s="15">
        <v>8940</v>
      </c>
      <c r="G807" s="15">
        <v>6.89</v>
      </c>
      <c r="H807" s="15">
        <v>9.16</v>
      </c>
      <c r="J807" s="14"/>
      <c r="K807" s="2"/>
      <c r="M807" s="3"/>
      <c r="O807" s="2"/>
      <c r="P807" s="2"/>
      <c r="Q807" s="2"/>
      <c r="R807" s="12"/>
      <c r="T807" s="5"/>
      <c r="U807" s="5"/>
      <c r="V807" s="5"/>
      <c r="W807" s="5"/>
    </row>
    <row r="808" spans="2:23" ht="19.899999999999999" customHeight="1" x14ac:dyDescent="0.2">
      <c r="B808" s="14">
        <v>0.66721064814814823</v>
      </c>
      <c r="C808" s="2">
        <f t="shared" si="73"/>
        <v>64.500000000000171</v>
      </c>
      <c r="D808" s="15">
        <v>26.2</v>
      </c>
      <c r="E808" s="15">
        <v>8470</v>
      </c>
      <c r="F808" s="15">
        <v>8930</v>
      </c>
      <c r="G808" s="15">
        <v>6.89</v>
      </c>
      <c r="H808" s="15">
        <v>9.16</v>
      </c>
      <c r="J808" s="14"/>
      <c r="K808" s="2"/>
      <c r="M808" s="3"/>
      <c r="O808" s="2"/>
      <c r="P808" s="2"/>
      <c r="Q808" s="2"/>
      <c r="R808" s="12"/>
      <c r="T808" s="5"/>
      <c r="U808" s="5"/>
      <c r="V808" s="5"/>
      <c r="W808" s="5"/>
    </row>
    <row r="809" spans="2:23" ht="19.899999999999999" customHeight="1" x14ac:dyDescent="0.2">
      <c r="B809" s="14">
        <v>0.66726851851851843</v>
      </c>
      <c r="C809" s="2">
        <f t="shared" si="73"/>
        <v>64.583333333333258</v>
      </c>
      <c r="D809" s="15">
        <v>26.2</v>
      </c>
      <c r="E809" s="15">
        <v>8470</v>
      </c>
      <c r="F809" s="15">
        <v>8940</v>
      </c>
      <c r="G809" s="15">
        <v>6.89</v>
      </c>
      <c r="H809" s="15">
        <v>9.16</v>
      </c>
      <c r="J809" s="14"/>
      <c r="K809" s="2"/>
      <c r="M809" s="3"/>
      <c r="O809" s="2"/>
      <c r="P809" s="2"/>
      <c r="Q809" s="2"/>
      <c r="R809" s="12"/>
      <c r="T809" s="5"/>
      <c r="U809" s="5"/>
      <c r="V809" s="5"/>
      <c r="W809" s="5"/>
    </row>
    <row r="810" spans="2:23" ht="19.899999999999999" customHeight="1" x14ac:dyDescent="0.2">
      <c r="B810" s="14">
        <v>0.66732638888888884</v>
      </c>
      <c r="C810" s="2">
        <f t="shared" si="73"/>
        <v>64.666666666666657</v>
      </c>
      <c r="D810" s="15">
        <v>26.2</v>
      </c>
      <c r="E810" s="15">
        <v>8470</v>
      </c>
      <c r="F810" s="15">
        <v>8930</v>
      </c>
      <c r="G810" s="15">
        <v>6.89</v>
      </c>
      <c r="H810" s="15">
        <v>9.16</v>
      </c>
      <c r="J810" s="14"/>
      <c r="K810" s="2"/>
      <c r="M810" s="3"/>
      <c r="O810" s="2"/>
      <c r="P810" s="2"/>
      <c r="Q810" s="2"/>
      <c r="R810" s="12"/>
      <c r="T810" s="5"/>
      <c r="U810" s="5"/>
      <c r="V810" s="5"/>
      <c r="W810" s="5"/>
    </row>
    <row r="811" spans="2:23" ht="19.899999999999999" customHeight="1" x14ac:dyDescent="0.2">
      <c r="B811" s="14">
        <v>0.66738425925925926</v>
      </c>
      <c r="C811" s="2">
        <f t="shared" si="73"/>
        <v>64.750000000000057</v>
      </c>
      <c r="D811" s="15">
        <v>26.2</v>
      </c>
      <c r="E811" s="15">
        <v>8470</v>
      </c>
      <c r="F811" s="15">
        <v>8920</v>
      </c>
      <c r="G811" s="15">
        <v>6.9</v>
      </c>
      <c r="H811" s="15">
        <v>9.16</v>
      </c>
      <c r="J811" s="14"/>
      <c r="K811" s="2"/>
      <c r="M811" s="3"/>
      <c r="O811" s="2"/>
      <c r="P811" s="2"/>
      <c r="Q811" s="2"/>
      <c r="R811" s="12"/>
      <c r="T811" s="5"/>
      <c r="U811" s="5"/>
      <c r="V811" s="5"/>
      <c r="W811" s="5"/>
    </row>
    <row r="812" spans="2:23" ht="19.899999999999999" customHeight="1" x14ac:dyDescent="0.2">
      <c r="B812" s="14">
        <v>0.66744212962962957</v>
      </c>
      <c r="C812" s="2">
        <f t="shared" si="73"/>
        <v>64.833333333333286</v>
      </c>
      <c r="D812" s="15">
        <v>26.2</v>
      </c>
      <c r="E812" s="15">
        <v>8470</v>
      </c>
      <c r="F812" s="15">
        <v>8940</v>
      </c>
      <c r="G812" s="15">
        <v>6.9</v>
      </c>
      <c r="H812" s="15">
        <v>9.16</v>
      </c>
      <c r="J812" s="14"/>
      <c r="K812" s="2"/>
      <c r="M812" s="3"/>
      <c r="O812" s="2"/>
      <c r="P812" s="2"/>
      <c r="Q812" s="2"/>
      <c r="R812" s="12"/>
      <c r="T812" s="5"/>
      <c r="U812" s="5"/>
      <c r="V812" s="5"/>
      <c r="W812" s="5"/>
    </row>
    <row r="813" spans="2:23" ht="19.899999999999999" customHeight="1" x14ac:dyDescent="0.2">
      <c r="J813" s="4"/>
      <c r="K813" s="2"/>
      <c r="M813" s="3"/>
      <c r="O813" s="2"/>
      <c r="P813" s="2"/>
      <c r="Q813" s="2"/>
      <c r="R813" s="12"/>
    </row>
    <row r="814" spans="2:23" ht="19.899999999999999" customHeight="1" x14ac:dyDescent="0.2">
      <c r="E814" s="42"/>
      <c r="J814" s="4"/>
      <c r="K814" s="2"/>
      <c r="M814" s="3"/>
      <c r="O814" s="2"/>
      <c r="P814" s="2"/>
      <c r="Q814" s="2"/>
      <c r="R814" s="12"/>
    </row>
    <row r="815" spans="2:23" ht="19.899999999999999" customHeight="1" x14ac:dyDescent="0.2">
      <c r="E815" s="42"/>
      <c r="J815" s="4"/>
      <c r="K815" s="2"/>
      <c r="M815" s="3"/>
      <c r="O815" s="2"/>
      <c r="P815" s="2"/>
      <c r="Q815" s="2"/>
      <c r="R815" s="12"/>
    </row>
    <row r="816" spans="2:23" ht="19.899999999999999" customHeight="1" x14ac:dyDescent="0.2">
      <c r="E816" s="42"/>
      <c r="J816" s="4"/>
      <c r="K816" s="2"/>
      <c r="M816" s="3"/>
      <c r="O816" s="2"/>
      <c r="P816" s="2"/>
      <c r="Q816" s="2"/>
      <c r="R816" s="12"/>
    </row>
    <row r="817" spans="5:18" ht="19.899999999999999" customHeight="1" x14ac:dyDescent="0.2">
      <c r="E817" s="42"/>
      <c r="J817" s="4"/>
      <c r="K817" s="2"/>
      <c r="M817" s="3"/>
      <c r="O817" s="2"/>
      <c r="P817" s="2"/>
      <c r="Q817" s="2"/>
      <c r="R817" s="12"/>
    </row>
    <row r="818" spans="5:18" ht="19.899999999999999" customHeight="1" x14ac:dyDescent="0.2">
      <c r="E818" s="42"/>
      <c r="J818" s="4"/>
      <c r="K818" s="2"/>
      <c r="M818" s="3"/>
      <c r="O818" s="2"/>
      <c r="P818" s="2"/>
      <c r="Q818" s="2"/>
      <c r="R818" s="12"/>
    </row>
    <row r="819" spans="5:18" ht="19.899999999999999" customHeight="1" x14ac:dyDescent="0.2">
      <c r="E819" s="42"/>
      <c r="J819" s="4"/>
      <c r="K819" s="2"/>
      <c r="M819" s="3"/>
      <c r="O819" s="2"/>
      <c r="P819" s="2"/>
      <c r="Q819" s="2"/>
      <c r="R819" s="12"/>
    </row>
    <row r="820" spans="5:18" ht="19.899999999999999" customHeight="1" x14ac:dyDescent="0.2">
      <c r="E820" s="42"/>
      <c r="J820" s="4"/>
      <c r="K820" s="2"/>
      <c r="M820" s="3"/>
      <c r="O820" s="2"/>
      <c r="P820" s="2"/>
      <c r="Q820" s="2"/>
      <c r="R820" s="12"/>
    </row>
    <row r="821" spans="5:18" ht="19.899999999999999" customHeight="1" x14ac:dyDescent="0.2">
      <c r="E821" s="42"/>
      <c r="J821" s="4"/>
      <c r="K821" s="2"/>
      <c r="M821" s="3"/>
      <c r="O821" s="2"/>
      <c r="P821" s="2"/>
      <c r="Q821" s="2"/>
      <c r="R821" s="12"/>
    </row>
    <row r="822" spans="5:18" ht="19.899999999999999" customHeight="1" x14ac:dyDescent="0.2">
      <c r="E822" s="42"/>
      <c r="J822" s="4"/>
      <c r="K822" s="2"/>
      <c r="M822" s="3"/>
      <c r="O822" s="2"/>
      <c r="P822" s="2"/>
      <c r="Q822" s="2"/>
      <c r="R822" s="12"/>
    </row>
    <row r="823" spans="5:18" ht="19.899999999999999" customHeight="1" x14ac:dyDescent="0.2">
      <c r="E823" s="42"/>
      <c r="J823" s="4"/>
      <c r="K823" s="2"/>
      <c r="M823" s="3"/>
      <c r="O823" s="2"/>
      <c r="P823" s="2"/>
      <c r="Q823" s="2"/>
      <c r="R823" s="12"/>
    </row>
    <row r="824" spans="5:18" ht="19.899999999999999" customHeight="1" x14ac:dyDescent="0.2">
      <c r="J824" s="4"/>
      <c r="K824" s="2"/>
      <c r="M824" s="3"/>
      <c r="O824" s="2"/>
      <c r="P824" s="2"/>
      <c r="Q824" s="2"/>
      <c r="R824" s="12"/>
    </row>
    <row r="825" spans="5:18" ht="19.899999999999999" customHeight="1" x14ac:dyDescent="0.2">
      <c r="J825" s="4"/>
      <c r="K825" s="2"/>
      <c r="M825" s="3"/>
      <c r="O825" s="2"/>
      <c r="P825" s="2"/>
      <c r="Q825" s="2"/>
      <c r="R825" s="12"/>
    </row>
    <row r="826" spans="5:18" ht="19.899999999999999" customHeight="1" x14ac:dyDescent="0.2">
      <c r="J826" s="4"/>
      <c r="K826" s="2"/>
      <c r="M826" s="3"/>
      <c r="O826" s="2"/>
      <c r="P826" s="2"/>
      <c r="Q826" s="2"/>
      <c r="R826" s="12"/>
    </row>
    <row r="827" spans="5:18" ht="19.899999999999999" customHeight="1" x14ac:dyDescent="0.2">
      <c r="J827" s="4"/>
      <c r="K827" s="2"/>
      <c r="M827" s="3"/>
      <c r="O827" s="2"/>
      <c r="P827" s="2"/>
      <c r="Q827" s="2"/>
      <c r="R827" s="12"/>
    </row>
    <row r="828" spans="5:18" ht="19.899999999999999" customHeight="1" x14ac:dyDescent="0.2">
      <c r="J828" s="4"/>
      <c r="K828" s="2"/>
      <c r="M828" s="3"/>
      <c r="O828" s="2"/>
      <c r="P828" s="2"/>
      <c r="Q828" s="2"/>
      <c r="R828" s="12"/>
    </row>
    <row r="829" spans="5:18" ht="19.899999999999999" customHeight="1" x14ac:dyDescent="0.2">
      <c r="J829" s="4"/>
      <c r="K829" s="2"/>
      <c r="M829" s="3"/>
      <c r="O829" s="2"/>
      <c r="P829" s="2"/>
      <c r="Q829" s="2"/>
      <c r="R829" s="12"/>
    </row>
    <row r="830" spans="5:18" ht="19.899999999999999" customHeight="1" x14ac:dyDescent="0.2">
      <c r="J830" s="4"/>
      <c r="K830" s="2"/>
      <c r="M830" s="3"/>
      <c r="O830" s="2"/>
      <c r="P830" s="2"/>
      <c r="Q830" s="2"/>
      <c r="R830" s="12"/>
    </row>
    <row r="831" spans="5:18" ht="19.899999999999999" customHeight="1" x14ac:dyDescent="0.2">
      <c r="J831" s="4"/>
      <c r="K831" s="2"/>
      <c r="M831" s="3"/>
      <c r="O831" s="2"/>
      <c r="P831" s="2"/>
      <c r="Q831" s="2"/>
      <c r="R831" s="12"/>
    </row>
    <row r="832" spans="5:18" ht="19.899999999999999" customHeight="1" x14ac:dyDescent="0.2">
      <c r="J832" s="4"/>
      <c r="K832" s="2"/>
      <c r="M832" s="3"/>
      <c r="O832" s="2"/>
      <c r="P832" s="2"/>
      <c r="Q832" s="2"/>
      <c r="R832" s="12"/>
    </row>
    <row r="833" spans="10:18" ht="19.899999999999999" customHeight="1" x14ac:dyDescent="0.2">
      <c r="J833" s="4"/>
      <c r="K833" s="2"/>
      <c r="M833" s="3"/>
      <c r="O833" s="2"/>
      <c r="P833" s="2"/>
      <c r="Q833" s="2"/>
      <c r="R833" s="12"/>
    </row>
    <row r="834" spans="10:18" ht="19.899999999999999" customHeight="1" x14ac:dyDescent="0.2">
      <c r="J834" s="4"/>
      <c r="K834" s="2"/>
      <c r="M834" s="3"/>
      <c r="O834" s="2"/>
      <c r="P834" s="2"/>
      <c r="Q834" s="2"/>
      <c r="R834" s="12"/>
    </row>
    <row r="835" spans="10:18" ht="19.899999999999999" customHeight="1" x14ac:dyDescent="0.2">
      <c r="J835" s="4"/>
      <c r="K835" s="2"/>
      <c r="M835" s="3"/>
      <c r="O835" s="2"/>
      <c r="P835" s="2"/>
      <c r="Q835" s="2"/>
      <c r="R835" s="12"/>
    </row>
    <row r="836" spans="10:18" ht="19.899999999999999" customHeight="1" x14ac:dyDescent="0.2">
      <c r="J836" s="4"/>
      <c r="K836" s="2"/>
      <c r="M836" s="3"/>
      <c r="O836" s="2"/>
      <c r="P836" s="2"/>
      <c r="Q836" s="2"/>
      <c r="R836" s="12"/>
    </row>
    <row r="837" spans="10:18" ht="19.899999999999999" customHeight="1" x14ac:dyDescent="0.2">
      <c r="J837" s="4"/>
      <c r="K837" s="2"/>
      <c r="M837" s="3"/>
      <c r="O837" s="2"/>
      <c r="P837" s="2"/>
      <c r="Q837" s="2"/>
      <c r="R837" s="12"/>
    </row>
    <row r="838" spans="10:18" ht="19.899999999999999" customHeight="1" x14ac:dyDescent="0.2">
      <c r="J838" s="4"/>
      <c r="K838" s="2"/>
      <c r="M838" s="3"/>
      <c r="O838" s="2"/>
      <c r="P838" s="2"/>
      <c r="Q838" s="2"/>
      <c r="R838" s="12"/>
    </row>
    <row r="839" spans="10:18" ht="19.899999999999999" customHeight="1" x14ac:dyDescent="0.2">
      <c r="J839" s="4"/>
      <c r="K839" s="2"/>
      <c r="M839" s="3"/>
      <c r="O839" s="2"/>
      <c r="P839" s="2"/>
      <c r="Q839" s="2"/>
      <c r="R839" s="12"/>
    </row>
    <row r="840" spans="10:18" ht="19.899999999999999" customHeight="1" x14ac:dyDescent="0.2">
      <c r="J840" s="4"/>
      <c r="K840" s="2"/>
      <c r="M840" s="3"/>
      <c r="O840" s="2"/>
      <c r="P840" s="2"/>
      <c r="Q840" s="2"/>
      <c r="R840" s="12"/>
    </row>
    <row r="841" spans="10:18" ht="19.899999999999999" customHeight="1" x14ac:dyDescent="0.2">
      <c r="J841" s="4"/>
      <c r="K841" s="2"/>
      <c r="M841" s="3"/>
      <c r="O841" s="2"/>
      <c r="P841" s="2"/>
      <c r="Q841" s="2"/>
      <c r="R841" s="12"/>
    </row>
    <row r="842" spans="10:18" ht="19.899999999999999" customHeight="1" x14ac:dyDescent="0.2">
      <c r="J842" s="4"/>
      <c r="K842" s="2"/>
      <c r="M842" s="3"/>
      <c r="O842" s="2"/>
      <c r="P842" s="2"/>
      <c r="Q842" s="2"/>
      <c r="R842" s="12"/>
    </row>
    <row r="843" spans="10:18" ht="19.899999999999999" customHeight="1" x14ac:dyDescent="0.2">
      <c r="J843" s="4"/>
      <c r="K843" s="2"/>
      <c r="M843" s="3"/>
      <c r="O843" s="2"/>
      <c r="P843" s="2"/>
      <c r="Q843" s="2"/>
      <c r="R843" s="12"/>
    </row>
    <row r="844" spans="10:18" ht="19.899999999999999" customHeight="1" x14ac:dyDescent="0.2">
      <c r="J844" s="4"/>
      <c r="K844" s="2"/>
      <c r="M844" s="3"/>
      <c r="O844" s="2"/>
      <c r="P844" s="2"/>
      <c r="Q844" s="2"/>
      <c r="R844" s="12"/>
    </row>
    <row r="845" spans="10:18" ht="19.899999999999999" customHeight="1" x14ac:dyDescent="0.2">
      <c r="J845" s="4"/>
      <c r="K845" s="2"/>
      <c r="M845" s="3"/>
      <c r="O845" s="2"/>
      <c r="P845" s="2"/>
      <c r="Q845" s="2"/>
      <c r="R845" s="12"/>
    </row>
    <row r="846" spans="10:18" ht="19.899999999999999" customHeight="1" x14ac:dyDescent="0.2">
      <c r="J846" s="4"/>
      <c r="K846" s="2"/>
      <c r="M846" s="3"/>
      <c r="O846" s="2"/>
      <c r="P846" s="2"/>
      <c r="Q846" s="2"/>
      <c r="R846" s="12"/>
    </row>
    <row r="847" spans="10:18" ht="19.899999999999999" customHeight="1" x14ac:dyDescent="0.2">
      <c r="J847" s="4"/>
      <c r="K847" s="2"/>
      <c r="M847" s="3"/>
      <c r="O847" s="2"/>
      <c r="P847" s="2"/>
      <c r="Q847" s="2"/>
      <c r="R847" s="12"/>
    </row>
    <row r="848" spans="10:18" ht="19.899999999999999" customHeight="1" x14ac:dyDescent="0.2">
      <c r="J848" s="4"/>
      <c r="K848" s="2"/>
      <c r="M848" s="3"/>
      <c r="O848" s="2"/>
      <c r="P848" s="2"/>
      <c r="Q848" s="2"/>
      <c r="R848" s="12"/>
    </row>
    <row r="849" spans="7:18" ht="19.899999999999999" customHeight="1" x14ac:dyDescent="0.2">
      <c r="J849" s="4"/>
      <c r="K849" s="2"/>
      <c r="M849" s="3"/>
      <c r="O849" s="2"/>
      <c r="P849" s="2"/>
      <c r="Q849" s="2"/>
      <c r="R849" s="12"/>
    </row>
    <row r="850" spans="7:18" ht="19.899999999999999" customHeight="1" x14ac:dyDescent="0.2">
      <c r="J850" s="4"/>
      <c r="K850" s="2"/>
      <c r="M850" s="3"/>
      <c r="O850" s="2"/>
      <c r="P850" s="2"/>
      <c r="Q850" s="2"/>
      <c r="R850" s="12"/>
    </row>
    <row r="851" spans="7:18" ht="19.899999999999999" customHeight="1" x14ac:dyDescent="0.2">
      <c r="J851" s="4"/>
      <c r="K851" s="2"/>
      <c r="M851" s="3"/>
      <c r="O851" s="2"/>
      <c r="P851" s="2"/>
      <c r="Q851" s="2"/>
      <c r="R851" s="12"/>
    </row>
    <row r="852" spans="7:18" ht="19.899999999999999" customHeight="1" x14ac:dyDescent="0.2">
      <c r="J852" s="4"/>
      <c r="K852" s="2"/>
      <c r="M852" s="3"/>
      <c r="O852" s="2"/>
      <c r="P852" s="2"/>
      <c r="Q852" s="2"/>
      <c r="R852" s="12"/>
    </row>
    <row r="853" spans="7:18" ht="19.899999999999999" customHeight="1" x14ac:dyDescent="0.2">
      <c r="J853" s="4"/>
      <c r="K853" s="2"/>
      <c r="M853" s="3"/>
      <c r="O853" s="2"/>
      <c r="P853" s="2"/>
      <c r="Q853" s="2"/>
      <c r="R853" s="12"/>
    </row>
    <row r="854" spans="7:18" ht="19.899999999999999" customHeight="1" x14ac:dyDescent="0.2">
      <c r="J854" s="4"/>
      <c r="K854" s="2"/>
      <c r="M854" s="3"/>
      <c r="O854" s="2"/>
      <c r="P854" s="2"/>
      <c r="Q854" s="2"/>
      <c r="R854" s="12"/>
    </row>
    <row r="855" spans="7:18" ht="19.899999999999999" customHeight="1" x14ac:dyDescent="0.2">
      <c r="J855" s="4"/>
      <c r="K855" s="2"/>
      <c r="M855" s="3"/>
      <c r="O855" s="2"/>
      <c r="P855" s="2"/>
      <c r="Q855" s="2"/>
      <c r="R855" s="12"/>
    </row>
    <row r="856" spans="7:18" ht="19.899999999999999" customHeight="1" x14ac:dyDescent="0.2">
      <c r="J856" s="4"/>
      <c r="K856" s="2"/>
      <c r="M856" s="3"/>
      <c r="O856" s="2"/>
      <c r="P856" s="2"/>
      <c r="Q856" s="2"/>
      <c r="R856" s="12"/>
    </row>
    <row r="857" spans="7:18" ht="19.899999999999999" customHeight="1" x14ac:dyDescent="0.2">
      <c r="J857" s="4"/>
      <c r="K857" s="2"/>
      <c r="M857" s="3"/>
      <c r="O857" s="2"/>
      <c r="P857" s="2"/>
      <c r="Q857" s="2"/>
      <c r="R857" s="12"/>
    </row>
    <row r="858" spans="7:18" ht="19.899999999999999" customHeight="1" x14ac:dyDescent="0.2">
      <c r="J858" s="4"/>
      <c r="K858" s="2"/>
      <c r="M858" s="3"/>
      <c r="O858" s="2"/>
      <c r="P858" s="2"/>
      <c r="Q858" s="2"/>
      <c r="R858" s="12"/>
    </row>
    <row r="859" spans="7:18" ht="19.899999999999999" customHeight="1" x14ac:dyDescent="0.2">
      <c r="G859" s="5"/>
      <c r="J859" s="4"/>
      <c r="K859" s="2"/>
      <c r="M859" s="3"/>
      <c r="O859" s="2"/>
      <c r="P859" s="2"/>
      <c r="Q859" s="2"/>
      <c r="R859" s="12"/>
    </row>
    <row r="860" spans="7:18" ht="19.899999999999999" customHeight="1" x14ac:dyDescent="0.2">
      <c r="J860" s="4"/>
      <c r="K860" s="2"/>
      <c r="M860" s="3"/>
      <c r="O860" s="2"/>
      <c r="P860" s="2"/>
      <c r="Q860" s="2"/>
      <c r="R860" s="12"/>
    </row>
    <row r="861" spans="7:18" ht="19.899999999999999" customHeight="1" x14ac:dyDescent="0.2">
      <c r="J861" s="4"/>
      <c r="K861" s="2"/>
      <c r="M861" s="3"/>
      <c r="O861" s="2"/>
      <c r="P861" s="2"/>
      <c r="Q861" s="2"/>
      <c r="R861" s="12"/>
    </row>
    <row r="862" spans="7:18" ht="19.899999999999999" customHeight="1" x14ac:dyDescent="0.2">
      <c r="J862" s="4"/>
      <c r="K862" s="2"/>
      <c r="M862" s="3"/>
      <c r="O862" s="2"/>
      <c r="P862" s="2"/>
      <c r="Q862" s="2"/>
      <c r="R862" s="12"/>
    </row>
    <row r="863" spans="7:18" ht="19.899999999999999" customHeight="1" x14ac:dyDescent="0.2">
      <c r="J863" s="4"/>
      <c r="K863" s="2"/>
      <c r="M863" s="3"/>
      <c r="O863" s="2"/>
      <c r="P863" s="2"/>
      <c r="Q863" s="2"/>
      <c r="R863" s="12"/>
    </row>
    <row r="864" spans="7:18" ht="19.899999999999999" customHeight="1" x14ac:dyDescent="0.2">
      <c r="J864" s="4"/>
      <c r="K864" s="2"/>
      <c r="M864" s="3"/>
      <c r="O864" s="2"/>
      <c r="P864" s="2"/>
      <c r="Q864" s="2"/>
      <c r="R864" s="12"/>
    </row>
    <row r="865" spans="10:18" ht="19.899999999999999" customHeight="1" x14ac:dyDescent="0.2">
      <c r="J865" s="4"/>
      <c r="K865" s="2"/>
      <c r="M865" s="3"/>
      <c r="O865" s="2"/>
      <c r="P865" s="2"/>
      <c r="Q865" s="2"/>
      <c r="R865" s="12"/>
    </row>
    <row r="866" spans="10:18" ht="19.899999999999999" customHeight="1" x14ac:dyDescent="0.2">
      <c r="J866" s="4"/>
      <c r="K866" s="2"/>
      <c r="M866" s="3"/>
      <c r="O866" s="2"/>
      <c r="P866" s="2"/>
      <c r="Q866" s="2"/>
      <c r="R866" s="12"/>
    </row>
    <row r="867" spans="10:18" ht="19.899999999999999" customHeight="1" x14ac:dyDescent="0.2">
      <c r="J867" s="4"/>
      <c r="K867" s="2"/>
      <c r="M867" s="3"/>
      <c r="O867" s="2"/>
      <c r="P867" s="2"/>
      <c r="Q867" s="2"/>
      <c r="R867" s="12"/>
    </row>
    <row r="868" spans="10:18" ht="19.899999999999999" customHeight="1" x14ac:dyDescent="0.2">
      <c r="J868" s="4"/>
      <c r="K868" s="2"/>
      <c r="M868" s="3"/>
      <c r="O868" s="2"/>
      <c r="P868" s="2"/>
      <c r="Q868" s="2"/>
      <c r="R868" s="12"/>
    </row>
    <row r="869" spans="10:18" ht="19.899999999999999" customHeight="1" x14ac:dyDescent="0.2">
      <c r="J869" s="4"/>
      <c r="K869" s="2"/>
      <c r="M869" s="3"/>
      <c r="O869" s="2"/>
      <c r="P869" s="2"/>
      <c r="Q869" s="2"/>
      <c r="R869" s="12"/>
    </row>
    <row r="870" spans="10:18" ht="19.899999999999999" customHeight="1" x14ac:dyDescent="0.2">
      <c r="J870" s="4"/>
      <c r="K870" s="2"/>
      <c r="M870" s="3"/>
      <c r="O870" s="2"/>
      <c r="P870" s="2"/>
      <c r="Q870" s="2"/>
      <c r="R870" s="12"/>
    </row>
    <row r="871" spans="10:18" ht="19.899999999999999" customHeight="1" x14ac:dyDescent="0.2">
      <c r="J871" s="4"/>
      <c r="K871" s="2"/>
      <c r="M871" s="3"/>
      <c r="O871" s="2"/>
      <c r="P871" s="2"/>
      <c r="Q871" s="2"/>
      <c r="R871" s="12"/>
    </row>
    <row r="872" spans="10:18" ht="19.899999999999999" customHeight="1" x14ac:dyDescent="0.2">
      <c r="J872" s="4"/>
      <c r="K872" s="2"/>
      <c r="M872" s="3"/>
      <c r="O872" s="2"/>
      <c r="P872" s="2"/>
      <c r="Q872" s="2"/>
      <c r="R872" s="12"/>
    </row>
    <row r="873" spans="10:18" ht="19.899999999999999" customHeight="1" x14ac:dyDescent="0.2">
      <c r="J873" s="4"/>
      <c r="K873" s="2"/>
      <c r="M873" s="3"/>
      <c r="O873" s="2"/>
      <c r="P873" s="2"/>
      <c r="Q873" s="2"/>
      <c r="R873" s="12"/>
    </row>
    <row r="874" spans="10:18" ht="19.899999999999999" customHeight="1" x14ac:dyDescent="0.2">
      <c r="J874" s="4"/>
      <c r="K874" s="2"/>
      <c r="M874" s="3"/>
      <c r="O874" s="2"/>
      <c r="P874" s="2"/>
      <c r="Q874" s="2"/>
      <c r="R874" s="12"/>
    </row>
    <row r="875" spans="10:18" ht="19.899999999999999" customHeight="1" x14ac:dyDescent="0.2">
      <c r="J875" s="4"/>
      <c r="K875" s="2"/>
      <c r="M875" s="3"/>
      <c r="O875" s="2"/>
      <c r="P875" s="2"/>
      <c r="Q875" s="2"/>
      <c r="R875" s="12"/>
    </row>
    <row r="876" spans="10:18" ht="19.899999999999999" customHeight="1" x14ac:dyDescent="0.2">
      <c r="J876" s="4"/>
      <c r="K876" s="2"/>
      <c r="M876" s="3"/>
      <c r="O876" s="2"/>
      <c r="P876" s="2"/>
      <c r="Q876" s="2"/>
      <c r="R876" s="12"/>
    </row>
    <row r="877" spans="10:18" ht="19.899999999999999" customHeight="1" x14ac:dyDescent="0.2">
      <c r="J877" s="4"/>
      <c r="K877" s="2"/>
      <c r="M877" s="3"/>
      <c r="O877" s="2"/>
      <c r="P877" s="2"/>
      <c r="Q877" s="2"/>
      <c r="R877" s="12"/>
    </row>
    <row r="878" spans="10:18" ht="19.899999999999999" customHeight="1" x14ac:dyDescent="0.2">
      <c r="J878" s="4"/>
      <c r="K878" s="2"/>
      <c r="M878" s="3"/>
      <c r="O878" s="2"/>
      <c r="P878" s="2"/>
      <c r="Q878" s="2"/>
      <c r="R878" s="12"/>
    </row>
    <row r="879" spans="10:18" ht="19.899999999999999" customHeight="1" x14ac:dyDescent="0.2">
      <c r="J879" s="4"/>
      <c r="K879" s="2"/>
      <c r="M879" s="3"/>
      <c r="O879" s="2"/>
      <c r="P879" s="2"/>
      <c r="Q879" s="2"/>
      <c r="R879" s="12"/>
    </row>
    <row r="880" spans="10:18" ht="19.899999999999999" customHeight="1" x14ac:dyDescent="0.2">
      <c r="J880" s="4"/>
      <c r="K880" s="2"/>
      <c r="M880" s="3"/>
      <c r="O880" s="2"/>
      <c r="P880" s="2"/>
      <c r="Q880" s="2"/>
      <c r="R880" s="12"/>
    </row>
    <row r="881" spans="10:18" ht="19.899999999999999" customHeight="1" x14ac:dyDescent="0.2">
      <c r="J881" s="4"/>
      <c r="K881" s="2"/>
      <c r="M881" s="3"/>
      <c r="O881" s="2"/>
      <c r="P881" s="2"/>
      <c r="Q881" s="2"/>
      <c r="R881" s="12"/>
    </row>
    <row r="882" spans="10:18" ht="19.899999999999999" customHeight="1" x14ac:dyDescent="0.2">
      <c r="J882" s="4"/>
      <c r="K882" s="2"/>
      <c r="M882" s="3"/>
      <c r="O882" s="2"/>
      <c r="P882" s="2"/>
      <c r="Q882" s="2"/>
      <c r="R882" s="12"/>
    </row>
    <row r="883" spans="10:18" ht="19.899999999999999" customHeight="1" x14ac:dyDescent="0.2">
      <c r="J883" s="4"/>
      <c r="K883" s="2"/>
      <c r="M883" s="3"/>
      <c r="O883" s="2"/>
      <c r="P883" s="2"/>
      <c r="Q883" s="2"/>
      <c r="R883" s="12"/>
    </row>
    <row r="884" spans="10:18" ht="19.899999999999999" customHeight="1" x14ac:dyDescent="0.2">
      <c r="J884" s="4"/>
      <c r="K884" s="2"/>
      <c r="M884" s="3"/>
      <c r="O884" s="2"/>
      <c r="P884" s="2"/>
      <c r="Q884" s="2"/>
      <c r="R884" s="12"/>
    </row>
    <row r="885" spans="10:18" ht="19.899999999999999" customHeight="1" x14ac:dyDescent="0.2">
      <c r="J885" s="4"/>
      <c r="K885" s="2"/>
      <c r="M885" s="3"/>
      <c r="O885" s="2"/>
      <c r="P885" s="2"/>
      <c r="Q885" s="2"/>
      <c r="R885" s="12"/>
    </row>
    <row r="886" spans="10:18" ht="19.899999999999999" customHeight="1" x14ac:dyDescent="0.2">
      <c r="J886" s="4"/>
      <c r="K886" s="2"/>
      <c r="M886" s="3"/>
      <c r="O886" s="2"/>
      <c r="P886" s="2"/>
      <c r="Q886" s="2"/>
      <c r="R886" s="12"/>
    </row>
    <row r="887" spans="10:18" ht="19.899999999999999" customHeight="1" x14ac:dyDescent="0.2">
      <c r="J887" s="4"/>
      <c r="K887" s="2"/>
      <c r="M887" s="3"/>
      <c r="O887" s="2"/>
      <c r="P887" s="2"/>
      <c r="Q887" s="2"/>
      <c r="R887" s="12"/>
    </row>
    <row r="888" spans="10:18" ht="19.899999999999999" customHeight="1" x14ac:dyDescent="0.2">
      <c r="J888" s="4"/>
      <c r="K888" s="2"/>
      <c r="M888" s="3"/>
      <c r="O888" s="2"/>
      <c r="P888" s="2"/>
      <c r="Q888" s="2"/>
      <c r="R888" s="12"/>
    </row>
    <row r="889" spans="10:18" ht="19.899999999999999" customHeight="1" x14ac:dyDescent="0.2">
      <c r="J889" s="4"/>
      <c r="K889" s="2"/>
      <c r="M889" s="3"/>
      <c r="O889" s="2"/>
      <c r="P889" s="2"/>
      <c r="Q889" s="2"/>
      <c r="R889" s="12"/>
    </row>
    <row r="890" spans="10:18" ht="19.899999999999999" customHeight="1" x14ac:dyDescent="0.2">
      <c r="J890" s="4"/>
      <c r="K890" s="2"/>
      <c r="M890" s="3"/>
      <c r="O890" s="2"/>
      <c r="P890" s="2"/>
      <c r="Q890" s="2"/>
      <c r="R890" s="12"/>
    </row>
    <row r="891" spans="10:18" ht="19.899999999999999" customHeight="1" x14ac:dyDescent="0.2">
      <c r="J891" s="4"/>
      <c r="K891" s="2"/>
      <c r="M891" s="3"/>
      <c r="O891" s="2"/>
      <c r="P891" s="2"/>
      <c r="Q891" s="2"/>
      <c r="R891" s="12"/>
    </row>
    <row r="892" spans="10:18" ht="19.899999999999999" customHeight="1" x14ac:dyDescent="0.2">
      <c r="J892" s="4"/>
      <c r="K892" s="2"/>
      <c r="M892" s="3"/>
      <c r="O892" s="2"/>
      <c r="P892" s="2"/>
      <c r="Q892" s="2"/>
      <c r="R892" s="12"/>
    </row>
    <row r="893" spans="10:18" ht="19.899999999999999" customHeight="1" x14ac:dyDescent="0.2">
      <c r="J893" s="4"/>
      <c r="K893" s="2"/>
      <c r="M893" s="3"/>
      <c r="O893" s="2"/>
      <c r="P893" s="2"/>
      <c r="Q893" s="2"/>
      <c r="R893" s="12"/>
    </row>
    <row r="894" spans="10:18" ht="19.899999999999999" customHeight="1" x14ac:dyDescent="0.2">
      <c r="J894" s="4"/>
      <c r="K894" s="2"/>
      <c r="M894" s="3"/>
      <c r="O894" s="2"/>
      <c r="P894" s="2"/>
      <c r="Q894" s="2"/>
      <c r="R894" s="12"/>
    </row>
    <row r="895" spans="10:18" ht="19.899999999999999" customHeight="1" x14ac:dyDescent="0.2">
      <c r="J895" s="4"/>
      <c r="K895" s="2"/>
      <c r="M895" s="3"/>
      <c r="O895" s="2"/>
      <c r="P895" s="2"/>
      <c r="Q895" s="2"/>
      <c r="R895" s="12"/>
    </row>
    <row r="896" spans="10:18" ht="19.899999999999999" customHeight="1" x14ac:dyDescent="0.2">
      <c r="J896" s="4"/>
      <c r="K896" s="2"/>
      <c r="M896" s="3"/>
      <c r="O896" s="2"/>
      <c r="P896" s="2"/>
      <c r="Q896" s="2"/>
      <c r="R896" s="12"/>
    </row>
    <row r="897" spans="10:18" ht="19.899999999999999" customHeight="1" x14ac:dyDescent="0.2">
      <c r="J897" s="4"/>
      <c r="K897" s="2"/>
      <c r="M897" s="3"/>
      <c r="O897" s="2"/>
      <c r="P897" s="2"/>
      <c r="Q897" s="2"/>
      <c r="R897" s="12"/>
    </row>
    <row r="898" spans="10:18" ht="19.899999999999999" customHeight="1" x14ac:dyDescent="0.2">
      <c r="J898" s="4"/>
      <c r="K898" s="2"/>
      <c r="M898" s="3"/>
      <c r="O898" s="2"/>
      <c r="P898" s="2"/>
      <c r="Q898" s="2"/>
      <c r="R898" s="12"/>
    </row>
    <row r="899" spans="10:18" ht="19.899999999999999" customHeight="1" x14ac:dyDescent="0.2">
      <c r="J899" s="4"/>
      <c r="K899" s="2"/>
      <c r="M899" s="3"/>
      <c r="O899" s="2"/>
      <c r="P899" s="2"/>
      <c r="Q899" s="2"/>
      <c r="R899" s="12"/>
    </row>
    <row r="900" spans="10:18" ht="19.899999999999999" customHeight="1" x14ac:dyDescent="0.2">
      <c r="J900" s="4"/>
      <c r="K900" s="2"/>
      <c r="M900" s="3"/>
      <c r="O900" s="2"/>
      <c r="P900" s="2"/>
      <c r="Q900" s="2"/>
      <c r="R900" s="12"/>
    </row>
    <row r="901" spans="10:18" ht="19.899999999999999" customHeight="1" x14ac:dyDescent="0.2">
      <c r="J901" s="4"/>
      <c r="K901" s="2"/>
      <c r="M901" s="3"/>
      <c r="O901" s="2"/>
      <c r="P901" s="2"/>
      <c r="Q901" s="2"/>
      <c r="R901" s="12"/>
    </row>
    <row r="902" spans="10:18" ht="19.899999999999999" customHeight="1" x14ac:dyDescent="0.2">
      <c r="J902" s="4"/>
      <c r="K902" s="2"/>
      <c r="M902" s="3"/>
      <c r="O902" s="2"/>
      <c r="P902" s="2"/>
      <c r="Q902" s="2"/>
      <c r="R902" s="12"/>
    </row>
    <row r="903" spans="10:18" ht="19.899999999999999" customHeight="1" x14ac:dyDescent="0.2">
      <c r="J903" s="4"/>
      <c r="K903" s="2"/>
      <c r="M903" s="3"/>
      <c r="O903" s="2"/>
      <c r="P903" s="2"/>
      <c r="Q903" s="2"/>
      <c r="R903" s="12"/>
    </row>
    <row r="904" spans="10:18" ht="19.899999999999999" customHeight="1" x14ac:dyDescent="0.2">
      <c r="J904" s="4"/>
      <c r="K904" s="2"/>
      <c r="M904" s="3"/>
      <c r="O904" s="2"/>
      <c r="P904" s="2"/>
      <c r="Q904" s="2"/>
      <c r="R904" s="12"/>
    </row>
    <row r="905" spans="10:18" ht="19.899999999999999" customHeight="1" x14ac:dyDescent="0.2">
      <c r="J905" s="4"/>
      <c r="K905" s="2"/>
      <c r="M905" s="3"/>
      <c r="O905" s="2"/>
      <c r="P905" s="2"/>
      <c r="Q905" s="2"/>
      <c r="R905" s="12"/>
    </row>
    <row r="906" spans="10:18" ht="19.899999999999999" customHeight="1" x14ac:dyDescent="0.2">
      <c r="J906" s="4"/>
      <c r="K906" s="2"/>
      <c r="M906" s="3"/>
      <c r="O906" s="2"/>
      <c r="P906" s="2"/>
      <c r="Q906" s="2"/>
      <c r="R906" s="12"/>
    </row>
    <row r="907" spans="10:18" ht="19.899999999999999" customHeight="1" x14ac:dyDescent="0.2">
      <c r="J907" s="4"/>
      <c r="K907" s="2"/>
      <c r="M907" s="3"/>
      <c r="O907" s="2"/>
      <c r="P907" s="2"/>
      <c r="Q907" s="2"/>
      <c r="R907" s="12"/>
    </row>
    <row r="908" spans="10:18" ht="19.899999999999999" customHeight="1" x14ac:dyDescent="0.2">
      <c r="J908" s="4"/>
      <c r="K908" s="2"/>
      <c r="M908" s="3"/>
      <c r="O908" s="2"/>
      <c r="P908" s="2"/>
      <c r="Q908" s="2"/>
      <c r="R908" s="12"/>
    </row>
    <row r="909" spans="10:18" ht="19.899999999999999" customHeight="1" x14ac:dyDescent="0.2">
      <c r="J909" s="4"/>
      <c r="K909" s="2"/>
      <c r="M909" s="3"/>
      <c r="O909" s="2"/>
      <c r="P909" s="2"/>
      <c r="Q909" s="2"/>
      <c r="R909" s="12"/>
    </row>
    <row r="910" spans="10:18" ht="19.899999999999999" customHeight="1" x14ac:dyDescent="0.2">
      <c r="J910" s="4"/>
      <c r="K910" s="2"/>
      <c r="M910" s="3"/>
      <c r="O910" s="2"/>
      <c r="P910" s="2"/>
      <c r="Q910" s="2"/>
      <c r="R910" s="12"/>
    </row>
    <row r="911" spans="10:18" ht="19.899999999999999" customHeight="1" x14ac:dyDescent="0.2">
      <c r="J911" s="4"/>
      <c r="K911" s="2"/>
      <c r="M911" s="3"/>
      <c r="O911" s="2"/>
      <c r="P911" s="2"/>
      <c r="Q911" s="2"/>
      <c r="R911" s="12"/>
    </row>
    <row r="912" spans="10:18" ht="19.899999999999999" customHeight="1" x14ac:dyDescent="0.2">
      <c r="J912" s="4"/>
      <c r="K912" s="2"/>
      <c r="M912" s="3"/>
      <c r="O912" s="2"/>
      <c r="P912" s="2"/>
      <c r="Q912" s="2"/>
      <c r="R912" s="12"/>
    </row>
    <row r="913" spans="10:18" ht="19.899999999999999" customHeight="1" x14ac:dyDescent="0.2">
      <c r="J913" s="4"/>
      <c r="K913" s="2"/>
      <c r="M913" s="3"/>
      <c r="O913" s="2"/>
      <c r="P913" s="2"/>
      <c r="Q913" s="2"/>
      <c r="R913" s="12"/>
    </row>
    <row r="914" spans="10:18" ht="19.899999999999999" customHeight="1" x14ac:dyDescent="0.2">
      <c r="J914" s="4"/>
      <c r="K914" s="2"/>
      <c r="M914" s="3"/>
      <c r="O914" s="2"/>
      <c r="P914" s="2"/>
      <c r="Q914" s="2"/>
      <c r="R914" s="12"/>
    </row>
    <row r="915" spans="10:18" ht="19.899999999999999" customHeight="1" x14ac:dyDescent="0.2">
      <c r="J915" s="4"/>
      <c r="K915" s="2"/>
      <c r="M915" s="3"/>
      <c r="O915" s="2"/>
      <c r="P915" s="2"/>
      <c r="Q915" s="2"/>
      <c r="R915" s="12"/>
    </row>
    <row r="916" spans="10:18" ht="19.899999999999999" customHeight="1" x14ac:dyDescent="0.2">
      <c r="J916" s="4"/>
      <c r="K916" s="2"/>
      <c r="M916" s="3"/>
      <c r="O916" s="2"/>
      <c r="P916" s="2"/>
      <c r="Q916" s="2"/>
      <c r="R916" s="12"/>
    </row>
    <row r="917" spans="10:18" ht="19.899999999999999" customHeight="1" x14ac:dyDescent="0.2">
      <c r="J917" s="4"/>
      <c r="K917" s="2"/>
      <c r="M917" s="3"/>
      <c r="O917" s="2"/>
      <c r="P917" s="2"/>
      <c r="Q917" s="2"/>
      <c r="R917" s="12"/>
    </row>
    <row r="918" spans="10:18" ht="19.899999999999999" customHeight="1" x14ac:dyDescent="0.2">
      <c r="J918" s="4"/>
      <c r="K918" s="2"/>
      <c r="M918" s="3"/>
      <c r="O918" s="2"/>
      <c r="P918" s="2"/>
      <c r="Q918" s="2"/>
      <c r="R918" s="12"/>
    </row>
    <row r="919" spans="10:18" ht="19.899999999999999" customHeight="1" x14ac:dyDescent="0.2">
      <c r="J919" s="4"/>
      <c r="K919" s="2"/>
      <c r="M919" s="3"/>
      <c r="O919" s="2"/>
      <c r="P919" s="2"/>
      <c r="Q919" s="2"/>
      <c r="R919" s="12"/>
    </row>
    <row r="920" spans="10:18" ht="19.899999999999999" customHeight="1" x14ac:dyDescent="0.2">
      <c r="J920" s="4"/>
      <c r="K920" s="2"/>
      <c r="M920" s="3"/>
      <c r="O920" s="2"/>
      <c r="P920" s="2"/>
      <c r="Q920" s="2"/>
      <c r="R920" s="12"/>
    </row>
    <row r="921" spans="10:18" ht="19.899999999999999" customHeight="1" x14ac:dyDescent="0.2">
      <c r="J921" s="4"/>
      <c r="K921" s="2"/>
      <c r="M921" s="3"/>
      <c r="O921" s="2"/>
      <c r="P921" s="2"/>
      <c r="Q921" s="2"/>
      <c r="R921" s="12"/>
    </row>
    <row r="922" spans="10:18" ht="19.899999999999999" customHeight="1" x14ac:dyDescent="0.2">
      <c r="J922" s="4"/>
      <c r="K922" s="2"/>
      <c r="M922" s="3"/>
      <c r="O922" s="2"/>
      <c r="P922" s="2"/>
      <c r="Q922" s="2"/>
      <c r="R922" s="12"/>
    </row>
    <row r="923" spans="10:18" ht="19.899999999999999" customHeight="1" x14ac:dyDescent="0.2">
      <c r="J923" s="4"/>
      <c r="K923" s="2"/>
      <c r="M923" s="3"/>
      <c r="O923" s="2"/>
      <c r="P923" s="2"/>
      <c r="Q923" s="2"/>
      <c r="R923" s="12"/>
    </row>
    <row r="924" spans="10:18" ht="19.899999999999999" customHeight="1" x14ac:dyDescent="0.2">
      <c r="J924" s="4"/>
      <c r="K924" s="2"/>
      <c r="M924" s="3"/>
      <c r="O924" s="2"/>
      <c r="P924" s="2"/>
      <c r="Q924" s="2"/>
      <c r="R924" s="12"/>
    </row>
    <row r="925" spans="10:18" ht="19.899999999999999" customHeight="1" x14ac:dyDescent="0.2">
      <c r="J925" s="4"/>
      <c r="K925" s="2"/>
      <c r="M925" s="3"/>
      <c r="O925" s="2"/>
      <c r="P925" s="2"/>
      <c r="Q925" s="2"/>
      <c r="R925" s="12"/>
    </row>
    <row r="926" spans="10:18" ht="19.899999999999999" customHeight="1" x14ac:dyDescent="0.2">
      <c r="J926" s="4"/>
      <c r="K926" s="2"/>
      <c r="M926" s="3"/>
      <c r="O926" s="2"/>
      <c r="P926" s="2"/>
      <c r="Q926" s="2"/>
      <c r="R926" s="12"/>
    </row>
    <row r="927" spans="10:18" ht="19.899999999999999" customHeight="1" x14ac:dyDescent="0.2">
      <c r="J927" s="4"/>
      <c r="K927" s="2"/>
      <c r="M927" s="3"/>
      <c r="O927" s="2"/>
      <c r="P927" s="2"/>
      <c r="Q927" s="2"/>
      <c r="R927" s="12"/>
    </row>
    <row r="928" spans="10:18" ht="19.899999999999999" customHeight="1" x14ac:dyDescent="0.2">
      <c r="J928" s="4"/>
      <c r="K928" s="2"/>
      <c r="M928" s="3"/>
      <c r="O928" s="2"/>
      <c r="P928" s="2"/>
      <c r="Q928" s="2"/>
      <c r="R928" s="12"/>
    </row>
    <row r="929" spans="10:18" ht="19.899999999999999" customHeight="1" x14ac:dyDescent="0.2">
      <c r="J929" s="4"/>
      <c r="K929" s="2"/>
      <c r="M929" s="3"/>
      <c r="O929" s="2"/>
      <c r="P929" s="2"/>
      <c r="Q929" s="2"/>
      <c r="R929" s="12"/>
    </row>
    <row r="930" spans="10:18" ht="19.899999999999999" customHeight="1" x14ac:dyDescent="0.2">
      <c r="J930" s="4"/>
      <c r="K930" s="2"/>
      <c r="M930" s="3"/>
      <c r="O930" s="2"/>
      <c r="P930" s="2"/>
      <c r="Q930" s="2"/>
      <c r="R930" s="12"/>
    </row>
    <row r="931" spans="10:18" ht="19.899999999999999" customHeight="1" x14ac:dyDescent="0.2">
      <c r="J931" s="4"/>
      <c r="K931" s="2"/>
      <c r="M931" s="3"/>
      <c r="O931" s="2"/>
      <c r="P931" s="2"/>
      <c r="Q931" s="2"/>
      <c r="R931" s="12"/>
    </row>
    <row r="932" spans="10:18" ht="19.899999999999999" customHeight="1" x14ac:dyDescent="0.2">
      <c r="J932" s="4"/>
      <c r="K932" s="2"/>
      <c r="M932" s="3"/>
      <c r="O932" s="2"/>
      <c r="P932" s="2"/>
      <c r="Q932" s="2"/>
      <c r="R932" s="12"/>
    </row>
    <row r="933" spans="10:18" ht="19.899999999999999" customHeight="1" x14ac:dyDescent="0.2">
      <c r="J933" s="4"/>
      <c r="K933" s="2"/>
      <c r="M933" s="3"/>
      <c r="O933" s="2"/>
      <c r="P933" s="2"/>
      <c r="Q933" s="2"/>
      <c r="R933" s="12"/>
    </row>
    <row r="934" spans="10:18" ht="19.899999999999999" customHeight="1" x14ac:dyDescent="0.2">
      <c r="J934" s="4"/>
      <c r="K934" s="2"/>
      <c r="M934" s="3"/>
      <c r="O934" s="2"/>
      <c r="P934" s="2"/>
      <c r="Q934" s="2"/>
      <c r="R934" s="12"/>
    </row>
    <row r="935" spans="10:18" ht="19.899999999999999" customHeight="1" x14ac:dyDescent="0.2">
      <c r="J935" s="4"/>
      <c r="K935" s="2"/>
      <c r="M935" s="3"/>
      <c r="O935" s="2"/>
      <c r="P935" s="2"/>
      <c r="Q935" s="2"/>
      <c r="R935" s="12"/>
    </row>
    <row r="936" spans="10:18" ht="19.899999999999999" customHeight="1" x14ac:dyDescent="0.2">
      <c r="J936" s="4"/>
      <c r="K936" s="2"/>
      <c r="M936" s="3"/>
      <c r="O936" s="2"/>
      <c r="P936" s="2"/>
      <c r="Q936" s="2"/>
      <c r="R936" s="12"/>
    </row>
    <row r="937" spans="10:18" ht="19.899999999999999" customHeight="1" x14ac:dyDescent="0.2">
      <c r="J937" s="4"/>
      <c r="K937" s="2"/>
      <c r="M937" s="3"/>
      <c r="O937" s="2"/>
      <c r="P937" s="2"/>
      <c r="Q937" s="2"/>
      <c r="R937" s="12"/>
    </row>
    <row r="938" spans="10:18" ht="19.899999999999999" customHeight="1" x14ac:dyDescent="0.2">
      <c r="J938" s="4"/>
      <c r="K938" s="2"/>
      <c r="M938" s="3"/>
      <c r="O938" s="2"/>
      <c r="P938" s="2"/>
      <c r="Q938" s="2"/>
      <c r="R938" s="12"/>
    </row>
    <row r="939" spans="10:18" ht="19.899999999999999" customHeight="1" x14ac:dyDescent="0.2">
      <c r="J939" s="4"/>
      <c r="K939" s="2"/>
      <c r="M939" s="3"/>
      <c r="O939" s="2"/>
      <c r="P939" s="2"/>
      <c r="Q939" s="2"/>
      <c r="R939" s="12"/>
    </row>
    <row r="940" spans="10:18" ht="19.899999999999999" customHeight="1" x14ac:dyDescent="0.2">
      <c r="J940" s="4"/>
      <c r="K940" s="2"/>
      <c r="M940" s="3"/>
      <c r="O940" s="2"/>
      <c r="P940" s="2"/>
      <c r="Q940" s="2"/>
      <c r="R940" s="12"/>
    </row>
    <row r="941" spans="10:18" ht="19.899999999999999" customHeight="1" x14ac:dyDescent="0.2">
      <c r="J941" s="4"/>
      <c r="K941" s="2"/>
      <c r="M941" s="3"/>
      <c r="O941" s="2"/>
      <c r="P941" s="2"/>
      <c r="Q941" s="2"/>
      <c r="R941" s="12"/>
    </row>
    <row r="942" spans="10:18" ht="19.899999999999999" customHeight="1" x14ac:dyDescent="0.2">
      <c r="J942" s="4"/>
      <c r="K942" s="2"/>
      <c r="M942" s="3"/>
      <c r="O942" s="2"/>
      <c r="P942" s="2"/>
      <c r="Q942" s="2"/>
      <c r="R942" s="12"/>
    </row>
    <row r="943" spans="10:18" ht="19.899999999999999" customHeight="1" x14ac:dyDescent="0.2">
      <c r="J943" s="4"/>
      <c r="K943" s="2"/>
      <c r="M943" s="3"/>
      <c r="O943" s="2"/>
      <c r="P943" s="2"/>
      <c r="Q943" s="2"/>
      <c r="R943" s="12"/>
    </row>
    <row r="944" spans="10:18" ht="19.899999999999999" customHeight="1" x14ac:dyDescent="0.2">
      <c r="J944" s="4"/>
      <c r="K944" s="2"/>
      <c r="M944" s="3"/>
      <c r="O944" s="2"/>
      <c r="P944" s="2"/>
      <c r="Q944" s="2"/>
      <c r="R944" s="12"/>
    </row>
    <row r="945" spans="10:18" ht="19.899999999999999" customHeight="1" x14ac:dyDescent="0.2">
      <c r="J945" s="4"/>
      <c r="K945" s="2"/>
      <c r="M945" s="3"/>
      <c r="O945" s="2"/>
      <c r="P945" s="2"/>
      <c r="Q945" s="2"/>
      <c r="R945" s="12"/>
    </row>
    <row r="946" spans="10:18" ht="19.899999999999999" customHeight="1" x14ac:dyDescent="0.2">
      <c r="J946" s="4"/>
      <c r="K946" s="2"/>
      <c r="M946" s="3"/>
      <c r="O946" s="2"/>
      <c r="P946" s="2"/>
      <c r="Q946" s="2"/>
      <c r="R946" s="12"/>
    </row>
    <row r="947" spans="10:18" ht="19.899999999999999" customHeight="1" x14ac:dyDescent="0.2">
      <c r="J947" s="4"/>
      <c r="K947" s="2"/>
      <c r="M947" s="3"/>
      <c r="O947" s="2"/>
      <c r="P947" s="2"/>
      <c r="Q947" s="2"/>
      <c r="R947" s="12"/>
    </row>
    <row r="948" spans="10:18" ht="19.899999999999999" customHeight="1" x14ac:dyDescent="0.2">
      <c r="J948" s="4"/>
      <c r="K948" s="2"/>
      <c r="M948" s="3"/>
      <c r="O948" s="2"/>
      <c r="P948" s="2"/>
      <c r="Q948" s="2"/>
      <c r="R948" s="12"/>
    </row>
    <row r="949" spans="10:18" ht="19.899999999999999" customHeight="1" x14ac:dyDescent="0.2">
      <c r="J949" s="4"/>
      <c r="K949" s="2"/>
      <c r="M949" s="3"/>
      <c r="O949" s="2"/>
      <c r="P949" s="2"/>
      <c r="Q949" s="2"/>
      <c r="R949" s="12"/>
    </row>
    <row r="950" spans="10:18" ht="19.899999999999999" customHeight="1" x14ac:dyDescent="0.2">
      <c r="J950" s="4"/>
      <c r="K950" s="2"/>
      <c r="M950" s="3"/>
      <c r="O950" s="2"/>
      <c r="P950" s="2"/>
      <c r="Q950" s="2"/>
      <c r="R950" s="12"/>
    </row>
    <row r="951" spans="10:18" ht="19.899999999999999" customHeight="1" x14ac:dyDescent="0.2">
      <c r="J951" s="4"/>
      <c r="K951" s="2"/>
      <c r="M951" s="3"/>
      <c r="O951" s="2"/>
      <c r="P951" s="2"/>
      <c r="Q951" s="2"/>
      <c r="R951" s="12"/>
    </row>
    <row r="952" spans="10:18" ht="19.899999999999999" customHeight="1" x14ac:dyDescent="0.2">
      <c r="J952" s="4"/>
      <c r="K952" s="2"/>
      <c r="M952" s="3"/>
      <c r="O952" s="2"/>
      <c r="P952" s="2"/>
      <c r="Q952" s="2"/>
      <c r="R952" s="12"/>
    </row>
    <row r="953" spans="10:18" ht="19.899999999999999" customHeight="1" x14ac:dyDescent="0.2">
      <c r="J953" s="4"/>
      <c r="K953" s="2"/>
      <c r="M953" s="3"/>
      <c r="O953" s="2"/>
      <c r="P953" s="2"/>
      <c r="Q953" s="2"/>
      <c r="R953" s="12"/>
    </row>
    <row r="954" spans="10:18" ht="19.899999999999999" customHeight="1" x14ac:dyDescent="0.2">
      <c r="J954" s="4"/>
      <c r="K954" s="2"/>
      <c r="M954" s="3"/>
      <c r="O954" s="2"/>
      <c r="P954" s="2"/>
      <c r="Q954" s="2"/>
      <c r="R954" s="12"/>
    </row>
    <row r="955" spans="10:18" ht="19.899999999999999" customHeight="1" x14ac:dyDescent="0.2">
      <c r="J955" s="4"/>
      <c r="K955" s="2"/>
      <c r="M955" s="3"/>
      <c r="O955" s="2"/>
      <c r="P955" s="2"/>
      <c r="Q955" s="2"/>
      <c r="R955" s="12"/>
    </row>
    <row r="956" spans="10:18" ht="19.899999999999999" customHeight="1" x14ac:dyDescent="0.2">
      <c r="J956" s="4"/>
      <c r="K956" s="2"/>
      <c r="M956" s="3"/>
      <c r="O956" s="2"/>
      <c r="P956" s="2"/>
      <c r="Q956" s="2"/>
      <c r="R956" s="12"/>
    </row>
    <row r="957" spans="10:18" ht="19.899999999999999" customHeight="1" x14ac:dyDescent="0.2">
      <c r="J957" s="4"/>
      <c r="K957" s="2"/>
      <c r="M957" s="3"/>
      <c r="O957" s="2"/>
      <c r="P957" s="2"/>
      <c r="Q957" s="2"/>
      <c r="R957" s="12"/>
    </row>
    <row r="958" spans="10:18" ht="19.899999999999999" customHeight="1" x14ac:dyDescent="0.2">
      <c r="J958" s="4"/>
      <c r="K958" s="2"/>
      <c r="M958" s="3"/>
      <c r="O958" s="2"/>
      <c r="P958" s="2"/>
      <c r="Q958" s="2"/>
      <c r="R958" s="12"/>
    </row>
    <row r="959" spans="10:18" ht="19.899999999999999" customHeight="1" x14ac:dyDescent="0.2">
      <c r="J959" s="4"/>
      <c r="K959" s="2"/>
      <c r="M959" s="3"/>
      <c r="O959" s="2"/>
      <c r="P959" s="2"/>
      <c r="Q959" s="2"/>
      <c r="R959" s="12"/>
    </row>
    <row r="960" spans="10:18" ht="19.899999999999999" customHeight="1" x14ac:dyDescent="0.2">
      <c r="J960" s="4"/>
      <c r="K960" s="2"/>
      <c r="M960" s="3"/>
      <c r="O960" s="2"/>
      <c r="P960" s="2"/>
      <c r="Q960" s="2"/>
      <c r="R960" s="12"/>
    </row>
    <row r="961" spans="10:18" ht="19.899999999999999" customHeight="1" x14ac:dyDescent="0.2">
      <c r="J961" s="4"/>
      <c r="K961" s="2"/>
      <c r="M961" s="3"/>
      <c r="O961" s="2"/>
      <c r="P961" s="2"/>
      <c r="Q961" s="2"/>
      <c r="R961" s="12"/>
    </row>
    <row r="962" spans="10:18" ht="19.899999999999999" customHeight="1" x14ac:dyDescent="0.2">
      <c r="J962" s="4"/>
      <c r="K962" s="2"/>
      <c r="M962" s="3"/>
      <c r="O962" s="2"/>
      <c r="P962" s="2"/>
      <c r="Q962" s="2"/>
      <c r="R962" s="12"/>
    </row>
    <row r="963" spans="10:18" ht="19.899999999999999" customHeight="1" x14ac:dyDescent="0.2">
      <c r="J963" s="4"/>
      <c r="K963" s="2"/>
      <c r="M963" s="3"/>
      <c r="O963" s="2"/>
      <c r="P963" s="2"/>
      <c r="Q963" s="2"/>
      <c r="R963" s="12"/>
    </row>
    <row r="964" spans="10:18" ht="19.899999999999999" customHeight="1" x14ac:dyDescent="0.2">
      <c r="J964" s="4"/>
      <c r="K964" s="2"/>
      <c r="M964" s="3"/>
      <c r="O964" s="2"/>
      <c r="P964" s="2"/>
      <c r="Q964" s="2"/>
      <c r="R964" s="12"/>
    </row>
    <row r="965" spans="10:18" ht="19.899999999999999" customHeight="1" x14ac:dyDescent="0.2">
      <c r="J965" s="4"/>
      <c r="K965" s="2"/>
      <c r="M965" s="3"/>
      <c r="O965" s="2"/>
      <c r="P965" s="2"/>
      <c r="Q965" s="2"/>
      <c r="R965" s="12"/>
    </row>
    <row r="966" spans="10:18" ht="19.899999999999999" customHeight="1" x14ac:dyDescent="0.2">
      <c r="J966" s="4"/>
      <c r="K966" s="2"/>
      <c r="M966" s="3"/>
      <c r="O966" s="2"/>
      <c r="P966" s="2"/>
      <c r="Q966" s="2"/>
      <c r="R966" s="12"/>
    </row>
    <row r="967" spans="10:18" ht="19.899999999999999" customHeight="1" x14ac:dyDescent="0.2">
      <c r="J967" s="4"/>
      <c r="K967" s="2"/>
      <c r="M967" s="3"/>
      <c r="O967" s="2"/>
      <c r="P967" s="2"/>
      <c r="Q967" s="2"/>
      <c r="R967" s="12"/>
    </row>
    <row r="968" spans="10:18" ht="19.899999999999999" customHeight="1" x14ac:dyDescent="0.2">
      <c r="J968" s="4"/>
      <c r="K968" s="2"/>
      <c r="M968" s="3"/>
      <c r="O968" s="2"/>
      <c r="P968" s="2"/>
      <c r="Q968" s="2"/>
      <c r="R968" s="12"/>
    </row>
    <row r="969" spans="10:18" ht="19.899999999999999" customHeight="1" x14ac:dyDescent="0.2">
      <c r="J969" s="4"/>
      <c r="K969" s="2"/>
      <c r="M969" s="3"/>
      <c r="O969" s="2"/>
      <c r="P969" s="2"/>
      <c r="Q969" s="2"/>
      <c r="R969" s="12"/>
    </row>
    <row r="970" spans="10:18" ht="19.899999999999999" customHeight="1" x14ac:dyDescent="0.2">
      <c r="J970" s="4"/>
      <c r="K970" s="2"/>
      <c r="M970" s="3"/>
      <c r="O970" s="2"/>
      <c r="P970" s="2"/>
      <c r="Q970" s="2"/>
      <c r="R970" s="12"/>
    </row>
    <row r="971" spans="10:18" ht="19.899999999999999" customHeight="1" x14ac:dyDescent="0.2">
      <c r="J971" s="4"/>
      <c r="K971" s="2"/>
      <c r="M971" s="3"/>
      <c r="O971" s="2"/>
      <c r="P971" s="2"/>
      <c r="Q971" s="2"/>
      <c r="R971" s="12"/>
    </row>
    <row r="972" spans="10:18" ht="19.899999999999999" customHeight="1" x14ac:dyDescent="0.2">
      <c r="J972" s="4"/>
      <c r="K972" s="2"/>
      <c r="M972" s="3"/>
      <c r="O972" s="2"/>
      <c r="P972" s="2"/>
      <c r="Q972" s="2"/>
      <c r="R972" s="12"/>
    </row>
    <row r="973" spans="10:18" ht="19.899999999999999" customHeight="1" x14ac:dyDescent="0.2">
      <c r="J973" s="4"/>
      <c r="K973" s="2"/>
      <c r="M973" s="3"/>
      <c r="O973" s="2"/>
      <c r="P973" s="2"/>
      <c r="Q973" s="2"/>
      <c r="R973" s="12"/>
    </row>
    <row r="974" spans="10:18" ht="19.899999999999999" customHeight="1" x14ac:dyDescent="0.2">
      <c r="J974" s="4"/>
      <c r="K974" s="2"/>
      <c r="M974" s="3"/>
      <c r="O974" s="2"/>
      <c r="P974" s="2"/>
      <c r="Q974" s="2"/>
      <c r="R974" s="12"/>
    </row>
    <row r="975" spans="10:18" ht="19.899999999999999" customHeight="1" x14ac:dyDescent="0.2">
      <c r="J975" s="4"/>
      <c r="K975" s="2"/>
      <c r="M975" s="3"/>
      <c r="O975" s="2"/>
      <c r="P975" s="2"/>
      <c r="Q975" s="2"/>
      <c r="R975" s="12"/>
    </row>
    <row r="976" spans="10:18" ht="19.899999999999999" customHeight="1" x14ac:dyDescent="0.2">
      <c r="J976" s="4"/>
      <c r="K976" s="2"/>
      <c r="M976" s="3"/>
      <c r="O976" s="2"/>
      <c r="P976" s="2"/>
      <c r="Q976" s="2"/>
      <c r="R976" s="12"/>
    </row>
    <row r="977" spans="10:18" ht="19.899999999999999" customHeight="1" x14ac:dyDescent="0.2">
      <c r="J977" s="4"/>
      <c r="K977" s="2"/>
      <c r="M977" s="3"/>
      <c r="O977" s="2"/>
      <c r="P977" s="2"/>
      <c r="Q977" s="2"/>
      <c r="R977" s="12"/>
    </row>
    <row r="978" spans="10:18" ht="19.899999999999999" customHeight="1" x14ac:dyDescent="0.2">
      <c r="J978" s="4"/>
      <c r="K978" s="2"/>
      <c r="M978" s="3"/>
      <c r="O978" s="2"/>
      <c r="P978" s="2"/>
      <c r="Q978" s="2"/>
      <c r="R978" s="12"/>
    </row>
    <row r="979" spans="10:18" ht="19.899999999999999" customHeight="1" x14ac:dyDescent="0.2">
      <c r="J979" s="4"/>
      <c r="K979" s="2"/>
      <c r="M979" s="3"/>
      <c r="O979" s="2"/>
      <c r="P979" s="2"/>
      <c r="Q979" s="2"/>
      <c r="R979" s="12"/>
    </row>
    <row r="980" spans="10:18" ht="19.899999999999999" customHeight="1" x14ac:dyDescent="0.2">
      <c r="J980" s="4"/>
      <c r="K980" s="2"/>
      <c r="M980" s="3"/>
      <c r="O980" s="2"/>
      <c r="P980" s="2"/>
      <c r="Q980" s="2"/>
      <c r="R980" s="12"/>
    </row>
    <row r="981" spans="10:18" ht="19.899999999999999" customHeight="1" x14ac:dyDescent="0.2">
      <c r="J981" s="4"/>
      <c r="K981" s="2"/>
      <c r="M981" s="3"/>
      <c r="O981" s="2"/>
      <c r="P981" s="2"/>
      <c r="Q981" s="2"/>
      <c r="R981" s="12"/>
    </row>
    <row r="982" spans="10:18" ht="19.899999999999999" customHeight="1" x14ac:dyDescent="0.2">
      <c r="J982" s="4"/>
      <c r="K982" s="2"/>
      <c r="M982" s="3"/>
      <c r="O982" s="2"/>
      <c r="P982" s="2"/>
      <c r="Q982" s="2"/>
      <c r="R982" s="12"/>
    </row>
    <row r="983" spans="10:18" ht="19.899999999999999" customHeight="1" x14ac:dyDescent="0.2">
      <c r="J983" s="4"/>
      <c r="K983" s="2"/>
      <c r="M983" s="3"/>
      <c r="O983" s="2"/>
      <c r="P983" s="2"/>
      <c r="Q983" s="2"/>
      <c r="R983" s="12"/>
    </row>
    <row r="984" spans="10:18" ht="19.899999999999999" customHeight="1" x14ac:dyDescent="0.2">
      <c r="J984" s="4"/>
      <c r="K984" s="2"/>
      <c r="M984" s="3"/>
      <c r="O984" s="2"/>
      <c r="P984" s="2"/>
      <c r="Q984" s="2"/>
      <c r="R984" s="12"/>
    </row>
    <row r="985" spans="10:18" ht="19.899999999999999" customHeight="1" x14ac:dyDescent="0.2">
      <c r="J985" s="4"/>
      <c r="K985" s="2"/>
      <c r="M985" s="3"/>
      <c r="O985" s="2"/>
      <c r="P985" s="2"/>
      <c r="Q985" s="2"/>
      <c r="R985" s="12"/>
    </row>
    <row r="986" spans="10:18" ht="19.899999999999999" customHeight="1" x14ac:dyDescent="0.2">
      <c r="J986" s="4"/>
      <c r="K986" s="2"/>
      <c r="M986" s="3"/>
      <c r="O986" s="2"/>
      <c r="P986" s="2"/>
      <c r="Q986" s="2"/>
      <c r="R986" s="12"/>
    </row>
    <row r="987" spans="10:18" ht="19.899999999999999" customHeight="1" x14ac:dyDescent="0.2">
      <c r="J987" s="4"/>
      <c r="K987" s="2"/>
      <c r="M987" s="3"/>
      <c r="O987" s="2"/>
      <c r="P987" s="2"/>
      <c r="Q987" s="2"/>
      <c r="R987" s="12"/>
    </row>
    <row r="988" spans="10:18" ht="19.899999999999999" customHeight="1" x14ac:dyDescent="0.2">
      <c r="J988" s="4"/>
      <c r="K988" s="2"/>
      <c r="M988" s="3"/>
      <c r="O988" s="2"/>
      <c r="P988" s="2"/>
      <c r="Q988" s="2"/>
      <c r="R988" s="12"/>
    </row>
    <row r="989" spans="10:18" ht="19.899999999999999" customHeight="1" x14ac:dyDescent="0.2">
      <c r="J989" s="4"/>
      <c r="K989" s="2"/>
      <c r="M989" s="3"/>
      <c r="O989" s="2"/>
      <c r="P989" s="2"/>
      <c r="Q989" s="2"/>
      <c r="R989" s="12"/>
    </row>
    <row r="990" spans="10:18" ht="19.899999999999999" customHeight="1" x14ac:dyDescent="0.2">
      <c r="J990" s="4"/>
      <c r="K990" s="2"/>
      <c r="M990" s="3"/>
      <c r="O990" s="2"/>
      <c r="P990" s="2"/>
      <c r="Q990" s="2"/>
      <c r="R990" s="12"/>
    </row>
    <row r="991" spans="10:18" ht="19.899999999999999" customHeight="1" x14ac:dyDescent="0.2">
      <c r="J991" s="4"/>
      <c r="K991" s="2"/>
      <c r="M991" s="3"/>
      <c r="O991" s="2"/>
      <c r="P991" s="2"/>
      <c r="Q991" s="2"/>
      <c r="R991" s="12"/>
    </row>
    <row r="992" spans="10:18" ht="19.899999999999999" customHeight="1" x14ac:dyDescent="0.2">
      <c r="J992" s="4"/>
      <c r="K992" s="2"/>
      <c r="M992" s="3"/>
      <c r="O992" s="2"/>
      <c r="P992" s="2"/>
      <c r="Q992" s="2"/>
      <c r="R992" s="12"/>
    </row>
    <row r="993" spans="10:18" ht="19.899999999999999" customHeight="1" x14ac:dyDescent="0.2">
      <c r="J993" s="4"/>
      <c r="K993" s="2"/>
      <c r="M993" s="3"/>
      <c r="O993" s="2"/>
      <c r="P993" s="2"/>
      <c r="Q993" s="2"/>
      <c r="R993" s="12"/>
    </row>
    <row r="994" spans="10:18" ht="19.899999999999999" customHeight="1" x14ac:dyDescent="0.2">
      <c r="J994" s="4"/>
      <c r="K994" s="2"/>
      <c r="M994" s="3"/>
      <c r="O994" s="2"/>
      <c r="P994" s="2"/>
      <c r="Q994" s="2"/>
      <c r="R994" s="12"/>
    </row>
    <row r="995" spans="10:18" ht="19.899999999999999" customHeight="1" x14ac:dyDescent="0.2">
      <c r="J995" s="4"/>
      <c r="K995" s="2"/>
      <c r="M995" s="3"/>
      <c r="O995" s="2"/>
      <c r="P995" s="2"/>
      <c r="Q995" s="2"/>
      <c r="R995" s="12"/>
    </row>
    <row r="996" spans="10:18" ht="19.899999999999999" customHeight="1" x14ac:dyDescent="0.2">
      <c r="J996" s="4"/>
      <c r="K996" s="2"/>
      <c r="M996" s="3"/>
      <c r="O996" s="2"/>
      <c r="P996" s="2"/>
      <c r="Q996" s="2"/>
      <c r="R996" s="12"/>
    </row>
    <row r="997" spans="10:18" ht="19.899999999999999" customHeight="1" x14ac:dyDescent="0.2">
      <c r="J997" s="4"/>
      <c r="K997" s="2"/>
      <c r="M997" s="3"/>
      <c r="O997" s="2"/>
      <c r="P997" s="2"/>
      <c r="Q997" s="2"/>
      <c r="R997" s="12"/>
    </row>
    <row r="998" spans="10:18" ht="19.899999999999999" customHeight="1" x14ac:dyDescent="0.2">
      <c r="J998" s="4"/>
      <c r="K998" s="2"/>
      <c r="M998" s="3"/>
      <c r="O998" s="2"/>
      <c r="P998" s="2"/>
      <c r="Q998" s="2"/>
      <c r="R998" s="12"/>
    </row>
    <row r="999" spans="10:18" ht="19.899999999999999" customHeight="1" x14ac:dyDescent="0.2">
      <c r="J999" s="4"/>
      <c r="K999" s="2"/>
      <c r="M999" s="3"/>
      <c r="O999" s="2"/>
      <c r="P999" s="2"/>
      <c r="Q999" s="2"/>
      <c r="R999" s="12"/>
    </row>
    <row r="1000" spans="10:18" ht="19.899999999999999" customHeight="1" x14ac:dyDescent="0.2">
      <c r="J1000" s="4"/>
      <c r="K1000" s="2"/>
      <c r="M1000" s="3"/>
      <c r="O1000" s="2"/>
      <c r="P1000" s="2"/>
      <c r="Q1000" s="2"/>
      <c r="R1000" s="12"/>
    </row>
    <row r="1001" spans="10:18" ht="19.899999999999999" customHeight="1" x14ac:dyDescent="0.2">
      <c r="J1001" s="4"/>
      <c r="K1001" s="2"/>
      <c r="M1001" s="3"/>
      <c r="O1001" s="2"/>
      <c r="P1001" s="2"/>
      <c r="Q1001" s="2"/>
      <c r="R1001" s="12"/>
    </row>
    <row r="1002" spans="10:18" ht="19.899999999999999" customHeight="1" x14ac:dyDescent="0.2">
      <c r="J1002" s="4"/>
      <c r="K1002" s="2"/>
      <c r="M1002" s="3"/>
      <c r="O1002" s="2"/>
      <c r="P1002" s="2"/>
      <c r="Q1002" s="2"/>
      <c r="R1002" s="12"/>
    </row>
    <row r="1003" spans="10:18" ht="19.899999999999999" customHeight="1" x14ac:dyDescent="0.2">
      <c r="J1003" s="4"/>
      <c r="K1003" s="2"/>
      <c r="M1003" s="3"/>
      <c r="O1003" s="2"/>
      <c r="P1003" s="2"/>
      <c r="Q1003" s="2"/>
      <c r="R1003" s="12"/>
    </row>
    <row r="1004" spans="10:18" ht="19.899999999999999" customHeight="1" x14ac:dyDescent="0.2">
      <c r="J1004" s="4"/>
      <c r="K1004" s="2"/>
      <c r="M1004" s="3"/>
      <c r="O1004" s="2"/>
      <c r="P1004" s="2"/>
      <c r="Q1004" s="2"/>
      <c r="R1004" s="12"/>
    </row>
    <row r="1005" spans="10:18" ht="19.899999999999999" customHeight="1" x14ac:dyDescent="0.2">
      <c r="J1005" s="4"/>
      <c r="K1005" s="2"/>
      <c r="M1005" s="3"/>
      <c r="O1005" s="2"/>
      <c r="P1005" s="2"/>
      <c r="Q1005" s="2"/>
      <c r="R1005" s="12"/>
    </row>
    <row r="1006" spans="10:18" ht="19.899999999999999" customHeight="1" x14ac:dyDescent="0.2">
      <c r="J1006" s="4"/>
      <c r="K1006" s="2"/>
      <c r="M1006" s="3"/>
      <c r="O1006" s="2"/>
      <c r="P1006" s="2"/>
      <c r="Q1006" s="2"/>
      <c r="R1006" s="12"/>
    </row>
    <row r="1007" spans="10:18" ht="19.899999999999999" customHeight="1" x14ac:dyDescent="0.2">
      <c r="J1007" s="4"/>
      <c r="K1007" s="2"/>
      <c r="M1007" s="3"/>
      <c r="O1007" s="2"/>
      <c r="P1007" s="2"/>
      <c r="Q1007" s="2"/>
      <c r="R1007" s="12"/>
    </row>
    <row r="1008" spans="10:18" ht="19.899999999999999" customHeight="1" x14ac:dyDescent="0.2">
      <c r="J1008" s="4"/>
      <c r="K1008" s="2"/>
      <c r="M1008" s="3"/>
      <c r="O1008" s="2"/>
      <c r="P1008" s="2"/>
      <c r="Q1008" s="2"/>
      <c r="R1008" s="12"/>
    </row>
    <row r="1009" spans="10:18" ht="19.899999999999999" customHeight="1" x14ac:dyDescent="0.2">
      <c r="J1009" s="4"/>
      <c r="K1009" s="2"/>
      <c r="M1009" s="3"/>
      <c r="O1009" s="2"/>
      <c r="P1009" s="2"/>
      <c r="Q1009" s="2"/>
      <c r="R1009" s="12"/>
    </row>
    <row r="1010" spans="10:18" ht="19.899999999999999" customHeight="1" x14ac:dyDescent="0.2">
      <c r="J1010" s="4"/>
      <c r="K1010" s="2"/>
      <c r="M1010" s="3"/>
      <c r="O1010" s="2"/>
      <c r="P1010" s="2"/>
      <c r="Q1010" s="2"/>
      <c r="R1010" s="12"/>
    </row>
    <row r="1011" spans="10:18" ht="19.899999999999999" customHeight="1" x14ac:dyDescent="0.2">
      <c r="J1011" s="4"/>
      <c r="K1011" s="2"/>
      <c r="M1011" s="3"/>
      <c r="O1011" s="2"/>
      <c r="P1011" s="2"/>
      <c r="Q1011" s="2"/>
      <c r="R1011" s="12"/>
    </row>
    <row r="1012" spans="10:18" ht="19.899999999999999" customHeight="1" x14ac:dyDescent="0.2">
      <c r="J1012" s="4"/>
      <c r="K1012" s="2"/>
      <c r="M1012" s="3"/>
      <c r="O1012" s="2"/>
      <c r="P1012" s="2"/>
      <c r="Q1012" s="2"/>
      <c r="R1012" s="12"/>
    </row>
    <row r="1013" spans="10:18" ht="19.899999999999999" customHeight="1" x14ac:dyDescent="0.2">
      <c r="J1013" s="4"/>
      <c r="K1013" s="2"/>
      <c r="M1013" s="3"/>
      <c r="O1013" s="2"/>
      <c r="P1013" s="2"/>
      <c r="Q1013" s="2"/>
      <c r="R1013" s="12"/>
    </row>
    <row r="1014" spans="10:18" ht="19.899999999999999" customHeight="1" x14ac:dyDescent="0.2">
      <c r="J1014" s="4"/>
      <c r="K1014" s="2"/>
      <c r="M1014" s="3"/>
      <c r="O1014" s="2"/>
      <c r="P1014" s="2"/>
      <c r="Q1014" s="2"/>
      <c r="R1014" s="12"/>
    </row>
    <row r="1015" spans="10:18" ht="19.899999999999999" customHeight="1" x14ac:dyDescent="0.2">
      <c r="J1015" s="4"/>
      <c r="K1015" s="2"/>
      <c r="M1015" s="3"/>
      <c r="O1015" s="2"/>
      <c r="P1015" s="2"/>
      <c r="Q1015" s="2"/>
      <c r="R1015" s="12"/>
    </row>
    <row r="1016" spans="10:18" ht="19.899999999999999" customHeight="1" x14ac:dyDescent="0.2">
      <c r="J1016" s="4"/>
      <c r="K1016" s="2"/>
      <c r="M1016" s="3"/>
      <c r="O1016" s="2"/>
      <c r="P1016" s="2"/>
      <c r="Q1016" s="2"/>
      <c r="R1016" s="12"/>
    </row>
    <row r="1017" spans="10:18" ht="19.899999999999999" customHeight="1" x14ac:dyDescent="0.2">
      <c r="J1017" s="4"/>
      <c r="K1017" s="2"/>
      <c r="M1017" s="3"/>
      <c r="O1017" s="2"/>
      <c r="P1017" s="2"/>
      <c r="Q1017" s="2"/>
      <c r="R1017" s="12"/>
    </row>
    <row r="1018" spans="10:18" ht="19.899999999999999" customHeight="1" x14ac:dyDescent="0.2">
      <c r="J1018" s="4"/>
      <c r="K1018" s="2"/>
      <c r="M1018" s="3"/>
      <c r="O1018" s="2"/>
      <c r="P1018" s="2"/>
      <c r="Q1018" s="2"/>
      <c r="R1018" s="12"/>
    </row>
    <row r="1019" spans="10:18" ht="19.899999999999999" customHeight="1" x14ac:dyDescent="0.2">
      <c r="J1019" s="4"/>
      <c r="K1019" s="2"/>
      <c r="M1019" s="3"/>
      <c r="O1019" s="2"/>
      <c r="P1019" s="2"/>
      <c r="Q1019" s="2"/>
      <c r="R1019" s="12"/>
    </row>
    <row r="1020" spans="10:18" ht="19.899999999999999" customHeight="1" x14ac:dyDescent="0.2">
      <c r="J1020" s="4"/>
      <c r="K1020" s="2"/>
      <c r="M1020" s="3"/>
      <c r="O1020" s="2"/>
      <c r="P1020" s="2"/>
      <c r="Q1020" s="2"/>
      <c r="R1020" s="12"/>
    </row>
    <row r="1021" spans="10:18" ht="19.899999999999999" customHeight="1" x14ac:dyDescent="0.2">
      <c r="J1021" s="4"/>
      <c r="K1021" s="2"/>
      <c r="M1021" s="3"/>
      <c r="O1021" s="2"/>
      <c r="P1021" s="2"/>
      <c r="Q1021" s="2"/>
      <c r="R1021" s="12"/>
    </row>
    <row r="1022" spans="10:18" ht="19.899999999999999" customHeight="1" x14ac:dyDescent="0.2">
      <c r="J1022" s="4"/>
      <c r="K1022" s="2"/>
      <c r="M1022" s="3"/>
      <c r="O1022" s="2"/>
      <c r="P1022" s="2"/>
      <c r="Q1022" s="2"/>
      <c r="R1022" s="12"/>
    </row>
    <row r="1023" spans="10:18" ht="19.899999999999999" customHeight="1" x14ac:dyDescent="0.2">
      <c r="J1023" s="4"/>
      <c r="K1023" s="2"/>
      <c r="M1023" s="3"/>
      <c r="O1023" s="2"/>
      <c r="P1023" s="2"/>
      <c r="Q1023" s="2"/>
      <c r="R1023" s="12"/>
    </row>
    <row r="1024" spans="10:18" ht="19.899999999999999" customHeight="1" x14ac:dyDescent="0.2">
      <c r="J1024" s="4"/>
      <c r="K1024" s="2"/>
      <c r="M1024" s="3"/>
      <c r="O1024" s="2"/>
      <c r="P1024" s="2"/>
      <c r="Q1024" s="2"/>
      <c r="R1024" s="12"/>
    </row>
    <row r="1025" spans="10:18" ht="19.899999999999999" customHeight="1" x14ac:dyDescent="0.2">
      <c r="J1025" s="4"/>
      <c r="K1025" s="2"/>
      <c r="M1025" s="3"/>
      <c r="O1025" s="2"/>
      <c r="P1025" s="2"/>
      <c r="Q1025" s="2"/>
      <c r="R1025" s="12"/>
    </row>
    <row r="1026" spans="10:18" ht="19.899999999999999" customHeight="1" x14ac:dyDescent="0.2">
      <c r="J1026" s="4"/>
      <c r="K1026" s="2"/>
      <c r="M1026" s="3"/>
      <c r="O1026" s="2"/>
      <c r="P1026" s="2"/>
      <c r="Q1026" s="2"/>
      <c r="R1026" s="12"/>
    </row>
    <row r="1027" spans="10:18" ht="19.899999999999999" customHeight="1" x14ac:dyDescent="0.2">
      <c r="J1027" s="4"/>
      <c r="K1027" s="2"/>
      <c r="M1027" s="3"/>
      <c r="O1027" s="2"/>
      <c r="P1027" s="2"/>
      <c r="Q1027" s="2"/>
      <c r="R1027" s="12"/>
    </row>
    <row r="1028" spans="10:18" ht="19.899999999999999" customHeight="1" x14ac:dyDescent="0.2">
      <c r="J1028" s="4"/>
      <c r="K1028" s="2"/>
      <c r="M1028" s="3"/>
      <c r="O1028" s="2"/>
      <c r="P1028" s="2"/>
      <c r="Q1028" s="2"/>
      <c r="R1028" s="12"/>
    </row>
    <row r="1029" spans="10:18" ht="19.899999999999999" customHeight="1" x14ac:dyDescent="0.2">
      <c r="J1029" s="4"/>
      <c r="K1029" s="2"/>
      <c r="M1029" s="3"/>
      <c r="O1029" s="2"/>
      <c r="P1029" s="2"/>
      <c r="Q1029" s="2"/>
      <c r="R1029" s="12"/>
    </row>
    <row r="1030" spans="10:18" ht="19.899999999999999" customHeight="1" x14ac:dyDescent="0.2">
      <c r="J1030" s="4"/>
      <c r="K1030" s="2"/>
      <c r="M1030" s="3"/>
      <c r="O1030" s="2"/>
      <c r="P1030" s="2"/>
      <c r="Q1030" s="2"/>
      <c r="R1030" s="12"/>
    </row>
    <row r="1031" spans="10:18" ht="19.899999999999999" customHeight="1" x14ac:dyDescent="0.2">
      <c r="J1031" s="4"/>
      <c r="K1031" s="2"/>
      <c r="M1031" s="3"/>
      <c r="O1031" s="2"/>
      <c r="P1031" s="2"/>
      <c r="Q1031" s="2"/>
      <c r="R1031" s="12"/>
    </row>
    <row r="1032" spans="10:18" ht="19.899999999999999" customHeight="1" x14ac:dyDescent="0.2">
      <c r="J1032" s="4"/>
      <c r="K1032" s="2"/>
      <c r="M1032" s="3"/>
      <c r="O1032" s="2"/>
      <c r="P1032" s="2"/>
      <c r="Q1032" s="2"/>
      <c r="R1032" s="12"/>
    </row>
    <row r="1033" spans="10:18" ht="19.899999999999999" customHeight="1" x14ac:dyDescent="0.2">
      <c r="J1033" s="4"/>
      <c r="K1033" s="2"/>
      <c r="M1033" s="3"/>
      <c r="O1033" s="2"/>
      <c r="P1033" s="2"/>
      <c r="Q1033" s="2"/>
      <c r="R1033" s="12"/>
    </row>
    <row r="1034" spans="10:18" ht="19.899999999999999" customHeight="1" x14ac:dyDescent="0.2">
      <c r="J1034" s="4"/>
      <c r="K1034" s="2"/>
      <c r="M1034" s="3"/>
      <c r="O1034" s="2"/>
      <c r="P1034" s="2"/>
      <c r="Q1034" s="2"/>
      <c r="R1034" s="12"/>
    </row>
    <row r="1035" spans="10:18" ht="19.899999999999999" customHeight="1" x14ac:dyDescent="0.2">
      <c r="J1035" s="4"/>
      <c r="K1035" s="2"/>
      <c r="M1035" s="3"/>
      <c r="O1035" s="2"/>
      <c r="P1035" s="2"/>
      <c r="Q1035" s="2"/>
      <c r="R1035" s="12"/>
    </row>
    <row r="1036" spans="10:18" ht="19.899999999999999" customHeight="1" x14ac:dyDescent="0.2">
      <c r="J1036" s="4"/>
      <c r="K1036" s="2"/>
      <c r="M1036" s="3"/>
      <c r="O1036" s="2"/>
      <c r="P1036" s="2"/>
      <c r="Q1036" s="2"/>
      <c r="R1036" s="12"/>
    </row>
    <row r="1037" spans="10:18" ht="19.899999999999999" customHeight="1" x14ac:dyDescent="0.2">
      <c r="J1037" s="4"/>
      <c r="K1037" s="2"/>
      <c r="M1037" s="3"/>
      <c r="O1037" s="2"/>
      <c r="P1037" s="2"/>
      <c r="Q1037" s="2"/>
      <c r="R1037" s="12"/>
    </row>
    <row r="1038" spans="10:18" ht="19.899999999999999" customHeight="1" x14ac:dyDescent="0.2">
      <c r="J1038" s="4"/>
      <c r="K1038" s="2"/>
      <c r="M1038" s="3"/>
      <c r="O1038" s="2"/>
      <c r="P1038" s="2"/>
      <c r="Q1038" s="2"/>
      <c r="R1038" s="12"/>
    </row>
    <row r="1039" spans="10:18" ht="19.899999999999999" customHeight="1" x14ac:dyDescent="0.2">
      <c r="J1039" s="4"/>
      <c r="K1039" s="2"/>
      <c r="M1039" s="3"/>
      <c r="O1039" s="2"/>
      <c r="P1039" s="2"/>
      <c r="Q1039" s="2"/>
      <c r="R1039" s="12"/>
    </row>
    <row r="1040" spans="10:18" ht="19.899999999999999" customHeight="1" x14ac:dyDescent="0.2">
      <c r="J1040" s="4"/>
      <c r="K1040" s="2"/>
      <c r="M1040" s="3"/>
      <c r="O1040" s="2"/>
      <c r="P1040" s="2"/>
      <c r="Q1040" s="2"/>
      <c r="R1040" s="12"/>
    </row>
    <row r="1041" spans="10:18" ht="19.899999999999999" customHeight="1" x14ac:dyDescent="0.2">
      <c r="J1041" s="4"/>
      <c r="K1041" s="2"/>
      <c r="M1041" s="3"/>
      <c r="O1041" s="2"/>
      <c r="P1041" s="2"/>
      <c r="Q1041" s="2"/>
      <c r="R1041" s="12"/>
    </row>
    <row r="1042" spans="10:18" ht="19.899999999999999" customHeight="1" x14ac:dyDescent="0.2">
      <c r="J1042" s="4"/>
      <c r="K1042" s="2"/>
      <c r="M1042" s="3"/>
      <c r="O1042" s="2"/>
      <c r="P1042" s="2"/>
      <c r="Q1042" s="2"/>
      <c r="R1042" s="12"/>
    </row>
    <row r="1043" spans="10:18" ht="19.899999999999999" customHeight="1" x14ac:dyDescent="0.2">
      <c r="J1043" s="4"/>
      <c r="K1043" s="2"/>
      <c r="M1043" s="3"/>
      <c r="O1043" s="2"/>
      <c r="P1043" s="2"/>
      <c r="Q1043" s="2"/>
      <c r="R1043" s="12"/>
    </row>
    <row r="1044" spans="10:18" ht="19.899999999999999" customHeight="1" x14ac:dyDescent="0.2">
      <c r="J1044" s="4"/>
      <c r="K1044" s="2"/>
      <c r="M1044" s="3"/>
      <c r="O1044" s="2"/>
      <c r="P1044" s="2"/>
      <c r="Q1044" s="2"/>
      <c r="R1044" s="12"/>
    </row>
    <row r="1045" spans="10:18" ht="19.899999999999999" customHeight="1" x14ac:dyDescent="0.2">
      <c r="J1045" s="4"/>
      <c r="K1045" s="2"/>
      <c r="M1045" s="3"/>
      <c r="O1045" s="2"/>
      <c r="P1045" s="2"/>
      <c r="Q1045" s="2"/>
      <c r="R1045" s="12"/>
    </row>
    <row r="1046" spans="10:18" ht="19.899999999999999" customHeight="1" x14ac:dyDescent="0.2">
      <c r="J1046" s="4"/>
      <c r="K1046" s="2"/>
      <c r="M1046" s="3"/>
      <c r="O1046" s="2"/>
      <c r="P1046" s="2"/>
      <c r="Q1046" s="2"/>
      <c r="R1046" s="12"/>
    </row>
    <row r="1047" spans="10:18" ht="19.899999999999999" customHeight="1" x14ac:dyDescent="0.2">
      <c r="J1047" s="4"/>
      <c r="K1047" s="2"/>
      <c r="M1047" s="3"/>
      <c r="O1047" s="2"/>
      <c r="P1047" s="2"/>
      <c r="Q1047" s="2"/>
      <c r="R1047" s="12"/>
    </row>
    <row r="1048" spans="10:18" ht="19.899999999999999" customHeight="1" x14ac:dyDescent="0.2">
      <c r="J1048" s="4"/>
      <c r="K1048" s="2"/>
      <c r="M1048" s="3"/>
      <c r="O1048" s="2"/>
      <c r="P1048" s="2"/>
      <c r="Q1048" s="2"/>
      <c r="R1048" s="12"/>
    </row>
    <row r="1049" spans="10:18" ht="19.899999999999999" customHeight="1" x14ac:dyDescent="0.2">
      <c r="J1049" s="4"/>
      <c r="K1049" s="2"/>
      <c r="M1049" s="3"/>
      <c r="O1049" s="2"/>
      <c r="P1049" s="2"/>
      <c r="Q1049" s="2"/>
      <c r="R1049" s="12"/>
    </row>
    <row r="1050" spans="10:18" ht="19.899999999999999" customHeight="1" x14ac:dyDescent="0.2">
      <c r="J1050" s="4"/>
      <c r="K1050" s="2"/>
      <c r="M1050" s="3"/>
      <c r="O1050" s="2"/>
      <c r="P1050" s="2"/>
      <c r="Q1050" s="2"/>
      <c r="R1050" s="12"/>
    </row>
    <row r="1051" spans="10:18" ht="19.899999999999999" customHeight="1" x14ac:dyDescent="0.2">
      <c r="J1051" s="4"/>
      <c r="K1051" s="2"/>
      <c r="M1051" s="3"/>
      <c r="O1051" s="2"/>
      <c r="P1051" s="2"/>
      <c r="Q1051" s="2"/>
      <c r="R1051" s="12"/>
    </row>
    <row r="1052" spans="10:18" ht="19.899999999999999" customHeight="1" x14ac:dyDescent="0.2">
      <c r="J1052" s="4"/>
      <c r="K1052" s="2"/>
      <c r="M1052" s="3"/>
      <c r="O1052" s="2"/>
      <c r="P1052" s="2"/>
      <c r="Q1052" s="2"/>
      <c r="R1052" s="12"/>
    </row>
    <row r="1053" spans="10:18" ht="19.899999999999999" customHeight="1" x14ac:dyDescent="0.2">
      <c r="J1053" s="4"/>
      <c r="K1053" s="2"/>
      <c r="M1053" s="3"/>
      <c r="O1053" s="2"/>
      <c r="P1053" s="2"/>
      <c r="Q1053" s="2"/>
      <c r="R1053" s="12"/>
    </row>
    <row r="1054" spans="10:18" ht="19.899999999999999" customHeight="1" x14ac:dyDescent="0.2">
      <c r="J1054" s="4"/>
      <c r="K1054" s="2"/>
      <c r="M1054" s="3"/>
      <c r="O1054" s="2"/>
      <c r="P1054" s="2"/>
      <c r="Q1054" s="2"/>
      <c r="R1054" s="12"/>
    </row>
    <row r="1055" spans="10:18" ht="19.899999999999999" customHeight="1" x14ac:dyDescent="0.2">
      <c r="J1055" s="4"/>
      <c r="K1055" s="2"/>
      <c r="M1055" s="3"/>
      <c r="O1055" s="2"/>
      <c r="P1055" s="2"/>
      <c r="Q1055" s="2"/>
      <c r="R1055" s="12"/>
    </row>
    <row r="1056" spans="10:18" ht="19.899999999999999" customHeight="1" x14ac:dyDescent="0.2">
      <c r="J1056" s="4"/>
      <c r="K1056" s="2"/>
      <c r="M1056" s="3"/>
      <c r="O1056" s="2"/>
      <c r="P1056" s="2"/>
      <c r="Q1056" s="2"/>
      <c r="R1056" s="12"/>
    </row>
    <row r="1057" spans="10:18" ht="19.899999999999999" customHeight="1" x14ac:dyDescent="0.2">
      <c r="J1057" s="4"/>
      <c r="K1057" s="2"/>
      <c r="M1057" s="3"/>
      <c r="O1057" s="2"/>
      <c r="P1057" s="2"/>
      <c r="Q1057" s="2"/>
      <c r="R1057" s="12"/>
    </row>
    <row r="1058" spans="10:18" ht="19.899999999999999" customHeight="1" x14ac:dyDescent="0.2">
      <c r="J1058" s="4"/>
      <c r="K1058" s="2"/>
      <c r="M1058" s="3"/>
      <c r="O1058" s="2"/>
      <c r="P1058" s="2"/>
      <c r="Q1058" s="2"/>
      <c r="R1058" s="12"/>
    </row>
    <row r="1059" spans="10:18" ht="19.899999999999999" customHeight="1" x14ac:dyDescent="0.2">
      <c r="J1059" s="4"/>
      <c r="K1059" s="2"/>
      <c r="M1059" s="3"/>
      <c r="O1059" s="2"/>
      <c r="P1059" s="2"/>
      <c r="Q1059" s="2"/>
      <c r="R1059" s="12"/>
    </row>
    <row r="1060" spans="10:18" ht="19.899999999999999" customHeight="1" x14ac:dyDescent="0.2">
      <c r="J1060" s="4"/>
      <c r="K1060" s="2"/>
      <c r="M1060" s="3"/>
      <c r="O1060" s="2"/>
      <c r="P1060" s="2"/>
      <c r="Q1060" s="2"/>
      <c r="R1060" s="12"/>
    </row>
    <row r="1061" spans="10:18" ht="19.899999999999999" customHeight="1" x14ac:dyDescent="0.2">
      <c r="J1061" s="4"/>
      <c r="K1061" s="2"/>
      <c r="M1061" s="3"/>
      <c r="O1061" s="2"/>
      <c r="P1061" s="2"/>
      <c r="Q1061" s="2"/>
      <c r="R1061" s="12"/>
    </row>
    <row r="1062" spans="10:18" ht="19.899999999999999" customHeight="1" x14ac:dyDescent="0.2">
      <c r="J1062" s="4"/>
      <c r="K1062" s="2"/>
      <c r="M1062" s="3"/>
      <c r="O1062" s="2"/>
      <c r="P1062" s="2"/>
      <c r="Q1062" s="2"/>
      <c r="R1062" s="12"/>
    </row>
    <row r="1063" spans="10:18" ht="19.899999999999999" customHeight="1" x14ac:dyDescent="0.2">
      <c r="J1063" s="4"/>
      <c r="K1063" s="2"/>
      <c r="M1063" s="3"/>
      <c r="O1063" s="2"/>
      <c r="P1063" s="2"/>
      <c r="Q1063" s="2"/>
      <c r="R1063" s="12"/>
    </row>
    <row r="1064" spans="10:18" ht="19.899999999999999" customHeight="1" x14ac:dyDescent="0.2">
      <c r="J1064" s="4"/>
      <c r="K1064" s="2"/>
      <c r="M1064" s="3"/>
      <c r="O1064" s="2"/>
      <c r="P1064" s="2"/>
      <c r="Q1064" s="2"/>
      <c r="R1064" s="12"/>
    </row>
    <row r="1065" spans="10:18" ht="19.899999999999999" customHeight="1" x14ac:dyDescent="0.2">
      <c r="J1065" s="4"/>
      <c r="K1065" s="2"/>
      <c r="M1065" s="3"/>
      <c r="O1065" s="2"/>
      <c r="P1065" s="2"/>
      <c r="Q1065" s="2"/>
      <c r="R1065" s="12"/>
    </row>
    <row r="1066" spans="10:18" ht="19.899999999999999" customHeight="1" x14ac:dyDescent="0.2">
      <c r="J1066" s="4"/>
      <c r="K1066" s="2"/>
      <c r="M1066" s="3"/>
      <c r="O1066" s="2"/>
      <c r="P1066" s="2"/>
      <c r="Q1066" s="2"/>
      <c r="R1066" s="12"/>
    </row>
    <row r="1067" spans="10:18" ht="19.899999999999999" customHeight="1" x14ac:dyDescent="0.2">
      <c r="J1067" s="4"/>
      <c r="K1067" s="2"/>
      <c r="M1067" s="3"/>
      <c r="O1067" s="2"/>
      <c r="P1067" s="2"/>
      <c r="Q1067" s="2"/>
      <c r="R1067" s="12"/>
    </row>
    <row r="1068" spans="10:18" ht="19.899999999999999" customHeight="1" x14ac:dyDescent="0.2">
      <c r="J1068" s="4"/>
      <c r="K1068" s="2"/>
      <c r="M1068" s="3"/>
      <c r="O1068" s="2"/>
      <c r="P1068" s="2"/>
      <c r="Q1068" s="2"/>
      <c r="R1068" s="12"/>
    </row>
    <row r="1069" spans="10:18" ht="19.899999999999999" customHeight="1" x14ac:dyDescent="0.2">
      <c r="J1069" s="4"/>
      <c r="K1069" s="2"/>
      <c r="M1069" s="3"/>
      <c r="O1069" s="2"/>
      <c r="P1069" s="2"/>
      <c r="Q1069" s="2"/>
      <c r="R1069" s="12"/>
    </row>
    <row r="1070" spans="10:18" ht="19.899999999999999" customHeight="1" x14ac:dyDescent="0.2">
      <c r="J1070" s="4"/>
      <c r="K1070" s="2"/>
      <c r="M1070" s="3"/>
      <c r="O1070" s="2"/>
      <c r="P1070" s="2"/>
      <c r="Q1070" s="2"/>
      <c r="R1070" s="12"/>
    </row>
    <row r="1071" spans="10:18" ht="19.899999999999999" customHeight="1" x14ac:dyDescent="0.2">
      <c r="J1071" s="4"/>
      <c r="K1071" s="2"/>
      <c r="M1071" s="3"/>
      <c r="O1071" s="2"/>
      <c r="P1071" s="2"/>
      <c r="Q1071" s="2"/>
      <c r="R1071" s="12"/>
    </row>
    <row r="1072" spans="10:18" ht="19.899999999999999" customHeight="1" x14ac:dyDescent="0.2">
      <c r="J1072" s="4"/>
      <c r="K1072" s="2"/>
      <c r="M1072" s="3"/>
      <c r="O1072" s="2"/>
      <c r="P1072" s="2"/>
      <c r="Q1072" s="2"/>
      <c r="R1072" s="12"/>
    </row>
    <row r="1073" spans="10:18" ht="19.899999999999999" customHeight="1" x14ac:dyDescent="0.2">
      <c r="J1073" s="4"/>
      <c r="K1073" s="2"/>
      <c r="M1073" s="3"/>
      <c r="O1073" s="2"/>
      <c r="P1073" s="2"/>
      <c r="Q1073" s="2"/>
      <c r="R1073" s="12"/>
    </row>
    <row r="1074" spans="10:18" ht="19.899999999999999" customHeight="1" x14ac:dyDescent="0.2">
      <c r="J1074" s="4"/>
      <c r="K1074" s="2"/>
      <c r="M1074" s="3"/>
      <c r="O1074" s="2"/>
      <c r="P1074" s="2"/>
      <c r="Q1074" s="2"/>
      <c r="R1074" s="12"/>
    </row>
    <row r="1075" spans="10:18" ht="19.899999999999999" customHeight="1" x14ac:dyDescent="0.2">
      <c r="J1075" s="4"/>
      <c r="K1075" s="2"/>
      <c r="M1075" s="3"/>
      <c r="O1075" s="2"/>
      <c r="P1075" s="2"/>
      <c r="Q1075" s="2"/>
      <c r="R1075" s="12"/>
    </row>
    <row r="1076" spans="10:18" ht="19.899999999999999" customHeight="1" x14ac:dyDescent="0.2">
      <c r="J1076" s="4"/>
      <c r="K1076" s="2"/>
      <c r="M1076" s="3"/>
      <c r="O1076" s="2"/>
      <c r="P1076" s="2"/>
      <c r="Q1076" s="2"/>
      <c r="R1076" s="12"/>
    </row>
    <row r="1077" spans="10:18" ht="19.899999999999999" customHeight="1" x14ac:dyDescent="0.2">
      <c r="J1077" s="4"/>
      <c r="K1077" s="2"/>
      <c r="M1077" s="3"/>
      <c r="O1077" s="2"/>
      <c r="P1077" s="2"/>
      <c r="Q1077" s="2"/>
      <c r="R1077" s="12"/>
    </row>
    <row r="1078" spans="10:18" ht="19.899999999999999" customHeight="1" x14ac:dyDescent="0.2">
      <c r="J1078" s="4"/>
      <c r="K1078" s="2"/>
      <c r="M1078" s="3"/>
      <c r="O1078" s="2"/>
      <c r="P1078" s="2"/>
      <c r="Q1078" s="2"/>
      <c r="R1078" s="12"/>
    </row>
    <row r="1079" spans="10:18" ht="19.899999999999999" customHeight="1" x14ac:dyDescent="0.2">
      <c r="J1079" s="4"/>
      <c r="K1079" s="2"/>
      <c r="M1079" s="3"/>
      <c r="O1079" s="2"/>
      <c r="P1079" s="2"/>
      <c r="Q1079" s="2"/>
      <c r="R1079" s="12"/>
    </row>
    <row r="1080" spans="10:18" ht="19.899999999999999" customHeight="1" x14ac:dyDescent="0.2">
      <c r="J1080" s="4"/>
      <c r="K1080" s="2"/>
      <c r="M1080" s="3"/>
      <c r="O1080" s="2"/>
      <c r="P1080" s="2"/>
      <c r="Q1080" s="2"/>
      <c r="R1080" s="12"/>
    </row>
    <row r="1081" spans="10:18" ht="19.899999999999999" customHeight="1" x14ac:dyDescent="0.2">
      <c r="J1081" s="4"/>
      <c r="K1081" s="2"/>
      <c r="M1081" s="3"/>
      <c r="O1081" s="2"/>
      <c r="P1081" s="2"/>
      <c r="Q1081" s="2"/>
      <c r="R1081" s="12"/>
    </row>
    <row r="1082" spans="10:18" ht="19.899999999999999" customHeight="1" x14ac:dyDescent="0.2">
      <c r="J1082" s="4"/>
      <c r="K1082" s="2"/>
      <c r="M1082" s="3"/>
      <c r="O1082" s="2"/>
      <c r="P1082" s="2"/>
      <c r="Q1082" s="2"/>
      <c r="R1082" s="12"/>
    </row>
    <row r="1083" spans="10:18" ht="19.899999999999999" customHeight="1" x14ac:dyDescent="0.2">
      <c r="J1083" s="4"/>
      <c r="K1083" s="2"/>
      <c r="M1083" s="3"/>
      <c r="O1083" s="2"/>
      <c r="P1083" s="2"/>
      <c r="Q1083" s="2"/>
      <c r="R1083" s="12"/>
    </row>
    <row r="1084" spans="10:18" ht="19.899999999999999" customHeight="1" x14ac:dyDescent="0.2">
      <c r="J1084" s="4"/>
      <c r="K1084" s="2"/>
      <c r="M1084" s="3"/>
      <c r="O1084" s="2"/>
      <c r="P1084" s="2"/>
      <c r="Q1084" s="2"/>
      <c r="R1084" s="12"/>
    </row>
    <row r="1085" spans="10:18" ht="19.899999999999999" customHeight="1" x14ac:dyDescent="0.2">
      <c r="J1085" s="4"/>
      <c r="K1085" s="2"/>
      <c r="M1085" s="3"/>
      <c r="O1085" s="2"/>
      <c r="P1085" s="2"/>
      <c r="Q1085" s="2"/>
      <c r="R1085" s="12"/>
    </row>
    <row r="1086" spans="10:18" ht="19.899999999999999" customHeight="1" x14ac:dyDescent="0.2">
      <c r="J1086" s="4"/>
      <c r="K1086" s="2"/>
      <c r="M1086" s="3"/>
      <c r="O1086" s="2"/>
      <c r="P1086" s="2"/>
      <c r="Q1086" s="2"/>
      <c r="R1086" s="12"/>
    </row>
    <row r="1087" spans="10:18" ht="19.899999999999999" customHeight="1" x14ac:dyDescent="0.2">
      <c r="J1087" s="4"/>
      <c r="K1087" s="2"/>
      <c r="M1087" s="3"/>
      <c r="O1087" s="2"/>
      <c r="P1087" s="2"/>
      <c r="Q1087" s="2"/>
      <c r="R1087" s="12"/>
    </row>
    <row r="1088" spans="10:18" ht="19.899999999999999" customHeight="1" x14ac:dyDescent="0.2">
      <c r="J1088" s="4"/>
      <c r="K1088" s="2"/>
      <c r="M1088" s="3"/>
      <c r="O1088" s="2"/>
      <c r="P1088" s="2"/>
      <c r="Q1088" s="2"/>
      <c r="R1088" s="12"/>
    </row>
    <row r="1089" spans="10:18" ht="19.899999999999999" customHeight="1" x14ac:dyDescent="0.2">
      <c r="J1089" s="4"/>
      <c r="K1089" s="2"/>
      <c r="M1089" s="3"/>
      <c r="O1089" s="2"/>
      <c r="P1089" s="2"/>
      <c r="Q1089" s="2"/>
      <c r="R1089" s="12"/>
    </row>
    <row r="1090" spans="10:18" ht="19.899999999999999" customHeight="1" x14ac:dyDescent="0.2">
      <c r="J1090" s="4"/>
      <c r="K1090" s="2"/>
      <c r="M1090" s="3"/>
      <c r="O1090" s="2"/>
      <c r="P1090" s="2"/>
      <c r="Q1090" s="2"/>
      <c r="R1090" s="12"/>
    </row>
    <row r="1091" spans="10:18" ht="19.899999999999999" customHeight="1" x14ac:dyDescent="0.2">
      <c r="J1091" s="4"/>
      <c r="K1091" s="2"/>
      <c r="M1091" s="3"/>
      <c r="O1091" s="2"/>
      <c r="P1091" s="2"/>
      <c r="Q1091" s="2"/>
      <c r="R1091" s="12"/>
    </row>
    <row r="1092" spans="10:18" ht="19.899999999999999" customHeight="1" x14ac:dyDescent="0.2">
      <c r="J1092" s="4"/>
      <c r="K1092" s="2"/>
      <c r="M1092" s="3"/>
      <c r="O1092" s="2"/>
      <c r="P1092" s="2"/>
      <c r="Q1092" s="2"/>
      <c r="R1092" s="12"/>
    </row>
    <row r="1093" spans="10:18" ht="19.899999999999999" customHeight="1" x14ac:dyDescent="0.2">
      <c r="J1093" s="4"/>
      <c r="K1093" s="2"/>
      <c r="M1093" s="3"/>
      <c r="O1093" s="2"/>
      <c r="P1093" s="2"/>
      <c r="Q1093" s="2"/>
      <c r="R1093" s="12"/>
    </row>
    <row r="1094" spans="10:18" ht="19.899999999999999" customHeight="1" x14ac:dyDescent="0.2">
      <c r="J1094" s="4"/>
      <c r="K1094" s="2"/>
      <c r="M1094" s="3"/>
      <c r="O1094" s="2"/>
      <c r="P1094" s="2"/>
      <c r="Q1094" s="2"/>
      <c r="R1094" s="12"/>
    </row>
    <row r="1095" spans="10:18" ht="19.899999999999999" customHeight="1" x14ac:dyDescent="0.2">
      <c r="J1095" s="4"/>
      <c r="K1095" s="2"/>
      <c r="M1095" s="3"/>
      <c r="O1095" s="2"/>
      <c r="P1095" s="2"/>
      <c r="Q1095" s="2"/>
      <c r="R1095" s="12"/>
    </row>
    <row r="1096" spans="10:18" ht="19.899999999999999" customHeight="1" x14ac:dyDescent="0.2">
      <c r="J1096" s="4"/>
      <c r="K1096" s="2"/>
      <c r="M1096" s="3"/>
      <c r="O1096" s="2"/>
      <c r="P1096" s="2"/>
      <c r="Q1096" s="2"/>
      <c r="R1096" s="12"/>
    </row>
    <row r="1097" spans="10:18" ht="19.899999999999999" customHeight="1" x14ac:dyDescent="0.2">
      <c r="J1097" s="4"/>
      <c r="K1097" s="2"/>
      <c r="M1097" s="3"/>
      <c r="O1097" s="2"/>
      <c r="P1097" s="2"/>
      <c r="Q1097" s="2"/>
      <c r="R1097" s="12"/>
    </row>
    <row r="1098" spans="10:18" ht="19.899999999999999" customHeight="1" x14ac:dyDescent="0.2">
      <c r="J1098" s="4"/>
      <c r="K1098" s="2"/>
      <c r="M1098" s="3"/>
      <c r="O1098" s="2"/>
      <c r="P1098" s="2"/>
      <c r="Q1098" s="2"/>
      <c r="R1098" s="12"/>
    </row>
    <row r="1099" spans="10:18" ht="19.899999999999999" customHeight="1" x14ac:dyDescent="0.2">
      <c r="J1099" s="4"/>
      <c r="K1099" s="2"/>
      <c r="M1099" s="3"/>
      <c r="O1099" s="2"/>
      <c r="P1099" s="2"/>
      <c r="Q1099" s="2"/>
      <c r="R1099" s="12"/>
    </row>
    <row r="1100" spans="10:18" ht="19.899999999999999" customHeight="1" x14ac:dyDescent="0.2">
      <c r="J1100" s="4"/>
      <c r="K1100" s="2"/>
      <c r="M1100" s="3"/>
      <c r="O1100" s="2"/>
      <c r="P1100" s="2"/>
      <c r="Q1100" s="2"/>
      <c r="R1100" s="12"/>
    </row>
    <row r="1101" spans="10:18" ht="19.899999999999999" customHeight="1" x14ac:dyDescent="0.2">
      <c r="J1101" s="4"/>
      <c r="K1101" s="2"/>
      <c r="M1101" s="3"/>
      <c r="O1101" s="2"/>
      <c r="P1101" s="2"/>
      <c r="Q1101" s="2"/>
      <c r="R1101" s="12"/>
    </row>
    <row r="1102" spans="10:18" ht="19.899999999999999" customHeight="1" x14ac:dyDescent="0.2">
      <c r="J1102" s="4"/>
      <c r="K1102" s="2"/>
      <c r="M1102" s="3"/>
      <c r="O1102" s="2"/>
      <c r="P1102" s="2"/>
      <c r="Q1102" s="2"/>
      <c r="R1102" s="12"/>
    </row>
    <row r="1103" spans="10:18" ht="19.899999999999999" customHeight="1" x14ac:dyDescent="0.2">
      <c r="J1103" s="4"/>
      <c r="K1103" s="2"/>
      <c r="M1103" s="3"/>
      <c r="O1103" s="2"/>
      <c r="P1103" s="2"/>
      <c r="Q1103" s="2"/>
      <c r="R1103" s="12"/>
    </row>
    <row r="1104" spans="10:18" ht="19.899999999999999" customHeight="1" x14ac:dyDescent="0.2">
      <c r="J1104" s="4"/>
      <c r="K1104" s="2"/>
      <c r="M1104" s="3"/>
      <c r="O1104" s="2"/>
      <c r="P1104" s="2"/>
      <c r="Q1104" s="2"/>
      <c r="R1104" s="12"/>
    </row>
    <row r="1105" spans="10:18" ht="19.899999999999999" customHeight="1" x14ac:dyDescent="0.2">
      <c r="J1105" s="4"/>
      <c r="K1105" s="2"/>
      <c r="M1105" s="3"/>
      <c r="O1105" s="2"/>
      <c r="P1105" s="2"/>
      <c r="Q1105" s="2"/>
      <c r="R1105" s="12"/>
    </row>
    <row r="1106" spans="10:18" ht="19.899999999999999" customHeight="1" x14ac:dyDescent="0.2">
      <c r="J1106" s="4"/>
      <c r="K1106" s="2"/>
      <c r="M1106" s="3"/>
      <c r="O1106" s="2"/>
      <c r="P1106" s="2"/>
      <c r="Q1106" s="2"/>
      <c r="R1106" s="12"/>
    </row>
    <row r="1107" spans="10:18" ht="19.899999999999999" customHeight="1" x14ac:dyDescent="0.2">
      <c r="J1107" s="4"/>
      <c r="K1107" s="2"/>
      <c r="M1107" s="3"/>
      <c r="O1107" s="2"/>
      <c r="P1107" s="2"/>
      <c r="Q1107" s="2"/>
      <c r="R1107" s="12"/>
    </row>
    <row r="1108" spans="10:18" ht="19.899999999999999" customHeight="1" x14ac:dyDescent="0.2">
      <c r="J1108" s="4"/>
      <c r="K1108" s="2"/>
      <c r="M1108" s="3"/>
      <c r="O1108" s="2"/>
      <c r="P1108" s="2"/>
      <c r="Q1108" s="2"/>
      <c r="R1108" s="12"/>
    </row>
    <row r="1109" spans="10:18" ht="19.899999999999999" customHeight="1" x14ac:dyDescent="0.2">
      <c r="J1109" s="4"/>
      <c r="K1109" s="2"/>
      <c r="M1109" s="3"/>
      <c r="O1109" s="2"/>
      <c r="P1109" s="2"/>
      <c r="Q1109" s="2"/>
      <c r="R1109" s="12"/>
    </row>
    <row r="1110" spans="10:18" ht="19.899999999999999" customHeight="1" x14ac:dyDescent="0.2">
      <c r="J1110" s="4"/>
      <c r="K1110" s="2"/>
      <c r="M1110" s="3"/>
      <c r="O1110" s="2"/>
      <c r="P1110" s="2"/>
      <c r="Q1110" s="2"/>
      <c r="R1110" s="12"/>
    </row>
    <row r="1111" spans="10:18" ht="19.899999999999999" customHeight="1" x14ac:dyDescent="0.2">
      <c r="J1111" s="4"/>
      <c r="K1111" s="2"/>
      <c r="M1111" s="3"/>
      <c r="O1111" s="2"/>
      <c r="P1111" s="2"/>
      <c r="Q1111" s="2"/>
      <c r="R1111" s="12"/>
    </row>
    <row r="1112" spans="10:18" ht="19.899999999999999" customHeight="1" x14ac:dyDescent="0.2">
      <c r="J1112" s="4"/>
      <c r="K1112" s="2"/>
      <c r="M1112" s="3"/>
      <c r="O1112" s="2"/>
      <c r="P1112" s="2"/>
      <c r="Q1112" s="2"/>
      <c r="R1112" s="12"/>
    </row>
    <row r="1113" spans="10:18" ht="19.899999999999999" customHeight="1" x14ac:dyDescent="0.2">
      <c r="J1113" s="4"/>
      <c r="K1113" s="2"/>
      <c r="M1113" s="3"/>
      <c r="O1113" s="2"/>
      <c r="P1113" s="2"/>
      <c r="Q1113" s="2"/>
      <c r="R1113" s="12"/>
    </row>
    <row r="1114" spans="10:18" ht="19.899999999999999" customHeight="1" x14ac:dyDescent="0.2">
      <c r="J1114" s="4"/>
      <c r="K1114" s="2"/>
      <c r="M1114" s="3"/>
      <c r="O1114" s="2"/>
      <c r="P1114" s="2"/>
      <c r="Q1114" s="2"/>
      <c r="R1114" s="12"/>
    </row>
    <row r="1115" spans="10:18" ht="19.899999999999999" customHeight="1" x14ac:dyDescent="0.2">
      <c r="J1115" s="4"/>
      <c r="K1115" s="2"/>
      <c r="M1115" s="3"/>
      <c r="O1115" s="2"/>
      <c r="P1115" s="2"/>
      <c r="Q1115" s="2"/>
      <c r="R1115" s="12"/>
    </row>
    <row r="1116" spans="10:18" ht="19.899999999999999" customHeight="1" x14ac:dyDescent="0.2">
      <c r="J1116" s="4"/>
      <c r="K1116" s="2"/>
      <c r="M1116" s="3"/>
      <c r="O1116" s="2"/>
      <c r="P1116" s="2"/>
      <c r="Q1116" s="2"/>
      <c r="R1116" s="12"/>
    </row>
    <row r="1117" spans="10:18" ht="19.899999999999999" customHeight="1" x14ac:dyDescent="0.2">
      <c r="J1117" s="4"/>
      <c r="K1117" s="2"/>
      <c r="M1117" s="3"/>
      <c r="O1117" s="2"/>
      <c r="P1117" s="2"/>
      <c r="Q1117" s="2"/>
      <c r="R1117" s="12"/>
    </row>
    <row r="1118" spans="10:18" ht="19.899999999999999" customHeight="1" x14ac:dyDescent="0.2">
      <c r="J1118" s="4"/>
      <c r="K1118" s="2"/>
      <c r="M1118" s="3"/>
      <c r="O1118" s="2"/>
      <c r="P1118" s="2"/>
      <c r="Q1118" s="2"/>
      <c r="R1118" s="12"/>
    </row>
    <row r="1119" spans="10:18" ht="19.899999999999999" customHeight="1" x14ac:dyDescent="0.2">
      <c r="J1119" s="4"/>
      <c r="K1119" s="2"/>
      <c r="M1119" s="3"/>
      <c r="O1119" s="2"/>
      <c r="P1119" s="2"/>
      <c r="Q1119" s="2"/>
      <c r="R1119" s="12"/>
    </row>
    <row r="1120" spans="10:18" ht="19.899999999999999" customHeight="1" x14ac:dyDescent="0.2">
      <c r="J1120" s="4"/>
      <c r="K1120" s="2"/>
      <c r="M1120" s="3"/>
      <c r="O1120" s="2"/>
      <c r="P1120" s="2"/>
      <c r="Q1120" s="2"/>
      <c r="R1120" s="12"/>
    </row>
    <row r="1121" spans="10:18" ht="19.899999999999999" customHeight="1" x14ac:dyDescent="0.2">
      <c r="J1121" s="4"/>
      <c r="K1121" s="2"/>
      <c r="M1121" s="3"/>
      <c r="O1121" s="2"/>
      <c r="P1121" s="2"/>
      <c r="Q1121" s="2"/>
      <c r="R1121" s="12"/>
    </row>
    <row r="1122" spans="10:18" ht="19.899999999999999" customHeight="1" x14ac:dyDescent="0.2">
      <c r="J1122" s="4"/>
      <c r="K1122" s="2"/>
      <c r="M1122" s="3"/>
      <c r="O1122" s="2"/>
      <c r="P1122" s="2"/>
      <c r="Q1122" s="2"/>
      <c r="R1122" s="12"/>
    </row>
    <row r="1123" spans="10:18" ht="19.899999999999999" customHeight="1" x14ac:dyDescent="0.2">
      <c r="J1123" s="4"/>
      <c r="K1123" s="2"/>
      <c r="M1123" s="3"/>
      <c r="O1123" s="2"/>
      <c r="P1123" s="2"/>
      <c r="Q1123" s="2"/>
      <c r="R1123" s="12"/>
    </row>
    <row r="1124" spans="10:18" ht="19.899999999999999" customHeight="1" x14ac:dyDescent="0.2">
      <c r="J1124" s="4"/>
      <c r="K1124" s="2"/>
      <c r="M1124" s="3"/>
      <c r="O1124" s="2"/>
      <c r="P1124" s="2"/>
      <c r="Q1124" s="2"/>
      <c r="R1124" s="12"/>
    </row>
    <row r="1125" spans="10:18" ht="19.899999999999999" customHeight="1" x14ac:dyDescent="0.2">
      <c r="J1125" s="4"/>
      <c r="K1125" s="2"/>
      <c r="M1125" s="3"/>
      <c r="O1125" s="2"/>
      <c r="P1125" s="2"/>
      <c r="Q1125" s="2"/>
      <c r="R1125" s="12"/>
    </row>
    <row r="1126" spans="10:18" ht="19.899999999999999" customHeight="1" x14ac:dyDescent="0.2">
      <c r="J1126" s="4"/>
      <c r="K1126" s="2"/>
      <c r="M1126" s="3"/>
      <c r="O1126" s="2"/>
      <c r="P1126" s="2"/>
      <c r="Q1126" s="2"/>
      <c r="R1126" s="12"/>
    </row>
    <row r="1127" spans="10:18" ht="19.899999999999999" customHeight="1" x14ac:dyDescent="0.2">
      <c r="J1127" s="4"/>
      <c r="K1127" s="2"/>
      <c r="M1127" s="3"/>
      <c r="O1127" s="2"/>
      <c r="P1127" s="2"/>
      <c r="Q1127" s="2"/>
      <c r="R1127" s="12"/>
    </row>
    <row r="1128" spans="10:18" ht="19.899999999999999" customHeight="1" x14ac:dyDescent="0.2">
      <c r="J1128" s="4"/>
      <c r="K1128" s="2"/>
      <c r="M1128" s="3"/>
      <c r="O1128" s="2"/>
      <c r="P1128" s="2"/>
      <c r="Q1128" s="2"/>
      <c r="R1128" s="12"/>
    </row>
    <row r="1129" spans="10:18" ht="19.899999999999999" customHeight="1" x14ac:dyDescent="0.2">
      <c r="J1129" s="4"/>
      <c r="K1129" s="2"/>
      <c r="M1129" s="3"/>
      <c r="O1129" s="2"/>
      <c r="P1129" s="2"/>
      <c r="Q1129" s="2"/>
      <c r="R1129" s="12"/>
    </row>
    <row r="1130" spans="10:18" ht="19.899999999999999" customHeight="1" x14ac:dyDescent="0.2">
      <c r="J1130" s="4"/>
      <c r="K1130" s="2"/>
      <c r="M1130" s="3"/>
      <c r="O1130" s="2"/>
      <c r="P1130" s="2"/>
      <c r="Q1130" s="2"/>
      <c r="R1130" s="12"/>
    </row>
    <row r="1131" spans="10:18" ht="19.899999999999999" customHeight="1" x14ac:dyDescent="0.2">
      <c r="J1131" s="4"/>
      <c r="K1131" s="2"/>
      <c r="M1131" s="3"/>
      <c r="O1131" s="2"/>
      <c r="P1131" s="2"/>
      <c r="Q1131" s="2"/>
      <c r="R1131" s="12"/>
    </row>
    <row r="1132" spans="10:18" ht="19.899999999999999" customHeight="1" x14ac:dyDescent="0.2">
      <c r="J1132" s="4"/>
      <c r="K1132" s="2"/>
      <c r="M1132" s="3"/>
      <c r="O1132" s="2"/>
      <c r="P1132" s="2"/>
      <c r="Q1132" s="2"/>
      <c r="R1132" s="12"/>
    </row>
    <row r="1133" spans="10:18" ht="19.899999999999999" customHeight="1" x14ac:dyDescent="0.2">
      <c r="J1133" s="4"/>
      <c r="K1133" s="2"/>
      <c r="M1133" s="3"/>
      <c r="O1133" s="2"/>
      <c r="P1133" s="2"/>
      <c r="Q1133" s="2"/>
      <c r="R1133" s="12"/>
    </row>
    <row r="1134" spans="10:18" ht="19.899999999999999" customHeight="1" x14ac:dyDescent="0.2">
      <c r="J1134" s="4"/>
      <c r="K1134" s="2"/>
      <c r="M1134" s="3"/>
      <c r="O1134" s="2"/>
      <c r="P1134" s="2"/>
      <c r="Q1134" s="2"/>
      <c r="R1134" s="12"/>
    </row>
    <row r="1135" spans="10:18" ht="19.899999999999999" customHeight="1" x14ac:dyDescent="0.2">
      <c r="J1135" s="4"/>
      <c r="K1135" s="2"/>
      <c r="M1135" s="3"/>
      <c r="O1135" s="2"/>
      <c r="P1135" s="2"/>
      <c r="Q1135" s="2"/>
      <c r="R1135" s="12"/>
    </row>
    <row r="1136" spans="10:18" ht="19.899999999999999" customHeight="1" x14ac:dyDescent="0.2">
      <c r="J1136" s="4"/>
      <c r="K1136" s="2"/>
      <c r="M1136" s="3"/>
      <c r="O1136" s="2"/>
      <c r="P1136" s="2"/>
      <c r="Q1136" s="2"/>
      <c r="R1136" s="12"/>
    </row>
    <row r="1137" spans="10:18" ht="19.899999999999999" customHeight="1" x14ac:dyDescent="0.2">
      <c r="J1137" s="4"/>
      <c r="K1137" s="2"/>
      <c r="M1137" s="3"/>
      <c r="O1137" s="2"/>
      <c r="P1137" s="2"/>
      <c r="Q1137" s="2"/>
      <c r="R1137" s="12"/>
    </row>
    <row r="1138" spans="10:18" ht="19.899999999999999" customHeight="1" x14ac:dyDescent="0.2">
      <c r="J1138" s="4"/>
      <c r="K1138" s="2"/>
      <c r="M1138" s="3"/>
      <c r="O1138" s="2"/>
      <c r="P1138" s="2"/>
      <c r="Q1138" s="2"/>
      <c r="R1138" s="12"/>
    </row>
    <row r="1139" spans="10:18" ht="19.899999999999999" customHeight="1" x14ac:dyDescent="0.2">
      <c r="J1139" s="4"/>
      <c r="K1139" s="2"/>
      <c r="M1139" s="3"/>
      <c r="O1139" s="2"/>
      <c r="P1139" s="2"/>
      <c r="Q1139" s="2"/>
      <c r="R1139" s="12"/>
    </row>
    <row r="1140" spans="10:18" ht="19.899999999999999" customHeight="1" x14ac:dyDescent="0.2">
      <c r="J1140" s="4"/>
      <c r="K1140" s="2"/>
      <c r="M1140" s="3"/>
      <c r="O1140" s="2"/>
      <c r="P1140" s="2"/>
      <c r="Q1140" s="2"/>
      <c r="R1140" s="12"/>
    </row>
    <row r="1141" spans="10:18" ht="19.899999999999999" customHeight="1" x14ac:dyDescent="0.2">
      <c r="J1141" s="4"/>
      <c r="K1141" s="2"/>
      <c r="M1141" s="3"/>
      <c r="O1141" s="2"/>
      <c r="P1141" s="2"/>
      <c r="Q1141" s="2"/>
      <c r="R1141" s="12"/>
    </row>
    <row r="1142" spans="10:18" ht="19.899999999999999" customHeight="1" x14ac:dyDescent="0.2">
      <c r="J1142" s="4"/>
      <c r="K1142" s="2"/>
      <c r="M1142" s="3"/>
      <c r="O1142" s="2"/>
      <c r="P1142" s="2"/>
      <c r="Q1142" s="2"/>
      <c r="R1142" s="12"/>
    </row>
    <row r="1143" spans="10:18" ht="19.899999999999999" customHeight="1" x14ac:dyDescent="0.2">
      <c r="J1143" s="4"/>
      <c r="K1143" s="2"/>
      <c r="M1143" s="3"/>
      <c r="O1143" s="2"/>
      <c r="P1143" s="2"/>
      <c r="Q1143" s="2"/>
      <c r="R1143" s="12"/>
    </row>
    <row r="1144" spans="10:18" ht="19.899999999999999" customHeight="1" x14ac:dyDescent="0.2">
      <c r="J1144" s="4"/>
      <c r="K1144" s="2"/>
      <c r="M1144" s="3"/>
      <c r="O1144" s="2"/>
      <c r="P1144" s="2"/>
      <c r="Q1144" s="2"/>
      <c r="R1144" s="12"/>
    </row>
    <row r="1145" spans="10:18" ht="19.899999999999999" customHeight="1" x14ac:dyDescent="0.2">
      <c r="J1145" s="4"/>
      <c r="K1145" s="2"/>
      <c r="M1145" s="3"/>
      <c r="O1145" s="2"/>
      <c r="P1145" s="2"/>
      <c r="Q1145" s="2"/>
      <c r="R1145" s="12"/>
    </row>
    <row r="1146" spans="10:18" ht="19.899999999999999" customHeight="1" x14ac:dyDescent="0.2">
      <c r="J1146" s="4"/>
      <c r="K1146" s="2"/>
      <c r="M1146" s="3"/>
      <c r="O1146" s="2"/>
      <c r="P1146" s="2"/>
      <c r="Q1146" s="2"/>
      <c r="R1146" s="12"/>
    </row>
    <row r="1147" spans="10:18" ht="19.899999999999999" customHeight="1" x14ac:dyDescent="0.2">
      <c r="J1147" s="4"/>
      <c r="K1147" s="2"/>
      <c r="M1147" s="3"/>
      <c r="O1147" s="2"/>
      <c r="P1147" s="2"/>
      <c r="Q1147" s="2"/>
      <c r="R1147" s="12"/>
    </row>
    <row r="1148" spans="10:18" ht="19.899999999999999" customHeight="1" x14ac:dyDescent="0.2">
      <c r="J1148" s="4"/>
      <c r="K1148" s="2"/>
      <c r="M1148" s="3"/>
      <c r="O1148" s="2"/>
      <c r="P1148" s="2"/>
      <c r="Q1148" s="2"/>
      <c r="R1148" s="12"/>
    </row>
    <row r="1149" spans="10:18" ht="19.899999999999999" customHeight="1" x14ac:dyDescent="0.2">
      <c r="J1149" s="4"/>
      <c r="K1149" s="2"/>
      <c r="M1149" s="3"/>
      <c r="O1149" s="2"/>
      <c r="P1149" s="2"/>
      <c r="Q1149" s="2"/>
      <c r="R1149" s="12"/>
    </row>
    <row r="1150" spans="10:18" ht="19.899999999999999" customHeight="1" x14ac:dyDescent="0.2">
      <c r="J1150" s="4"/>
      <c r="K1150" s="2"/>
      <c r="M1150" s="3"/>
      <c r="O1150" s="2"/>
      <c r="P1150" s="2"/>
      <c r="Q1150" s="2"/>
      <c r="R1150" s="12"/>
    </row>
    <row r="1151" spans="10:18" ht="19.899999999999999" customHeight="1" x14ac:dyDescent="0.2">
      <c r="J1151" s="4"/>
      <c r="K1151" s="2"/>
      <c r="M1151" s="3"/>
      <c r="O1151" s="2"/>
      <c r="P1151" s="2"/>
      <c r="Q1151" s="2"/>
      <c r="R1151" s="12"/>
    </row>
    <row r="1152" spans="10:18" ht="19.899999999999999" customHeight="1" x14ac:dyDescent="0.2">
      <c r="J1152" s="4"/>
      <c r="K1152" s="2"/>
      <c r="M1152" s="3"/>
      <c r="O1152" s="2"/>
      <c r="P1152" s="2"/>
      <c r="Q1152" s="2"/>
      <c r="R1152" s="12"/>
    </row>
    <row r="1153" spans="10:18" ht="19.899999999999999" customHeight="1" x14ac:dyDescent="0.2">
      <c r="J1153" s="4"/>
      <c r="K1153" s="2"/>
      <c r="M1153" s="3"/>
      <c r="O1153" s="2"/>
      <c r="P1153" s="2"/>
      <c r="Q1153" s="2"/>
      <c r="R1153" s="12"/>
    </row>
    <row r="1154" spans="10:18" ht="19.899999999999999" customHeight="1" x14ac:dyDescent="0.2">
      <c r="J1154" s="4"/>
      <c r="K1154" s="2"/>
      <c r="M1154" s="3"/>
      <c r="O1154" s="2"/>
      <c r="P1154" s="2"/>
      <c r="Q1154" s="2"/>
      <c r="R1154" s="12"/>
    </row>
    <row r="1155" spans="10:18" ht="19.899999999999999" customHeight="1" x14ac:dyDescent="0.2">
      <c r="J1155" s="4"/>
      <c r="K1155" s="2"/>
      <c r="M1155" s="3"/>
      <c r="O1155" s="2"/>
      <c r="P1155" s="2"/>
      <c r="Q1155" s="2"/>
      <c r="R1155" s="12"/>
    </row>
    <row r="1156" spans="10:18" ht="19.899999999999999" customHeight="1" x14ac:dyDescent="0.2">
      <c r="J1156" s="4"/>
      <c r="K1156" s="2"/>
      <c r="M1156" s="3"/>
      <c r="O1156" s="2"/>
      <c r="P1156" s="2"/>
      <c r="Q1156" s="2"/>
      <c r="R1156" s="12"/>
    </row>
    <row r="1157" spans="10:18" ht="19.899999999999999" customHeight="1" x14ac:dyDescent="0.2">
      <c r="J1157" s="4"/>
      <c r="K1157" s="2"/>
      <c r="M1157" s="3"/>
      <c r="O1157" s="2"/>
      <c r="P1157" s="2"/>
      <c r="Q1157" s="2"/>
      <c r="R1157" s="12"/>
    </row>
    <row r="1158" spans="10:18" ht="19.899999999999999" customHeight="1" x14ac:dyDescent="0.2">
      <c r="J1158" s="4"/>
      <c r="K1158" s="2"/>
      <c r="M1158" s="3"/>
      <c r="O1158" s="2"/>
      <c r="P1158" s="2"/>
      <c r="Q1158" s="2"/>
      <c r="R1158" s="12"/>
    </row>
    <row r="1159" spans="10:18" ht="19.899999999999999" customHeight="1" x14ac:dyDescent="0.2">
      <c r="J1159" s="4"/>
      <c r="K1159" s="2"/>
      <c r="M1159" s="3"/>
      <c r="O1159" s="2"/>
      <c r="P1159" s="2"/>
      <c r="Q1159" s="2"/>
      <c r="R1159" s="12"/>
    </row>
    <row r="1160" spans="10:18" ht="19.899999999999999" customHeight="1" x14ac:dyDescent="0.2">
      <c r="J1160" s="4"/>
      <c r="K1160" s="2"/>
      <c r="M1160" s="3"/>
      <c r="O1160" s="2"/>
      <c r="P1160" s="2"/>
      <c r="Q1160" s="2"/>
      <c r="R1160" s="12"/>
    </row>
    <row r="1161" spans="10:18" ht="19.899999999999999" customHeight="1" x14ac:dyDescent="0.2">
      <c r="J1161" s="4"/>
      <c r="K1161" s="2"/>
      <c r="M1161" s="3"/>
      <c r="O1161" s="2"/>
      <c r="P1161" s="2"/>
      <c r="Q1161" s="2"/>
      <c r="R1161" s="12"/>
    </row>
    <row r="1162" spans="10:18" ht="19.899999999999999" customHeight="1" x14ac:dyDescent="0.2">
      <c r="J1162" s="4"/>
      <c r="K1162" s="2"/>
      <c r="M1162" s="3"/>
      <c r="O1162" s="2"/>
      <c r="P1162" s="2"/>
      <c r="Q1162" s="2"/>
      <c r="R1162" s="12"/>
    </row>
    <row r="1163" spans="10:18" ht="19.899999999999999" customHeight="1" x14ac:dyDescent="0.2">
      <c r="J1163" s="4"/>
      <c r="K1163" s="2"/>
      <c r="M1163" s="3"/>
      <c r="O1163" s="2"/>
      <c r="P1163" s="2"/>
      <c r="Q1163" s="2"/>
      <c r="R1163" s="12"/>
    </row>
    <row r="1164" spans="10:18" ht="19.899999999999999" customHeight="1" x14ac:dyDescent="0.2">
      <c r="J1164" s="4"/>
      <c r="K1164" s="2"/>
      <c r="M1164" s="3"/>
      <c r="O1164" s="2"/>
      <c r="P1164" s="2"/>
      <c r="Q1164" s="2"/>
      <c r="R1164" s="12"/>
    </row>
    <row r="1165" spans="10:18" ht="19.899999999999999" customHeight="1" x14ac:dyDescent="0.2">
      <c r="J1165" s="4"/>
      <c r="K1165" s="2"/>
      <c r="M1165" s="3"/>
      <c r="O1165" s="2"/>
      <c r="P1165" s="2"/>
      <c r="Q1165" s="2"/>
      <c r="R1165" s="12"/>
    </row>
    <row r="1166" spans="10:18" ht="19.899999999999999" customHeight="1" x14ac:dyDescent="0.2">
      <c r="J1166" s="4"/>
      <c r="K1166" s="2"/>
      <c r="M1166" s="3"/>
      <c r="O1166" s="2"/>
      <c r="P1166" s="2"/>
      <c r="Q1166" s="2"/>
      <c r="R1166" s="12"/>
    </row>
    <row r="1167" spans="10:18" ht="19.899999999999999" customHeight="1" x14ac:dyDescent="0.2">
      <c r="J1167" s="4"/>
      <c r="K1167" s="2"/>
      <c r="M1167" s="3"/>
      <c r="O1167" s="2"/>
      <c r="P1167" s="2"/>
      <c r="Q1167" s="2"/>
      <c r="R1167" s="12"/>
    </row>
    <row r="1168" spans="10:18" ht="19.899999999999999" customHeight="1" x14ac:dyDescent="0.2">
      <c r="J1168" s="4"/>
      <c r="K1168" s="2"/>
      <c r="M1168" s="3"/>
      <c r="O1168" s="2"/>
      <c r="P1168" s="2"/>
      <c r="Q1168" s="2"/>
      <c r="R1168" s="12"/>
    </row>
    <row r="1169" spans="10:18" ht="19.899999999999999" customHeight="1" x14ac:dyDescent="0.2">
      <c r="J1169" s="4"/>
      <c r="K1169" s="2"/>
      <c r="M1169" s="3"/>
      <c r="O1169" s="2"/>
      <c r="P1169" s="2"/>
      <c r="Q1169" s="2"/>
      <c r="R1169" s="12"/>
    </row>
    <row r="1170" spans="10:18" ht="19.899999999999999" customHeight="1" x14ac:dyDescent="0.2">
      <c r="J1170" s="4"/>
      <c r="K1170" s="2"/>
      <c r="M1170" s="3"/>
      <c r="O1170" s="2"/>
      <c r="P1170" s="2"/>
      <c r="Q1170" s="2"/>
      <c r="R1170" s="12"/>
    </row>
    <row r="1171" spans="10:18" ht="19.899999999999999" customHeight="1" x14ac:dyDescent="0.2">
      <c r="J1171" s="4"/>
      <c r="K1171" s="2"/>
      <c r="M1171" s="3"/>
      <c r="O1171" s="2"/>
      <c r="P1171" s="2"/>
      <c r="Q1171" s="2"/>
      <c r="R1171" s="12"/>
    </row>
    <row r="1172" spans="10:18" ht="19.899999999999999" customHeight="1" x14ac:dyDescent="0.2">
      <c r="J1172" s="4"/>
      <c r="K1172" s="2"/>
      <c r="M1172" s="3"/>
      <c r="O1172" s="2"/>
      <c r="P1172" s="2"/>
      <c r="Q1172" s="2"/>
      <c r="R1172" s="12"/>
    </row>
    <row r="1173" spans="10:18" ht="19.899999999999999" customHeight="1" x14ac:dyDescent="0.2">
      <c r="J1173" s="4"/>
      <c r="K1173" s="2"/>
      <c r="M1173" s="3"/>
      <c r="O1173" s="2"/>
      <c r="P1173" s="2"/>
      <c r="Q1173" s="2"/>
      <c r="R1173" s="12"/>
    </row>
    <row r="1174" spans="10:18" ht="19.899999999999999" customHeight="1" x14ac:dyDescent="0.2">
      <c r="J1174" s="4"/>
      <c r="K1174" s="2"/>
      <c r="M1174" s="3"/>
      <c r="O1174" s="2"/>
      <c r="P1174" s="2"/>
      <c r="Q1174" s="2"/>
      <c r="R1174" s="12"/>
    </row>
    <row r="1175" spans="10:18" ht="19.899999999999999" customHeight="1" x14ac:dyDescent="0.2">
      <c r="J1175" s="4"/>
      <c r="K1175" s="2"/>
      <c r="M1175" s="3"/>
      <c r="O1175" s="2"/>
      <c r="P1175" s="2"/>
      <c r="Q1175" s="2"/>
      <c r="R1175" s="12"/>
    </row>
    <row r="1176" spans="10:18" ht="19.899999999999999" customHeight="1" x14ac:dyDescent="0.2">
      <c r="J1176" s="4"/>
      <c r="K1176" s="2"/>
      <c r="M1176" s="3"/>
      <c r="O1176" s="2"/>
      <c r="P1176" s="2"/>
      <c r="Q1176" s="2"/>
      <c r="R1176" s="12"/>
    </row>
    <row r="1177" spans="10:18" ht="19.899999999999999" customHeight="1" x14ac:dyDescent="0.2">
      <c r="J1177" s="4"/>
      <c r="K1177" s="2"/>
      <c r="M1177" s="3"/>
      <c r="O1177" s="2"/>
      <c r="P1177" s="2"/>
      <c r="Q1177" s="2"/>
      <c r="R1177" s="12"/>
    </row>
    <row r="1178" spans="10:18" ht="19.899999999999999" customHeight="1" x14ac:dyDescent="0.2">
      <c r="J1178" s="4"/>
      <c r="K1178" s="2"/>
      <c r="M1178" s="3"/>
      <c r="O1178" s="2"/>
      <c r="P1178" s="2"/>
      <c r="Q1178" s="2"/>
      <c r="R1178" s="12"/>
    </row>
    <row r="1179" spans="10:18" ht="19.899999999999999" customHeight="1" x14ac:dyDescent="0.2">
      <c r="J1179" s="4"/>
      <c r="K1179" s="2"/>
      <c r="M1179" s="3"/>
      <c r="O1179" s="2"/>
      <c r="P1179" s="2"/>
      <c r="Q1179" s="2"/>
      <c r="R1179" s="12"/>
    </row>
    <row r="1180" spans="10:18" ht="19.899999999999999" customHeight="1" x14ac:dyDescent="0.2">
      <c r="J1180" s="4"/>
      <c r="K1180" s="2"/>
      <c r="M1180" s="3"/>
      <c r="O1180" s="2"/>
      <c r="P1180" s="2"/>
      <c r="Q1180" s="2"/>
      <c r="R1180" s="12"/>
    </row>
    <row r="1181" spans="10:18" ht="19.899999999999999" customHeight="1" x14ac:dyDescent="0.2">
      <c r="J1181" s="4"/>
      <c r="K1181" s="2"/>
      <c r="M1181" s="3"/>
      <c r="O1181" s="2"/>
      <c r="P1181" s="2"/>
      <c r="Q1181" s="2"/>
      <c r="R1181" s="12"/>
    </row>
    <row r="1182" spans="10:18" ht="19.899999999999999" customHeight="1" x14ac:dyDescent="0.2">
      <c r="J1182" s="4"/>
      <c r="K1182" s="2"/>
      <c r="M1182" s="3"/>
      <c r="O1182" s="2"/>
      <c r="P1182" s="2"/>
      <c r="Q1182" s="2"/>
      <c r="R1182" s="12"/>
    </row>
    <row r="1183" spans="10:18" ht="19.899999999999999" customHeight="1" x14ac:dyDescent="0.2">
      <c r="J1183" s="4"/>
      <c r="K1183" s="2"/>
      <c r="M1183" s="3"/>
      <c r="O1183" s="2"/>
      <c r="P1183" s="2"/>
      <c r="Q1183" s="2"/>
      <c r="R1183" s="12"/>
    </row>
    <row r="1184" spans="10:18" ht="19.899999999999999" customHeight="1" x14ac:dyDescent="0.2">
      <c r="J1184" s="4"/>
      <c r="K1184" s="2"/>
      <c r="M1184" s="3"/>
      <c r="O1184" s="2"/>
      <c r="P1184" s="2"/>
      <c r="Q1184" s="2"/>
      <c r="R1184" s="12"/>
    </row>
    <row r="1185" spans="10:18" ht="19.899999999999999" customHeight="1" x14ac:dyDescent="0.2">
      <c r="J1185" s="4"/>
      <c r="K1185" s="2"/>
      <c r="M1185" s="3"/>
      <c r="O1185" s="2"/>
      <c r="P1185" s="2"/>
      <c r="Q1185" s="2"/>
      <c r="R1185" s="12"/>
    </row>
    <row r="1186" spans="10:18" ht="19.899999999999999" customHeight="1" x14ac:dyDescent="0.2">
      <c r="J1186" s="4"/>
      <c r="K1186" s="2"/>
      <c r="M1186" s="3"/>
      <c r="O1186" s="2"/>
      <c r="P1186" s="2"/>
      <c r="Q1186" s="2"/>
      <c r="R1186" s="12"/>
    </row>
    <row r="1187" spans="10:18" ht="19.899999999999999" customHeight="1" x14ac:dyDescent="0.2">
      <c r="J1187" s="4"/>
      <c r="K1187" s="2"/>
      <c r="M1187" s="3"/>
      <c r="O1187" s="2"/>
      <c r="P1187" s="2"/>
      <c r="Q1187" s="2"/>
      <c r="R1187" s="12"/>
    </row>
    <row r="1188" spans="10:18" ht="19.899999999999999" customHeight="1" x14ac:dyDescent="0.2">
      <c r="J1188" s="4"/>
      <c r="K1188" s="2"/>
      <c r="M1188" s="3"/>
      <c r="O1188" s="2"/>
      <c r="P1188" s="2"/>
      <c r="Q1188" s="2"/>
      <c r="R1188" s="12"/>
    </row>
    <row r="1189" spans="10:18" ht="19.899999999999999" customHeight="1" x14ac:dyDescent="0.2">
      <c r="J1189" s="4"/>
      <c r="K1189" s="2"/>
      <c r="M1189" s="3"/>
      <c r="O1189" s="2"/>
      <c r="P1189" s="2"/>
      <c r="Q1189" s="2"/>
      <c r="R1189" s="12"/>
    </row>
    <row r="1190" spans="10:18" ht="19.899999999999999" customHeight="1" x14ac:dyDescent="0.2">
      <c r="J1190" s="4"/>
      <c r="K1190" s="2"/>
      <c r="M1190" s="3"/>
      <c r="O1190" s="2"/>
      <c r="P1190" s="2"/>
      <c r="Q1190" s="2"/>
      <c r="R1190" s="12"/>
    </row>
    <row r="1191" spans="10:18" ht="19.899999999999999" customHeight="1" x14ac:dyDescent="0.2">
      <c r="J1191" s="4"/>
      <c r="K1191" s="2"/>
      <c r="M1191" s="3"/>
      <c r="O1191" s="2"/>
      <c r="P1191" s="2"/>
      <c r="Q1191" s="2"/>
      <c r="R1191" s="12"/>
    </row>
    <row r="1192" spans="10:18" ht="19.899999999999999" customHeight="1" x14ac:dyDescent="0.2">
      <c r="J1192" s="4"/>
      <c r="K1192" s="2"/>
      <c r="M1192" s="3"/>
      <c r="O1192" s="2"/>
      <c r="P1192" s="2"/>
      <c r="Q1192" s="2"/>
      <c r="R1192" s="12"/>
    </row>
    <row r="1193" spans="10:18" ht="19.899999999999999" customHeight="1" x14ac:dyDescent="0.2">
      <c r="J1193" s="4"/>
      <c r="K1193" s="2"/>
      <c r="M1193" s="3"/>
      <c r="O1193" s="2"/>
      <c r="P1193" s="2"/>
      <c r="Q1193" s="2"/>
      <c r="R1193" s="12"/>
    </row>
    <row r="1194" spans="10:18" ht="19.899999999999999" customHeight="1" x14ac:dyDescent="0.2">
      <c r="J1194" s="4"/>
      <c r="K1194" s="2"/>
      <c r="M1194" s="3"/>
      <c r="O1194" s="2"/>
      <c r="P1194" s="2"/>
      <c r="Q1194" s="2"/>
      <c r="R1194" s="12"/>
    </row>
    <row r="1195" spans="10:18" ht="19.899999999999999" customHeight="1" x14ac:dyDescent="0.2">
      <c r="J1195" s="4"/>
      <c r="K1195" s="2"/>
      <c r="M1195" s="3"/>
      <c r="O1195" s="2"/>
      <c r="P1195" s="2"/>
      <c r="Q1195" s="2"/>
      <c r="R1195" s="12"/>
    </row>
    <row r="1196" spans="10:18" ht="19.899999999999999" customHeight="1" x14ac:dyDescent="0.2">
      <c r="J1196" s="4"/>
      <c r="K1196" s="2"/>
      <c r="M1196" s="3"/>
      <c r="O1196" s="2"/>
      <c r="P1196" s="2"/>
      <c r="Q1196" s="2"/>
      <c r="R1196" s="12"/>
    </row>
    <row r="1197" spans="10:18" ht="19.899999999999999" customHeight="1" x14ac:dyDescent="0.2">
      <c r="J1197" s="4"/>
      <c r="K1197" s="2"/>
      <c r="M1197" s="3"/>
      <c r="O1197" s="2"/>
      <c r="P1197" s="2"/>
      <c r="Q1197" s="2"/>
      <c r="R1197" s="12"/>
    </row>
    <row r="1198" spans="10:18" ht="19.899999999999999" customHeight="1" x14ac:dyDescent="0.2">
      <c r="J1198" s="4"/>
      <c r="K1198" s="2"/>
      <c r="M1198" s="3"/>
      <c r="O1198" s="2"/>
      <c r="P1198" s="2"/>
      <c r="Q1198" s="2"/>
      <c r="R1198" s="12"/>
    </row>
    <row r="1199" spans="10:18" ht="19.899999999999999" customHeight="1" x14ac:dyDescent="0.2">
      <c r="J1199" s="4"/>
      <c r="K1199" s="2"/>
      <c r="M1199" s="3"/>
      <c r="O1199" s="2"/>
      <c r="P1199" s="2"/>
      <c r="Q1199" s="2"/>
      <c r="R1199" s="12"/>
    </row>
    <row r="1200" spans="10:18" ht="19.899999999999999" customHeight="1" x14ac:dyDescent="0.2">
      <c r="J1200" s="4"/>
      <c r="K1200" s="2"/>
      <c r="M1200" s="3"/>
      <c r="O1200" s="2"/>
      <c r="P1200" s="2"/>
      <c r="Q1200" s="2"/>
      <c r="R1200" s="12"/>
    </row>
    <row r="1201" spans="10:18" ht="19.899999999999999" customHeight="1" x14ac:dyDescent="0.2">
      <c r="J1201" s="4"/>
      <c r="K1201" s="2"/>
      <c r="M1201" s="3"/>
      <c r="O1201" s="2"/>
      <c r="P1201" s="2"/>
      <c r="Q1201" s="2"/>
      <c r="R1201" s="12"/>
    </row>
    <row r="1202" spans="10:18" ht="19.899999999999999" customHeight="1" x14ac:dyDescent="0.2">
      <c r="J1202" s="4"/>
      <c r="K1202" s="2"/>
      <c r="M1202" s="3"/>
      <c r="O1202" s="2"/>
      <c r="P1202" s="2"/>
      <c r="Q1202" s="2"/>
      <c r="R1202" s="12"/>
    </row>
    <row r="1203" spans="10:18" ht="19.899999999999999" customHeight="1" x14ac:dyDescent="0.2">
      <c r="J1203" s="4"/>
      <c r="K1203" s="2"/>
      <c r="M1203" s="3"/>
      <c r="O1203" s="2"/>
      <c r="P1203" s="2"/>
      <c r="Q1203" s="2"/>
      <c r="R1203" s="12"/>
    </row>
    <row r="1204" spans="10:18" ht="19.899999999999999" customHeight="1" x14ac:dyDescent="0.2">
      <c r="J1204" s="4"/>
      <c r="K1204" s="2"/>
      <c r="M1204" s="3"/>
      <c r="O1204" s="2"/>
      <c r="P1204" s="2"/>
      <c r="Q1204" s="2"/>
      <c r="R1204" s="12"/>
    </row>
    <row r="1205" spans="10:18" ht="19.899999999999999" customHeight="1" x14ac:dyDescent="0.2">
      <c r="J1205" s="4"/>
      <c r="K1205" s="2"/>
      <c r="M1205" s="3"/>
      <c r="O1205" s="2"/>
      <c r="P1205" s="2"/>
      <c r="Q1205" s="2"/>
      <c r="R1205" s="12"/>
    </row>
    <row r="1206" spans="10:18" ht="19.899999999999999" customHeight="1" x14ac:dyDescent="0.2">
      <c r="J1206" s="4"/>
      <c r="K1206" s="2"/>
      <c r="M1206" s="3"/>
      <c r="O1206" s="2"/>
      <c r="P1206" s="2"/>
      <c r="Q1206" s="2"/>
      <c r="R1206" s="12"/>
    </row>
    <row r="1207" spans="10:18" ht="19.899999999999999" customHeight="1" x14ac:dyDescent="0.2">
      <c r="J1207" s="4"/>
      <c r="K1207" s="2"/>
      <c r="M1207" s="3"/>
      <c r="O1207" s="2"/>
      <c r="P1207" s="2"/>
      <c r="Q1207" s="2"/>
      <c r="R1207" s="12"/>
    </row>
    <row r="1208" spans="10:18" ht="19.899999999999999" customHeight="1" x14ac:dyDescent="0.2">
      <c r="J1208" s="4"/>
      <c r="K1208" s="2"/>
      <c r="M1208" s="3"/>
      <c r="O1208" s="2"/>
      <c r="P1208" s="2"/>
      <c r="Q1208" s="2"/>
      <c r="R1208" s="12"/>
    </row>
    <row r="1209" spans="10:18" ht="19.899999999999999" customHeight="1" x14ac:dyDescent="0.2">
      <c r="J1209" s="4"/>
      <c r="K1209" s="2"/>
      <c r="M1209" s="3"/>
      <c r="O1209" s="2"/>
      <c r="P1209" s="2"/>
      <c r="Q1209" s="2"/>
      <c r="R1209" s="12"/>
    </row>
    <row r="1210" spans="10:18" ht="19.899999999999999" customHeight="1" x14ac:dyDescent="0.2">
      <c r="J1210" s="4"/>
      <c r="K1210" s="2"/>
      <c r="M1210" s="3"/>
      <c r="O1210" s="2"/>
      <c r="P1210" s="2"/>
      <c r="Q1210" s="2"/>
      <c r="R1210" s="12"/>
    </row>
    <row r="1211" spans="10:18" ht="19.899999999999999" customHeight="1" x14ac:dyDescent="0.2">
      <c r="J1211" s="4"/>
      <c r="K1211" s="2"/>
      <c r="M1211" s="3"/>
      <c r="O1211" s="2"/>
      <c r="P1211" s="2"/>
      <c r="Q1211" s="2"/>
      <c r="R1211" s="12"/>
    </row>
    <row r="1212" spans="10:18" ht="19.899999999999999" customHeight="1" x14ac:dyDescent="0.2">
      <c r="J1212" s="4"/>
      <c r="K1212" s="2"/>
      <c r="M1212" s="3"/>
      <c r="O1212" s="2"/>
      <c r="P1212" s="2"/>
      <c r="Q1212" s="2"/>
      <c r="R1212" s="12"/>
    </row>
    <row r="1213" spans="10:18" ht="19.899999999999999" customHeight="1" x14ac:dyDescent="0.2">
      <c r="J1213" s="4"/>
      <c r="K1213" s="2"/>
      <c r="M1213" s="3"/>
      <c r="O1213" s="2"/>
      <c r="P1213" s="2"/>
      <c r="Q1213" s="2"/>
      <c r="R1213" s="12"/>
    </row>
    <row r="1214" spans="10:18" ht="19.899999999999999" customHeight="1" x14ac:dyDescent="0.2">
      <c r="J1214" s="4"/>
      <c r="K1214" s="2"/>
      <c r="M1214" s="3"/>
      <c r="O1214" s="2"/>
      <c r="P1214" s="2"/>
      <c r="Q1214" s="2"/>
      <c r="R1214" s="12"/>
    </row>
    <row r="1215" spans="10:18" ht="19.899999999999999" customHeight="1" x14ac:dyDescent="0.2">
      <c r="J1215" s="4"/>
      <c r="K1215" s="2"/>
      <c r="M1215" s="3"/>
      <c r="O1215" s="2"/>
      <c r="P1215" s="2"/>
      <c r="Q1215" s="2"/>
      <c r="R1215" s="12"/>
    </row>
    <row r="1216" spans="10:18" ht="19.899999999999999" customHeight="1" x14ac:dyDescent="0.2">
      <c r="J1216" s="4"/>
      <c r="K1216" s="2"/>
      <c r="M1216" s="3"/>
      <c r="O1216" s="2"/>
      <c r="P1216" s="2"/>
      <c r="Q1216" s="2"/>
      <c r="R1216" s="12"/>
    </row>
    <row r="1217" spans="10:18" ht="19.899999999999999" customHeight="1" x14ac:dyDescent="0.2">
      <c r="J1217" s="4"/>
      <c r="K1217" s="2"/>
      <c r="M1217" s="3"/>
      <c r="O1217" s="2"/>
      <c r="P1217" s="2"/>
      <c r="Q1217" s="2"/>
      <c r="R1217" s="12"/>
    </row>
    <row r="1218" spans="10:18" ht="19.899999999999999" customHeight="1" x14ac:dyDescent="0.2">
      <c r="J1218" s="4"/>
      <c r="K1218" s="2"/>
      <c r="M1218" s="3"/>
      <c r="O1218" s="2"/>
      <c r="P1218" s="2"/>
      <c r="Q1218" s="2"/>
      <c r="R1218" s="12"/>
    </row>
    <row r="1219" spans="10:18" ht="19.899999999999999" customHeight="1" x14ac:dyDescent="0.2">
      <c r="J1219" s="4"/>
      <c r="K1219" s="2"/>
      <c r="M1219" s="3"/>
      <c r="O1219" s="2"/>
      <c r="P1219" s="2"/>
      <c r="Q1219" s="2"/>
      <c r="R1219" s="12"/>
    </row>
    <row r="1220" spans="10:18" ht="19.899999999999999" customHeight="1" x14ac:dyDescent="0.2">
      <c r="J1220" s="4"/>
      <c r="K1220" s="2"/>
      <c r="M1220" s="3"/>
      <c r="O1220" s="2"/>
      <c r="P1220" s="2"/>
      <c r="Q1220" s="2"/>
      <c r="R1220" s="12"/>
    </row>
    <row r="1221" spans="10:18" ht="19.899999999999999" customHeight="1" x14ac:dyDescent="0.2">
      <c r="J1221" s="4"/>
      <c r="K1221" s="2"/>
      <c r="M1221" s="3"/>
      <c r="O1221" s="2"/>
      <c r="P1221" s="2"/>
      <c r="Q1221" s="2"/>
      <c r="R1221" s="12"/>
    </row>
    <row r="1222" spans="10:18" ht="19.899999999999999" customHeight="1" x14ac:dyDescent="0.2">
      <c r="J1222" s="4"/>
      <c r="K1222" s="2"/>
      <c r="M1222" s="3"/>
      <c r="O1222" s="2"/>
      <c r="P1222" s="2"/>
      <c r="Q1222" s="2"/>
      <c r="R1222" s="12"/>
    </row>
    <row r="1223" spans="10:18" ht="19.899999999999999" customHeight="1" x14ac:dyDescent="0.2">
      <c r="J1223" s="4"/>
      <c r="K1223" s="2"/>
      <c r="M1223" s="3"/>
      <c r="O1223" s="2"/>
      <c r="P1223" s="2"/>
      <c r="Q1223" s="2"/>
      <c r="R1223" s="12"/>
    </row>
    <row r="1224" spans="10:18" ht="19.899999999999999" customHeight="1" x14ac:dyDescent="0.2">
      <c r="J1224" s="4"/>
      <c r="K1224" s="2"/>
      <c r="M1224" s="3"/>
      <c r="O1224" s="2"/>
      <c r="P1224" s="2"/>
      <c r="Q1224" s="2"/>
      <c r="R1224" s="12"/>
    </row>
    <row r="1225" spans="10:18" ht="19.899999999999999" customHeight="1" x14ac:dyDescent="0.2">
      <c r="J1225" s="4"/>
      <c r="K1225" s="2"/>
      <c r="M1225" s="3"/>
      <c r="O1225" s="2"/>
      <c r="P1225" s="2"/>
      <c r="Q1225" s="2"/>
      <c r="R1225" s="12"/>
    </row>
    <row r="1226" spans="10:18" ht="19.899999999999999" customHeight="1" x14ac:dyDescent="0.2">
      <c r="J1226" s="4"/>
      <c r="K1226" s="2"/>
      <c r="M1226" s="3"/>
      <c r="O1226" s="2"/>
      <c r="P1226" s="2"/>
      <c r="Q1226" s="2"/>
      <c r="R1226" s="12"/>
    </row>
    <row r="1227" spans="10:18" ht="19.899999999999999" customHeight="1" x14ac:dyDescent="0.2">
      <c r="J1227" s="4"/>
      <c r="K1227" s="2"/>
      <c r="M1227" s="3"/>
      <c r="O1227" s="2"/>
      <c r="P1227" s="2"/>
      <c r="Q1227" s="2"/>
      <c r="R1227" s="12"/>
    </row>
    <row r="1228" spans="10:18" ht="19.899999999999999" customHeight="1" x14ac:dyDescent="0.2">
      <c r="J1228" s="4"/>
      <c r="K1228" s="2"/>
      <c r="M1228" s="3"/>
      <c r="O1228" s="2"/>
      <c r="P1228" s="2"/>
      <c r="Q1228" s="2"/>
      <c r="R1228" s="12"/>
    </row>
    <row r="1229" spans="10:18" ht="19.899999999999999" customHeight="1" x14ac:dyDescent="0.2">
      <c r="J1229" s="4"/>
      <c r="K1229" s="2"/>
      <c r="M1229" s="3"/>
      <c r="O1229" s="2"/>
      <c r="P1229" s="2"/>
      <c r="Q1229" s="2"/>
      <c r="R1229" s="12"/>
    </row>
    <row r="1230" spans="10:18" ht="19.899999999999999" customHeight="1" x14ac:dyDescent="0.2">
      <c r="J1230" s="4"/>
      <c r="K1230" s="2"/>
      <c r="M1230" s="3"/>
      <c r="O1230" s="2"/>
      <c r="P1230" s="2"/>
      <c r="Q1230" s="2"/>
      <c r="R1230" s="12"/>
    </row>
    <row r="1231" spans="10:18" ht="19.899999999999999" customHeight="1" x14ac:dyDescent="0.2">
      <c r="J1231" s="4"/>
      <c r="K1231" s="2"/>
      <c r="M1231" s="3"/>
      <c r="O1231" s="2"/>
      <c r="P1231" s="2"/>
      <c r="Q1231" s="2"/>
      <c r="R1231" s="12"/>
    </row>
    <row r="1232" spans="10:18" ht="19.899999999999999" customHeight="1" x14ac:dyDescent="0.2">
      <c r="J1232" s="4"/>
      <c r="K1232" s="2"/>
      <c r="M1232" s="3"/>
      <c r="O1232" s="2"/>
      <c r="P1232" s="2"/>
      <c r="Q1232" s="2"/>
      <c r="R1232" s="12"/>
    </row>
    <row r="1233" spans="10:18" ht="19.899999999999999" customHeight="1" x14ac:dyDescent="0.2">
      <c r="J1233" s="4"/>
      <c r="K1233" s="2"/>
      <c r="M1233" s="3"/>
      <c r="O1233" s="2"/>
      <c r="P1233" s="2"/>
      <c r="Q1233" s="2"/>
      <c r="R1233" s="12"/>
    </row>
    <row r="1234" spans="10:18" ht="19.899999999999999" customHeight="1" x14ac:dyDescent="0.2">
      <c r="J1234" s="4"/>
      <c r="K1234" s="2"/>
      <c r="M1234" s="3"/>
      <c r="O1234" s="2"/>
      <c r="P1234" s="2"/>
      <c r="Q1234" s="2"/>
      <c r="R1234" s="12"/>
    </row>
    <row r="1235" spans="10:18" ht="19.899999999999999" customHeight="1" x14ac:dyDescent="0.2">
      <c r="J1235" s="4"/>
      <c r="K1235" s="2"/>
      <c r="M1235" s="3"/>
      <c r="O1235" s="2"/>
      <c r="P1235" s="2"/>
      <c r="Q1235" s="2"/>
      <c r="R1235" s="12"/>
    </row>
    <row r="1236" spans="10:18" ht="19.899999999999999" customHeight="1" x14ac:dyDescent="0.2">
      <c r="J1236" s="4"/>
      <c r="K1236" s="2"/>
      <c r="M1236" s="3"/>
      <c r="O1236" s="2"/>
      <c r="P1236" s="2"/>
      <c r="Q1236" s="2"/>
      <c r="R1236" s="12"/>
    </row>
    <row r="1237" spans="10:18" ht="19.899999999999999" customHeight="1" x14ac:dyDescent="0.2">
      <c r="J1237" s="4"/>
      <c r="K1237" s="2"/>
      <c r="M1237" s="3"/>
      <c r="O1237" s="2"/>
      <c r="P1237" s="2"/>
      <c r="Q1237" s="2"/>
      <c r="R1237" s="12"/>
    </row>
    <row r="1238" spans="10:18" ht="19.899999999999999" customHeight="1" x14ac:dyDescent="0.2">
      <c r="J1238" s="4"/>
      <c r="K1238" s="2"/>
      <c r="M1238" s="3"/>
      <c r="O1238" s="2"/>
      <c r="P1238" s="2"/>
      <c r="Q1238" s="2"/>
      <c r="R1238" s="12"/>
    </row>
    <row r="1239" spans="10:18" ht="19.899999999999999" customHeight="1" x14ac:dyDescent="0.2">
      <c r="J1239" s="4"/>
      <c r="K1239" s="2"/>
      <c r="M1239" s="3"/>
      <c r="O1239" s="2"/>
      <c r="P1239" s="2"/>
      <c r="Q1239" s="2"/>
      <c r="R1239" s="12"/>
    </row>
    <row r="1240" spans="10:18" ht="19.899999999999999" customHeight="1" x14ac:dyDescent="0.2">
      <c r="J1240" s="4"/>
      <c r="K1240" s="2"/>
      <c r="M1240" s="3"/>
      <c r="O1240" s="2"/>
      <c r="P1240" s="2"/>
      <c r="Q1240" s="2"/>
      <c r="R1240" s="12"/>
    </row>
    <row r="1241" spans="10:18" ht="19.899999999999999" customHeight="1" x14ac:dyDescent="0.2">
      <c r="J1241" s="4"/>
      <c r="K1241" s="2"/>
      <c r="M1241" s="3"/>
      <c r="O1241" s="2"/>
      <c r="P1241" s="2"/>
      <c r="Q1241" s="2"/>
      <c r="R1241" s="12"/>
    </row>
    <row r="1242" spans="10:18" ht="19.899999999999999" customHeight="1" x14ac:dyDescent="0.2">
      <c r="J1242" s="4"/>
      <c r="K1242" s="2"/>
      <c r="M1242" s="3"/>
      <c r="O1242" s="2"/>
      <c r="P1242" s="2"/>
      <c r="Q1242" s="2"/>
      <c r="R1242" s="12"/>
    </row>
    <row r="1243" spans="10:18" ht="19.899999999999999" customHeight="1" x14ac:dyDescent="0.2">
      <c r="J1243" s="4"/>
      <c r="K1243" s="2"/>
      <c r="M1243" s="3"/>
      <c r="O1243" s="2"/>
      <c r="P1243" s="2"/>
      <c r="Q1243" s="2"/>
      <c r="R1243" s="12"/>
    </row>
    <row r="1244" spans="10:18" ht="19.899999999999999" customHeight="1" x14ac:dyDescent="0.2">
      <c r="J1244" s="4"/>
      <c r="K1244" s="2"/>
      <c r="M1244" s="3"/>
      <c r="O1244" s="2"/>
      <c r="P1244" s="2"/>
      <c r="Q1244" s="2"/>
      <c r="R1244" s="12"/>
    </row>
    <row r="1245" spans="10:18" ht="19.899999999999999" customHeight="1" x14ac:dyDescent="0.2">
      <c r="J1245" s="4"/>
      <c r="K1245" s="2"/>
      <c r="M1245" s="3"/>
      <c r="O1245" s="2"/>
      <c r="P1245" s="2"/>
      <c r="Q1245" s="2"/>
      <c r="R1245" s="12"/>
    </row>
    <row r="1246" spans="10:18" ht="19.899999999999999" customHeight="1" x14ac:dyDescent="0.2">
      <c r="J1246" s="4"/>
      <c r="K1246" s="2"/>
      <c r="M1246" s="3"/>
      <c r="O1246" s="2"/>
      <c r="P1246" s="2"/>
      <c r="Q1246" s="2"/>
      <c r="R1246" s="12"/>
    </row>
    <row r="1247" spans="10:18" ht="19.899999999999999" customHeight="1" x14ac:dyDescent="0.2">
      <c r="J1247" s="4"/>
      <c r="K1247" s="2"/>
      <c r="M1247" s="3"/>
      <c r="O1247" s="2"/>
      <c r="P1247" s="2"/>
      <c r="Q1247" s="2"/>
      <c r="R1247" s="12"/>
    </row>
    <row r="1248" spans="10:18" ht="19.899999999999999" customHeight="1" x14ac:dyDescent="0.2">
      <c r="J1248" s="4"/>
      <c r="K1248" s="2"/>
      <c r="M1248" s="3"/>
      <c r="O1248" s="2"/>
      <c r="P1248" s="2"/>
      <c r="Q1248" s="2"/>
      <c r="R1248" s="12"/>
    </row>
    <row r="1249" spans="10:18" ht="19.899999999999999" customHeight="1" x14ac:dyDescent="0.2">
      <c r="J1249" s="4"/>
      <c r="K1249" s="2"/>
      <c r="M1249" s="3"/>
      <c r="O1249" s="2"/>
      <c r="P1249" s="2"/>
      <c r="Q1249" s="2"/>
      <c r="R1249" s="12"/>
    </row>
    <row r="1250" spans="10:18" ht="19.899999999999999" customHeight="1" x14ac:dyDescent="0.2">
      <c r="J1250" s="4"/>
      <c r="K1250" s="2"/>
      <c r="M1250" s="3"/>
      <c r="O1250" s="2"/>
      <c r="P1250" s="2"/>
      <c r="Q1250" s="2"/>
      <c r="R1250" s="12"/>
    </row>
    <row r="1251" spans="10:18" ht="19.899999999999999" customHeight="1" x14ac:dyDescent="0.2">
      <c r="J1251" s="4"/>
      <c r="K1251" s="2"/>
      <c r="M1251" s="3"/>
      <c r="O1251" s="2"/>
      <c r="P1251" s="2"/>
      <c r="Q1251" s="2"/>
      <c r="R1251" s="12"/>
    </row>
    <row r="1252" spans="10:18" ht="19.899999999999999" customHeight="1" x14ac:dyDescent="0.2">
      <c r="J1252" s="4"/>
      <c r="K1252" s="2"/>
      <c r="M1252" s="3"/>
      <c r="O1252" s="2"/>
      <c r="P1252" s="2"/>
      <c r="Q1252" s="2"/>
      <c r="R1252" s="12"/>
    </row>
    <row r="1253" spans="10:18" ht="19.899999999999999" customHeight="1" x14ac:dyDescent="0.2">
      <c r="J1253" s="4"/>
      <c r="K1253" s="2"/>
      <c r="M1253" s="3"/>
      <c r="O1253" s="2"/>
      <c r="P1253" s="2"/>
      <c r="Q1253" s="2"/>
      <c r="R1253" s="12"/>
    </row>
    <row r="1254" spans="10:18" ht="19.899999999999999" customHeight="1" x14ac:dyDescent="0.2">
      <c r="J1254" s="4"/>
      <c r="K1254" s="2"/>
      <c r="M1254" s="3"/>
      <c r="O1254" s="2"/>
      <c r="P1254" s="2"/>
      <c r="Q1254" s="2"/>
      <c r="R1254" s="12"/>
    </row>
    <row r="1255" spans="10:18" ht="19.899999999999999" customHeight="1" x14ac:dyDescent="0.2">
      <c r="J1255" s="4"/>
      <c r="K1255" s="2"/>
      <c r="M1255" s="3"/>
      <c r="O1255" s="2"/>
      <c r="P1255" s="2"/>
      <c r="Q1255" s="2"/>
      <c r="R1255" s="12"/>
    </row>
    <row r="1256" spans="10:18" ht="19.899999999999999" customHeight="1" x14ac:dyDescent="0.2">
      <c r="J1256" s="4"/>
      <c r="K1256" s="2"/>
      <c r="M1256" s="3"/>
      <c r="O1256" s="2"/>
      <c r="P1256" s="2"/>
      <c r="Q1256" s="2"/>
      <c r="R1256" s="12"/>
    </row>
    <row r="1257" spans="10:18" ht="19.899999999999999" customHeight="1" x14ac:dyDescent="0.2">
      <c r="J1257" s="4"/>
      <c r="K1257" s="2"/>
      <c r="M1257" s="3"/>
      <c r="O1257" s="2"/>
      <c r="P1257" s="2"/>
      <c r="Q1257" s="2"/>
      <c r="R1257" s="12"/>
    </row>
    <row r="1258" spans="10:18" ht="19.899999999999999" customHeight="1" x14ac:dyDescent="0.2">
      <c r="J1258" s="4"/>
      <c r="K1258" s="2"/>
      <c r="M1258" s="3"/>
      <c r="O1258" s="2"/>
      <c r="P1258" s="2"/>
      <c r="Q1258" s="2"/>
      <c r="R1258" s="12"/>
    </row>
    <row r="1259" spans="10:18" ht="19.899999999999999" customHeight="1" x14ac:dyDescent="0.2">
      <c r="J1259" s="4"/>
      <c r="K1259" s="2"/>
      <c r="M1259" s="3"/>
      <c r="O1259" s="2"/>
      <c r="P1259" s="2"/>
      <c r="Q1259" s="2"/>
      <c r="R1259" s="12"/>
    </row>
    <row r="1260" spans="10:18" ht="19.899999999999999" customHeight="1" x14ac:dyDescent="0.2">
      <c r="J1260" s="4"/>
      <c r="K1260" s="2"/>
      <c r="M1260" s="3"/>
      <c r="O1260" s="2"/>
      <c r="P1260" s="2"/>
      <c r="Q1260" s="2"/>
      <c r="R1260" s="12"/>
    </row>
    <row r="1261" spans="10:18" ht="19.899999999999999" customHeight="1" x14ac:dyDescent="0.2">
      <c r="J1261" s="4"/>
      <c r="K1261" s="2"/>
      <c r="M1261" s="3"/>
      <c r="O1261" s="2"/>
      <c r="P1261" s="2"/>
      <c r="Q1261" s="2"/>
      <c r="R1261" s="12"/>
    </row>
    <row r="1262" spans="10:18" ht="19.899999999999999" customHeight="1" x14ac:dyDescent="0.2">
      <c r="J1262" s="4"/>
      <c r="K1262" s="2"/>
      <c r="M1262" s="3"/>
      <c r="O1262" s="2"/>
      <c r="P1262" s="2"/>
      <c r="Q1262" s="2"/>
      <c r="R1262" s="12"/>
    </row>
    <row r="1263" spans="10:18" ht="19.899999999999999" customHeight="1" x14ac:dyDescent="0.2">
      <c r="J1263" s="4"/>
      <c r="K1263" s="2"/>
      <c r="M1263" s="3"/>
      <c r="O1263" s="2"/>
      <c r="P1263" s="2"/>
      <c r="Q1263" s="2"/>
      <c r="R1263" s="12"/>
    </row>
    <row r="1264" spans="10:18" ht="19.899999999999999" customHeight="1" x14ac:dyDescent="0.2">
      <c r="J1264" s="4"/>
      <c r="K1264" s="2"/>
      <c r="M1264" s="3"/>
      <c r="O1264" s="2"/>
      <c r="P1264" s="2"/>
      <c r="Q1264" s="2"/>
      <c r="R1264" s="12"/>
    </row>
    <row r="1265" spans="10:18" ht="19.899999999999999" customHeight="1" x14ac:dyDescent="0.2">
      <c r="J1265" s="4"/>
      <c r="K1265" s="2"/>
      <c r="M1265" s="3"/>
      <c r="O1265" s="2"/>
      <c r="P1265" s="2"/>
      <c r="Q1265" s="2"/>
      <c r="R1265" s="12"/>
    </row>
    <row r="1266" spans="10:18" ht="19.899999999999999" customHeight="1" x14ac:dyDescent="0.2">
      <c r="J1266" s="4"/>
      <c r="K1266" s="2"/>
      <c r="M1266" s="3"/>
      <c r="O1266" s="2"/>
      <c r="P1266" s="2"/>
      <c r="Q1266" s="2"/>
      <c r="R1266" s="12"/>
    </row>
    <row r="1267" spans="10:18" ht="19.899999999999999" customHeight="1" x14ac:dyDescent="0.2">
      <c r="J1267" s="4"/>
      <c r="K1267" s="2"/>
      <c r="M1267" s="3"/>
      <c r="O1267" s="2"/>
      <c r="P1267" s="2"/>
      <c r="Q1267" s="2"/>
      <c r="R1267" s="12"/>
    </row>
    <row r="1268" spans="10:18" ht="19.899999999999999" customHeight="1" x14ac:dyDescent="0.2">
      <c r="J1268" s="4"/>
      <c r="K1268" s="2"/>
      <c r="M1268" s="3"/>
      <c r="O1268" s="2"/>
      <c r="P1268" s="2"/>
      <c r="Q1268" s="2"/>
      <c r="R1268" s="12"/>
    </row>
    <row r="1269" spans="10:18" ht="19.899999999999999" customHeight="1" x14ac:dyDescent="0.2">
      <c r="J1269" s="4"/>
      <c r="K1269" s="2"/>
      <c r="M1269" s="3"/>
      <c r="O1269" s="2"/>
      <c r="P1269" s="2"/>
      <c r="Q1269" s="2"/>
      <c r="R1269" s="12"/>
    </row>
    <row r="1270" spans="10:18" ht="19.899999999999999" customHeight="1" x14ac:dyDescent="0.2">
      <c r="J1270" s="4"/>
      <c r="K1270" s="2"/>
      <c r="M1270" s="3"/>
      <c r="O1270" s="2"/>
      <c r="P1270" s="2"/>
      <c r="Q1270" s="2"/>
      <c r="R1270" s="12"/>
    </row>
    <row r="1271" spans="10:18" ht="19.899999999999999" customHeight="1" x14ac:dyDescent="0.2">
      <c r="J1271" s="4"/>
      <c r="K1271" s="2"/>
      <c r="M1271" s="3"/>
      <c r="O1271" s="2"/>
      <c r="P1271" s="2"/>
      <c r="Q1271" s="2"/>
      <c r="R1271" s="12"/>
    </row>
    <row r="1272" spans="10:18" ht="19.899999999999999" customHeight="1" x14ac:dyDescent="0.2">
      <c r="J1272" s="4"/>
      <c r="K1272" s="2"/>
      <c r="M1272" s="3"/>
      <c r="O1272" s="2"/>
      <c r="P1272" s="2"/>
      <c r="Q1272" s="2"/>
      <c r="R1272" s="12"/>
    </row>
    <row r="1273" spans="10:18" ht="19.899999999999999" customHeight="1" x14ac:dyDescent="0.2">
      <c r="J1273" s="4"/>
      <c r="K1273" s="2"/>
      <c r="M1273" s="3"/>
      <c r="O1273" s="2"/>
      <c r="P1273" s="2"/>
      <c r="Q1273" s="2"/>
      <c r="R1273" s="12"/>
    </row>
    <row r="1274" spans="10:18" ht="19.899999999999999" customHeight="1" x14ac:dyDescent="0.2">
      <c r="J1274" s="4"/>
      <c r="K1274" s="2"/>
      <c r="M1274" s="3"/>
      <c r="O1274" s="2"/>
      <c r="P1274" s="2"/>
      <c r="Q1274" s="2"/>
      <c r="R1274" s="12"/>
    </row>
    <row r="1275" spans="10:18" ht="19.899999999999999" customHeight="1" x14ac:dyDescent="0.2">
      <c r="J1275" s="4"/>
      <c r="K1275" s="2"/>
      <c r="M1275" s="3"/>
      <c r="O1275" s="2"/>
      <c r="P1275" s="2"/>
      <c r="Q1275" s="2"/>
      <c r="R1275" s="12"/>
    </row>
    <row r="1276" spans="10:18" ht="19.899999999999999" customHeight="1" x14ac:dyDescent="0.2">
      <c r="J1276" s="4"/>
      <c r="K1276" s="2"/>
      <c r="M1276" s="3"/>
      <c r="O1276" s="2"/>
      <c r="P1276" s="2"/>
      <c r="Q1276" s="2"/>
      <c r="R1276" s="12"/>
    </row>
    <row r="1277" spans="10:18" ht="19.899999999999999" customHeight="1" x14ac:dyDescent="0.2">
      <c r="J1277" s="4"/>
      <c r="K1277" s="2"/>
      <c r="M1277" s="3"/>
      <c r="O1277" s="2"/>
      <c r="P1277" s="2"/>
      <c r="Q1277" s="2"/>
      <c r="R1277" s="12"/>
    </row>
    <row r="1278" spans="10:18" ht="19.899999999999999" customHeight="1" x14ac:dyDescent="0.2">
      <c r="J1278" s="4"/>
      <c r="K1278" s="2"/>
      <c r="M1278" s="3"/>
      <c r="O1278" s="2"/>
      <c r="P1278" s="2"/>
      <c r="Q1278" s="2"/>
      <c r="R1278" s="12"/>
    </row>
    <row r="1279" spans="10:18" ht="19.899999999999999" customHeight="1" x14ac:dyDescent="0.2">
      <c r="J1279" s="4"/>
      <c r="K1279" s="2"/>
      <c r="M1279" s="3"/>
      <c r="O1279" s="2"/>
      <c r="P1279" s="2"/>
      <c r="Q1279" s="2"/>
      <c r="R1279" s="12"/>
    </row>
    <row r="1280" spans="10:18" ht="19.899999999999999" customHeight="1" x14ac:dyDescent="0.2">
      <c r="J1280" s="4"/>
      <c r="K1280" s="2"/>
      <c r="M1280" s="3"/>
      <c r="O1280" s="2"/>
      <c r="P1280" s="2"/>
      <c r="Q1280" s="2"/>
      <c r="R1280" s="12"/>
    </row>
    <row r="1281" spans="10:18" ht="19.899999999999999" customHeight="1" x14ac:dyDescent="0.2">
      <c r="J1281" s="4"/>
      <c r="K1281" s="2"/>
      <c r="M1281" s="3"/>
      <c r="O1281" s="2"/>
      <c r="P1281" s="2"/>
      <c r="Q1281" s="2"/>
      <c r="R1281" s="12"/>
    </row>
    <row r="1282" spans="10:18" ht="19.899999999999999" customHeight="1" x14ac:dyDescent="0.2">
      <c r="J1282" s="4"/>
      <c r="K1282" s="2"/>
      <c r="M1282" s="3"/>
      <c r="O1282" s="2"/>
      <c r="P1282" s="2"/>
      <c r="Q1282" s="2"/>
      <c r="R1282" s="12"/>
    </row>
    <row r="1283" spans="10:18" ht="19.899999999999999" customHeight="1" x14ac:dyDescent="0.2">
      <c r="J1283" s="4"/>
      <c r="K1283" s="2"/>
      <c r="M1283" s="3"/>
      <c r="O1283" s="2"/>
      <c r="P1283" s="2"/>
      <c r="Q1283" s="2"/>
      <c r="R1283" s="12"/>
    </row>
    <row r="1284" spans="10:18" ht="19.899999999999999" customHeight="1" x14ac:dyDescent="0.2">
      <c r="J1284" s="4"/>
      <c r="K1284" s="2"/>
      <c r="M1284" s="3"/>
      <c r="O1284" s="2"/>
      <c r="P1284" s="2"/>
      <c r="Q1284" s="2"/>
      <c r="R1284" s="12"/>
    </row>
    <row r="1285" spans="10:18" ht="19.899999999999999" customHeight="1" x14ac:dyDescent="0.2">
      <c r="J1285" s="4"/>
      <c r="K1285" s="2"/>
      <c r="M1285" s="3"/>
      <c r="O1285" s="2"/>
      <c r="P1285" s="2"/>
      <c r="Q1285" s="2"/>
      <c r="R1285" s="12"/>
    </row>
    <row r="1286" spans="10:18" ht="19.899999999999999" customHeight="1" x14ac:dyDescent="0.2">
      <c r="J1286" s="4"/>
      <c r="K1286" s="2"/>
      <c r="M1286" s="3"/>
      <c r="O1286" s="2"/>
      <c r="P1286" s="2"/>
      <c r="Q1286" s="2"/>
      <c r="R1286" s="12"/>
    </row>
    <row r="1287" spans="10:18" ht="19.899999999999999" customHeight="1" x14ac:dyDescent="0.2">
      <c r="J1287" s="4"/>
      <c r="K1287" s="2"/>
      <c r="M1287" s="3"/>
      <c r="O1287" s="2"/>
      <c r="P1287" s="2"/>
      <c r="Q1287" s="2"/>
      <c r="R1287" s="12"/>
    </row>
    <row r="1288" spans="10:18" ht="19.899999999999999" customHeight="1" x14ac:dyDescent="0.2">
      <c r="J1288" s="4"/>
      <c r="K1288" s="2"/>
      <c r="M1288" s="3"/>
      <c r="O1288" s="2"/>
      <c r="P1288" s="2"/>
      <c r="Q1288" s="2"/>
      <c r="R1288" s="12"/>
    </row>
    <row r="1289" spans="10:18" ht="19.899999999999999" customHeight="1" x14ac:dyDescent="0.2">
      <c r="J1289" s="4"/>
      <c r="K1289" s="2"/>
      <c r="M1289" s="3"/>
      <c r="O1289" s="2"/>
      <c r="P1289" s="2"/>
      <c r="Q1289" s="2"/>
      <c r="R1289" s="12"/>
    </row>
    <row r="1290" spans="10:18" ht="19.899999999999999" customHeight="1" x14ac:dyDescent="0.2">
      <c r="J1290" s="4"/>
      <c r="K1290" s="2"/>
      <c r="M1290" s="3"/>
      <c r="O1290" s="2"/>
      <c r="P1290" s="2"/>
      <c r="Q1290" s="2"/>
      <c r="R1290" s="12"/>
    </row>
    <row r="1291" spans="10:18" ht="19.899999999999999" customHeight="1" x14ac:dyDescent="0.2">
      <c r="J1291" s="4"/>
      <c r="K1291" s="2"/>
      <c r="M1291" s="3"/>
      <c r="O1291" s="2"/>
      <c r="P1291" s="2"/>
      <c r="Q1291" s="2"/>
      <c r="R1291" s="12"/>
    </row>
    <row r="1292" spans="10:18" ht="19.899999999999999" customHeight="1" x14ac:dyDescent="0.2">
      <c r="J1292" s="4"/>
      <c r="K1292" s="2"/>
      <c r="M1292" s="3"/>
      <c r="O1292" s="2"/>
      <c r="P1292" s="2"/>
      <c r="Q1292" s="2"/>
      <c r="R1292" s="12"/>
    </row>
    <row r="1293" spans="10:18" ht="19.899999999999999" customHeight="1" x14ac:dyDescent="0.2">
      <c r="J1293" s="4"/>
      <c r="K1293" s="2"/>
      <c r="M1293" s="3"/>
      <c r="O1293" s="2"/>
      <c r="P1293" s="2"/>
      <c r="Q1293" s="2"/>
      <c r="R1293" s="12"/>
    </row>
    <row r="1294" spans="10:18" ht="19.899999999999999" customHeight="1" x14ac:dyDescent="0.2">
      <c r="J1294" s="4"/>
      <c r="K1294" s="2"/>
      <c r="M1294" s="3"/>
      <c r="O1294" s="2"/>
      <c r="P1294" s="2"/>
      <c r="Q1294" s="2"/>
      <c r="R1294" s="12"/>
    </row>
    <row r="1295" spans="10:18" ht="19.899999999999999" customHeight="1" x14ac:dyDescent="0.2">
      <c r="J1295" s="4"/>
      <c r="K1295" s="2"/>
      <c r="M1295" s="3"/>
      <c r="O1295" s="2"/>
      <c r="P1295" s="2"/>
      <c r="Q1295" s="2"/>
      <c r="R1295" s="12"/>
    </row>
    <row r="1296" spans="10:18" ht="19.899999999999999" customHeight="1" x14ac:dyDescent="0.2">
      <c r="J1296" s="4"/>
      <c r="K1296" s="2"/>
      <c r="M1296" s="3"/>
      <c r="O1296" s="2"/>
      <c r="P1296" s="2"/>
      <c r="Q1296" s="2"/>
      <c r="R1296" s="12"/>
    </row>
    <row r="1297" spans="10:18" ht="19.899999999999999" customHeight="1" x14ac:dyDescent="0.2">
      <c r="J1297" s="4"/>
      <c r="K1297" s="2"/>
      <c r="M1297" s="3"/>
      <c r="O1297" s="2"/>
      <c r="P1297" s="2"/>
      <c r="Q1297" s="2"/>
      <c r="R1297" s="12"/>
    </row>
    <row r="1298" spans="10:18" ht="19.899999999999999" customHeight="1" x14ac:dyDescent="0.2">
      <c r="J1298" s="4"/>
      <c r="K1298" s="2"/>
      <c r="M1298" s="3"/>
      <c r="O1298" s="2"/>
      <c r="P1298" s="2"/>
      <c r="Q1298" s="2"/>
      <c r="R1298" s="12"/>
    </row>
    <row r="1299" spans="10:18" ht="19.899999999999999" customHeight="1" x14ac:dyDescent="0.2">
      <c r="J1299" s="4"/>
      <c r="K1299" s="2"/>
      <c r="M1299" s="3"/>
      <c r="O1299" s="2"/>
      <c r="P1299" s="2"/>
      <c r="Q1299" s="2"/>
      <c r="R1299" s="12"/>
    </row>
    <row r="1300" spans="10:18" ht="19.899999999999999" customHeight="1" x14ac:dyDescent="0.2">
      <c r="J1300" s="4"/>
      <c r="K1300" s="2"/>
      <c r="M1300" s="3"/>
      <c r="O1300" s="2"/>
      <c r="P1300" s="2"/>
      <c r="Q1300" s="2"/>
      <c r="R1300" s="12"/>
    </row>
    <row r="1301" spans="10:18" ht="19.899999999999999" customHeight="1" x14ac:dyDescent="0.2">
      <c r="J1301" s="4"/>
      <c r="K1301" s="2"/>
      <c r="M1301" s="3"/>
      <c r="O1301" s="2"/>
      <c r="P1301" s="2"/>
      <c r="Q1301" s="2"/>
      <c r="R1301" s="12"/>
    </row>
    <row r="1302" spans="10:18" ht="19.899999999999999" customHeight="1" x14ac:dyDescent="0.2">
      <c r="J1302" s="4"/>
      <c r="K1302" s="2"/>
      <c r="M1302" s="3"/>
      <c r="O1302" s="2"/>
      <c r="P1302" s="2"/>
      <c r="Q1302" s="2"/>
      <c r="R1302" s="12"/>
    </row>
    <row r="1303" spans="10:18" ht="19.899999999999999" customHeight="1" x14ac:dyDescent="0.2">
      <c r="J1303" s="4"/>
      <c r="K1303" s="2"/>
      <c r="M1303" s="3"/>
      <c r="O1303" s="2"/>
      <c r="P1303" s="2"/>
      <c r="Q1303" s="2"/>
      <c r="R1303" s="12"/>
    </row>
    <row r="1304" spans="10:18" ht="19.899999999999999" customHeight="1" x14ac:dyDescent="0.2">
      <c r="J1304" s="4"/>
      <c r="K1304" s="2"/>
      <c r="M1304" s="3"/>
      <c r="O1304" s="2"/>
      <c r="P1304" s="2"/>
      <c r="Q1304" s="2"/>
      <c r="R1304" s="12"/>
    </row>
    <row r="1305" spans="10:18" ht="19.899999999999999" customHeight="1" x14ac:dyDescent="0.2">
      <c r="J1305" s="4"/>
      <c r="K1305" s="2"/>
      <c r="M1305" s="3"/>
      <c r="O1305" s="2"/>
      <c r="P1305" s="2"/>
      <c r="Q1305" s="2"/>
      <c r="R1305" s="12"/>
    </row>
    <row r="1306" spans="10:18" ht="19.899999999999999" customHeight="1" x14ac:dyDescent="0.2">
      <c r="J1306" s="4"/>
      <c r="K1306" s="2"/>
      <c r="M1306" s="3"/>
      <c r="O1306" s="2"/>
      <c r="P1306" s="2"/>
      <c r="Q1306" s="2"/>
      <c r="R1306" s="12"/>
    </row>
    <row r="1307" spans="10:18" ht="19.899999999999999" customHeight="1" x14ac:dyDescent="0.2">
      <c r="J1307" s="4"/>
      <c r="K1307" s="2"/>
      <c r="M1307" s="3"/>
      <c r="O1307" s="2"/>
      <c r="P1307" s="2"/>
      <c r="Q1307" s="2"/>
      <c r="R1307" s="12"/>
    </row>
    <row r="1308" spans="10:18" ht="19.899999999999999" customHeight="1" x14ac:dyDescent="0.2">
      <c r="J1308" s="4"/>
      <c r="K1308" s="2"/>
      <c r="M1308" s="3"/>
      <c r="O1308" s="2"/>
      <c r="P1308" s="2"/>
      <c r="Q1308" s="2"/>
      <c r="R1308" s="12"/>
    </row>
    <row r="1309" spans="10:18" ht="19.899999999999999" customHeight="1" x14ac:dyDescent="0.2">
      <c r="J1309" s="4"/>
      <c r="K1309" s="2"/>
      <c r="M1309" s="3"/>
      <c r="O1309" s="2"/>
      <c r="P1309" s="2"/>
      <c r="Q1309" s="2"/>
      <c r="R1309" s="12"/>
    </row>
    <row r="1310" spans="10:18" ht="19.899999999999999" customHeight="1" x14ac:dyDescent="0.2">
      <c r="J1310" s="4"/>
      <c r="K1310" s="2"/>
      <c r="M1310" s="3"/>
      <c r="O1310" s="2"/>
      <c r="P1310" s="2"/>
      <c r="Q1310" s="2"/>
      <c r="R1310" s="12"/>
    </row>
    <row r="1311" spans="10:18" ht="19.899999999999999" customHeight="1" x14ac:dyDescent="0.2">
      <c r="J1311" s="4"/>
      <c r="K1311" s="2"/>
      <c r="M1311" s="3"/>
      <c r="O1311" s="2"/>
      <c r="P1311" s="2"/>
      <c r="Q1311" s="2"/>
      <c r="R1311" s="12"/>
    </row>
    <row r="1312" spans="10:18" ht="19.899999999999999" customHeight="1" x14ac:dyDescent="0.2">
      <c r="J1312" s="4"/>
      <c r="K1312" s="2"/>
      <c r="M1312" s="3"/>
      <c r="O1312" s="2"/>
      <c r="P1312" s="2"/>
      <c r="Q1312" s="2"/>
      <c r="R1312" s="12"/>
    </row>
    <row r="1313" spans="10:18" ht="19.899999999999999" customHeight="1" x14ac:dyDescent="0.2">
      <c r="J1313" s="4"/>
      <c r="K1313" s="2"/>
      <c r="M1313" s="3"/>
      <c r="O1313" s="2"/>
      <c r="P1313" s="2"/>
      <c r="Q1313" s="2"/>
      <c r="R1313" s="12"/>
    </row>
    <row r="1314" spans="10:18" ht="19.899999999999999" customHeight="1" x14ac:dyDescent="0.2">
      <c r="J1314" s="4"/>
      <c r="K1314" s="2"/>
      <c r="M1314" s="3"/>
      <c r="O1314" s="2"/>
      <c r="P1314" s="2"/>
      <c r="Q1314" s="2"/>
      <c r="R1314" s="12"/>
    </row>
    <row r="1315" spans="10:18" ht="19.899999999999999" customHeight="1" x14ac:dyDescent="0.2">
      <c r="J1315" s="4"/>
      <c r="K1315" s="2"/>
      <c r="M1315" s="3"/>
      <c r="O1315" s="2"/>
      <c r="P1315" s="2"/>
      <c r="Q1315" s="2"/>
      <c r="R1315" s="12"/>
    </row>
    <row r="1316" spans="10:18" ht="19.899999999999999" customHeight="1" x14ac:dyDescent="0.2">
      <c r="J1316" s="4"/>
      <c r="K1316" s="2"/>
      <c r="M1316" s="3"/>
      <c r="O1316" s="2"/>
      <c r="P1316" s="2"/>
      <c r="Q1316" s="2"/>
      <c r="R1316" s="12"/>
    </row>
    <row r="1317" spans="10:18" ht="19.899999999999999" customHeight="1" x14ac:dyDescent="0.2">
      <c r="J1317" s="4"/>
      <c r="K1317" s="2"/>
      <c r="M1317" s="3"/>
      <c r="O1317" s="2"/>
      <c r="P1317" s="2"/>
      <c r="Q1317" s="2"/>
      <c r="R1317" s="12"/>
    </row>
    <row r="1318" spans="10:18" ht="19.899999999999999" customHeight="1" x14ac:dyDescent="0.2">
      <c r="J1318" s="4"/>
      <c r="K1318" s="2"/>
      <c r="M1318" s="3"/>
      <c r="O1318" s="2"/>
      <c r="P1318" s="2"/>
      <c r="Q1318" s="2"/>
      <c r="R1318" s="12"/>
    </row>
    <row r="1319" spans="10:18" ht="19.899999999999999" customHeight="1" x14ac:dyDescent="0.2">
      <c r="J1319" s="4"/>
      <c r="K1319" s="2"/>
      <c r="M1319" s="3"/>
      <c r="O1319" s="2"/>
      <c r="P1319" s="2"/>
      <c r="Q1319" s="2"/>
      <c r="R1319" s="12"/>
    </row>
    <row r="1320" spans="10:18" ht="19.899999999999999" customHeight="1" x14ac:dyDescent="0.2">
      <c r="J1320" s="4"/>
      <c r="K1320" s="2"/>
      <c r="M1320" s="3"/>
      <c r="O1320" s="2"/>
      <c r="P1320" s="2"/>
      <c r="Q1320" s="2"/>
      <c r="R1320" s="12"/>
    </row>
    <row r="1321" spans="10:18" ht="19.899999999999999" customHeight="1" x14ac:dyDescent="0.2">
      <c r="J1321" s="4"/>
      <c r="K1321" s="2"/>
      <c r="M1321" s="3"/>
      <c r="O1321" s="2"/>
      <c r="P1321" s="2"/>
      <c r="Q1321" s="2"/>
      <c r="R1321" s="12"/>
    </row>
    <row r="1322" spans="10:18" ht="19.899999999999999" customHeight="1" x14ac:dyDescent="0.2">
      <c r="J1322" s="4"/>
      <c r="K1322" s="2"/>
      <c r="M1322" s="3"/>
      <c r="O1322" s="2"/>
      <c r="P1322" s="2"/>
      <c r="Q1322" s="2"/>
      <c r="R1322" s="12"/>
    </row>
    <row r="1323" spans="10:18" ht="19.899999999999999" customHeight="1" x14ac:dyDescent="0.2">
      <c r="J1323" s="4"/>
      <c r="K1323" s="2"/>
      <c r="M1323" s="3"/>
      <c r="O1323" s="2"/>
      <c r="P1323" s="2"/>
      <c r="Q1323" s="2"/>
      <c r="R1323" s="12"/>
    </row>
    <row r="1324" spans="10:18" ht="19.899999999999999" customHeight="1" x14ac:dyDescent="0.2">
      <c r="J1324" s="4"/>
      <c r="K1324" s="2"/>
      <c r="M1324" s="3"/>
      <c r="O1324" s="2"/>
      <c r="P1324" s="2"/>
      <c r="Q1324" s="2"/>
      <c r="R1324" s="12"/>
    </row>
    <row r="1325" spans="10:18" ht="19.899999999999999" customHeight="1" x14ac:dyDescent="0.2">
      <c r="J1325" s="4"/>
      <c r="K1325" s="2"/>
      <c r="M1325" s="3"/>
      <c r="O1325" s="2"/>
      <c r="P1325" s="2"/>
      <c r="Q1325" s="2"/>
      <c r="R1325" s="12"/>
    </row>
    <row r="1326" spans="10:18" ht="19.899999999999999" customHeight="1" x14ac:dyDescent="0.2">
      <c r="J1326" s="4"/>
      <c r="K1326" s="2"/>
      <c r="M1326" s="3"/>
      <c r="O1326" s="2"/>
      <c r="P1326" s="2"/>
      <c r="Q1326" s="2"/>
      <c r="R1326" s="12"/>
    </row>
    <row r="1327" spans="10:18" ht="19.899999999999999" customHeight="1" x14ac:dyDescent="0.2">
      <c r="J1327" s="4"/>
      <c r="K1327" s="2"/>
      <c r="M1327" s="3"/>
      <c r="O1327" s="2"/>
      <c r="P1327" s="2"/>
      <c r="Q1327" s="2"/>
      <c r="R1327" s="12"/>
    </row>
    <row r="1328" spans="10:18" ht="19.899999999999999" customHeight="1" x14ac:dyDescent="0.2">
      <c r="J1328" s="4"/>
      <c r="K1328" s="2"/>
      <c r="M1328" s="3"/>
      <c r="O1328" s="2"/>
      <c r="P1328" s="2"/>
      <c r="Q1328" s="2"/>
      <c r="R1328" s="12"/>
    </row>
    <row r="1329" spans="10:18" ht="19.899999999999999" customHeight="1" x14ac:dyDescent="0.2">
      <c r="J1329" s="4"/>
      <c r="K1329" s="2"/>
      <c r="M1329" s="3"/>
      <c r="O1329" s="2"/>
      <c r="P1329" s="2"/>
      <c r="Q1329" s="2"/>
      <c r="R1329" s="12"/>
    </row>
    <row r="1330" spans="10:18" ht="19.899999999999999" customHeight="1" x14ac:dyDescent="0.2">
      <c r="J1330" s="4"/>
      <c r="K1330" s="2"/>
      <c r="M1330" s="3"/>
      <c r="O1330" s="2"/>
      <c r="P1330" s="2"/>
      <c r="Q1330" s="2"/>
      <c r="R1330" s="12"/>
    </row>
    <row r="1331" spans="10:18" ht="19.899999999999999" customHeight="1" x14ac:dyDescent="0.2">
      <c r="J1331" s="4"/>
      <c r="K1331" s="2"/>
      <c r="M1331" s="3"/>
      <c r="O1331" s="2"/>
      <c r="P1331" s="2"/>
      <c r="Q1331" s="2"/>
      <c r="R1331" s="12"/>
    </row>
    <row r="1332" spans="10:18" ht="19.899999999999999" customHeight="1" x14ac:dyDescent="0.2">
      <c r="J1332" s="4"/>
      <c r="K1332" s="2"/>
      <c r="M1332" s="3"/>
      <c r="O1332" s="2"/>
      <c r="P1332" s="2"/>
      <c r="Q1332" s="2"/>
      <c r="R1332" s="12"/>
    </row>
    <row r="1333" spans="10:18" ht="19.899999999999999" customHeight="1" x14ac:dyDescent="0.2">
      <c r="J1333" s="4"/>
      <c r="K1333" s="2"/>
      <c r="M1333" s="3"/>
      <c r="O1333" s="2"/>
      <c r="P1333" s="2"/>
      <c r="Q1333" s="2"/>
      <c r="R1333" s="12"/>
    </row>
    <row r="1334" spans="10:18" ht="19.899999999999999" customHeight="1" x14ac:dyDescent="0.2">
      <c r="J1334" s="4"/>
      <c r="K1334" s="2"/>
      <c r="M1334" s="3"/>
      <c r="O1334" s="2"/>
      <c r="P1334" s="2"/>
      <c r="Q1334" s="2"/>
      <c r="R1334" s="12"/>
    </row>
    <row r="1335" spans="10:18" ht="19.899999999999999" customHeight="1" x14ac:dyDescent="0.2">
      <c r="J1335" s="4"/>
      <c r="K1335" s="2"/>
      <c r="M1335" s="3"/>
      <c r="O1335" s="2"/>
      <c r="P1335" s="2"/>
      <c r="Q1335" s="2"/>
      <c r="R1335" s="12"/>
    </row>
    <row r="1336" spans="10:18" ht="19.899999999999999" customHeight="1" x14ac:dyDescent="0.2">
      <c r="J1336" s="4"/>
      <c r="K1336" s="2"/>
      <c r="M1336" s="3"/>
      <c r="O1336" s="2"/>
      <c r="P1336" s="2"/>
      <c r="Q1336" s="2"/>
      <c r="R1336" s="12"/>
    </row>
    <row r="1337" spans="10:18" ht="19.899999999999999" customHeight="1" x14ac:dyDescent="0.2">
      <c r="J1337" s="4"/>
      <c r="K1337" s="2"/>
      <c r="M1337" s="3"/>
      <c r="O1337" s="2"/>
      <c r="P1337" s="2"/>
      <c r="Q1337" s="2"/>
      <c r="R1337" s="12"/>
    </row>
    <row r="1338" spans="10:18" ht="19.899999999999999" customHeight="1" x14ac:dyDescent="0.2">
      <c r="J1338" s="4"/>
      <c r="K1338" s="2"/>
      <c r="M1338" s="3"/>
      <c r="O1338" s="2"/>
      <c r="P1338" s="2"/>
      <c r="Q1338" s="2"/>
      <c r="R1338" s="12"/>
    </row>
    <row r="1339" spans="10:18" ht="19.899999999999999" customHeight="1" x14ac:dyDescent="0.2">
      <c r="J1339" s="4"/>
      <c r="K1339" s="2"/>
      <c r="M1339" s="3"/>
      <c r="O1339" s="2"/>
      <c r="P1339" s="2"/>
      <c r="Q1339" s="2"/>
      <c r="R1339" s="12"/>
    </row>
    <row r="1340" spans="10:18" ht="19.899999999999999" customHeight="1" x14ac:dyDescent="0.2">
      <c r="J1340" s="4"/>
      <c r="K1340" s="2"/>
      <c r="M1340" s="3"/>
      <c r="O1340" s="2"/>
      <c r="P1340" s="2"/>
      <c r="Q1340" s="2"/>
      <c r="R1340" s="12"/>
    </row>
    <row r="1341" spans="10:18" ht="19.899999999999999" customHeight="1" x14ac:dyDescent="0.2">
      <c r="J1341" s="4"/>
      <c r="K1341" s="2"/>
      <c r="M1341" s="3"/>
      <c r="O1341" s="2"/>
      <c r="P1341" s="2"/>
      <c r="Q1341" s="2"/>
      <c r="R1341" s="12"/>
    </row>
    <row r="1342" spans="10:18" ht="19.899999999999999" customHeight="1" x14ac:dyDescent="0.2">
      <c r="J1342" s="4"/>
      <c r="K1342" s="2"/>
      <c r="M1342" s="3"/>
      <c r="O1342" s="2"/>
      <c r="P1342" s="2"/>
      <c r="Q1342" s="2"/>
      <c r="R1342" s="12"/>
    </row>
    <row r="1343" spans="10:18" ht="19.899999999999999" customHeight="1" x14ac:dyDescent="0.2">
      <c r="J1343" s="4"/>
      <c r="K1343" s="2"/>
      <c r="M1343" s="3"/>
      <c r="O1343" s="2"/>
      <c r="P1343" s="2"/>
      <c r="Q1343" s="2"/>
      <c r="R1343" s="12"/>
    </row>
    <row r="1344" spans="10:18" ht="19.899999999999999" customHeight="1" x14ac:dyDescent="0.2">
      <c r="J1344" s="4"/>
      <c r="K1344" s="2"/>
      <c r="M1344" s="3"/>
      <c r="O1344" s="2"/>
      <c r="P1344" s="2"/>
      <c r="Q1344" s="2"/>
      <c r="R1344" s="12"/>
    </row>
    <row r="1345" spans="10:18" ht="19.899999999999999" customHeight="1" x14ac:dyDescent="0.2">
      <c r="J1345" s="4"/>
      <c r="K1345" s="2"/>
      <c r="M1345" s="3"/>
      <c r="O1345" s="2"/>
      <c r="P1345" s="2"/>
      <c r="Q1345" s="2"/>
      <c r="R1345" s="12"/>
    </row>
    <row r="1346" spans="10:18" ht="19.899999999999999" customHeight="1" x14ac:dyDescent="0.2">
      <c r="J1346" s="4"/>
      <c r="K1346" s="2"/>
      <c r="M1346" s="3"/>
      <c r="O1346" s="2"/>
      <c r="P1346" s="2"/>
      <c r="Q1346" s="2"/>
      <c r="R1346" s="12"/>
    </row>
    <row r="1347" spans="10:18" ht="19.899999999999999" customHeight="1" x14ac:dyDescent="0.2">
      <c r="J1347" s="4"/>
      <c r="K1347" s="2"/>
      <c r="M1347" s="3"/>
      <c r="O1347" s="2"/>
      <c r="P1347" s="2"/>
      <c r="Q1347" s="2"/>
      <c r="R1347" s="12"/>
    </row>
    <row r="1348" spans="10:18" ht="19.899999999999999" customHeight="1" x14ac:dyDescent="0.2">
      <c r="J1348" s="4"/>
      <c r="K1348" s="2"/>
      <c r="M1348" s="3"/>
      <c r="O1348" s="2"/>
      <c r="P1348" s="2"/>
      <c r="Q1348" s="2"/>
      <c r="R1348" s="12"/>
    </row>
    <row r="1349" spans="10:18" ht="19.899999999999999" customHeight="1" x14ac:dyDescent="0.2">
      <c r="J1349" s="4"/>
      <c r="K1349" s="2"/>
      <c r="M1349" s="3"/>
      <c r="O1349" s="2"/>
      <c r="P1349" s="2"/>
      <c r="Q1349" s="2"/>
      <c r="R1349" s="12"/>
    </row>
    <row r="1350" spans="10:18" ht="19.899999999999999" customHeight="1" x14ac:dyDescent="0.2">
      <c r="J1350" s="4"/>
      <c r="K1350" s="2"/>
      <c r="M1350" s="3"/>
      <c r="O1350" s="2"/>
      <c r="P1350" s="2"/>
      <c r="Q1350" s="2"/>
      <c r="R1350" s="12"/>
    </row>
    <row r="1351" spans="10:18" ht="19.899999999999999" customHeight="1" x14ac:dyDescent="0.2">
      <c r="J1351" s="4"/>
      <c r="K1351" s="2"/>
      <c r="M1351" s="3"/>
      <c r="O1351" s="2"/>
      <c r="P1351" s="2"/>
      <c r="Q1351" s="2"/>
      <c r="R1351" s="12"/>
    </row>
    <row r="1352" spans="10:18" ht="19.899999999999999" customHeight="1" x14ac:dyDescent="0.2">
      <c r="J1352" s="4"/>
      <c r="K1352" s="2"/>
      <c r="M1352" s="3"/>
      <c r="O1352" s="2"/>
      <c r="P1352" s="2"/>
      <c r="Q1352" s="2"/>
      <c r="R1352" s="12"/>
    </row>
    <row r="1353" spans="10:18" ht="19.899999999999999" customHeight="1" x14ac:dyDescent="0.2">
      <c r="J1353" s="4"/>
      <c r="K1353" s="2"/>
      <c r="M1353" s="3"/>
      <c r="O1353" s="2"/>
      <c r="P1353" s="2"/>
      <c r="Q1353" s="2"/>
      <c r="R1353" s="12"/>
    </row>
    <row r="1354" spans="10:18" ht="19.899999999999999" customHeight="1" x14ac:dyDescent="0.2">
      <c r="J1354" s="4"/>
      <c r="K1354" s="2"/>
      <c r="M1354" s="3"/>
      <c r="O1354" s="2"/>
      <c r="P1354" s="2"/>
      <c r="Q1354" s="2"/>
      <c r="R1354" s="12"/>
    </row>
    <row r="1355" spans="10:18" ht="19.899999999999999" customHeight="1" x14ac:dyDescent="0.2">
      <c r="J1355" s="4"/>
      <c r="K1355" s="2"/>
      <c r="M1355" s="3"/>
      <c r="O1355" s="2"/>
      <c r="P1355" s="2"/>
      <c r="Q1355" s="2"/>
      <c r="R1355" s="12"/>
    </row>
    <row r="1356" spans="10:18" ht="19.899999999999999" customHeight="1" x14ac:dyDescent="0.2">
      <c r="J1356" s="4"/>
      <c r="K1356" s="2"/>
      <c r="M1356" s="3"/>
      <c r="O1356" s="2"/>
      <c r="P1356" s="2"/>
      <c r="Q1356" s="2"/>
      <c r="R1356" s="12"/>
    </row>
    <row r="1357" spans="10:18" ht="19.899999999999999" customHeight="1" x14ac:dyDescent="0.2">
      <c r="J1357" s="4"/>
      <c r="K1357" s="2"/>
      <c r="M1357" s="3"/>
      <c r="O1357" s="2"/>
      <c r="P1357" s="2"/>
      <c r="Q1357" s="2"/>
      <c r="R1357" s="12"/>
    </row>
    <row r="1358" spans="10:18" ht="19.899999999999999" customHeight="1" x14ac:dyDescent="0.2">
      <c r="J1358" s="4"/>
      <c r="K1358" s="2"/>
      <c r="M1358" s="3"/>
      <c r="O1358" s="2"/>
      <c r="P1358" s="2"/>
      <c r="Q1358" s="2"/>
      <c r="R1358" s="12"/>
    </row>
    <row r="1359" spans="10:18" ht="19.899999999999999" customHeight="1" x14ac:dyDescent="0.2">
      <c r="J1359" s="4"/>
      <c r="K1359" s="2"/>
      <c r="M1359" s="3"/>
      <c r="O1359" s="2"/>
      <c r="P1359" s="2"/>
      <c r="Q1359" s="2"/>
      <c r="R1359" s="12"/>
    </row>
    <row r="1360" spans="10:18" ht="19.899999999999999" customHeight="1" x14ac:dyDescent="0.2">
      <c r="J1360" s="4"/>
      <c r="K1360" s="2"/>
      <c r="M1360" s="3"/>
      <c r="O1360" s="2"/>
      <c r="P1360" s="2"/>
      <c r="Q1360" s="2"/>
      <c r="R1360" s="12"/>
    </row>
    <row r="1361" spans="10:18" ht="19.899999999999999" customHeight="1" x14ac:dyDescent="0.2">
      <c r="J1361" s="4"/>
      <c r="K1361" s="2"/>
      <c r="M1361" s="3"/>
      <c r="O1361" s="2"/>
      <c r="P1361" s="2"/>
      <c r="Q1361" s="2"/>
      <c r="R1361" s="12"/>
    </row>
    <row r="1362" spans="10:18" ht="19.899999999999999" customHeight="1" x14ac:dyDescent="0.2">
      <c r="J1362" s="4"/>
      <c r="K1362" s="2"/>
      <c r="M1362" s="3"/>
      <c r="O1362" s="2"/>
      <c r="P1362" s="2"/>
      <c r="Q1362" s="2"/>
      <c r="R1362" s="12"/>
    </row>
    <row r="1363" spans="10:18" ht="19.899999999999999" customHeight="1" x14ac:dyDescent="0.2">
      <c r="J1363" s="4"/>
      <c r="K1363" s="2"/>
      <c r="M1363" s="3"/>
      <c r="O1363" s="2"/>
      <c r="P1363" s="2"/>
      <c r="Q1363" s="2"/>
      <c r="R1363" s="12"/>
    </row>
    <row r="1364" spans="10:18" ht="19.899999999999999" customHeight="1" x14ac:dyDescent="0.2">
      <c r="J1364" s="4"/>
      <c r="K1364" s="2"/>
      <c r="M1364" s="3"/>
      <c r="O1364" s="2"/>
      <c r="P1364" s="2"/>
      <c r="Q1364" s="2"/>
      <c r="R1364" s="12"/>
    </row>
    <row r="1365" spans="10:18" ht="19.899999999999999" customHeight="1" x14ac:dyDescent="0.2">
      <c r="J1365" s="4"/>
      <c r="K1365" s="2"/>
      <c r="M1365" s="3"/>
      <c r="O1365" s="2"/>
      <c r="P1365" s="2"/>
      <c r="Q1365" s="2"/>
      <c r="R1365" s="12"/>
    </row>
    <row r="1366" spans="10:18" ht="19.899999999999999" customHeight="1" x14ac:dyDescent="0.2">
      <c r="J1366" s="4"/>
      <c r="K1366" s="2"/>
      <c r="M1366" s="3"/>
      <c r="O1366" s="2"/>
      <c r="P1366" s="2"/>
      <c r="Q1366" s="2"/>
      <c r="R1366" s="12"/>
    </row>
    <row r="1367" spans="10:18" ht="19.899999999999999" customHeight="1" x14ac:dyDescent="0.2">
      <c r="J1367" s="4"/>
      <c r="K1367" s="2"/>
      <c r="M1367" s="3"/>
      <c r="O1367" s="2"/>
      <c r="P1367" s="2"/>
      <c r="Q1367" s="2"/>
      <c r="R1367" s="12"/>
    </row>
    <row r="1368" spans="10:18" ht="19.899999999999999" customHeight="1" x14ac:dyDescent="0.2">
      <c r="J1368" s="4"/>
      <c r="K1368" s="2"/>
      <c r="M1368" s="3"/>
      <c r="O1368" s="2"/>
      <c r="P1368" s="2"/>
      <c r="Q1368" s="2"/>
      <c r="R1368" s="12"/>
    </row>
    <row r="1369" spans="10:18" ht="19.899999999999999" customHeight="1" x14ac:dyDescent="0.2">
      <c r="J1369" s="4"/>
      <c r="K1369" s="2"/>
      <c r="M1369" s="3"/>
      <c r="O1369" s="2"/>
      <c r="P1369" s="2"/>
      <c r="Q1369" s="2"/>
      <c r="R1369" s="12"/>
    </row>
    <row r="1370" spans="10:18" ht="19.899999999999999" customHeight="1" x14ac:dyDescent="0.2">
      <c r="J1370" s="4"/>
      <c r="K1370" s="2"/>
      <c r="M1370" s="3"/>
      <c r="O1370" s="2"/>
      <c r="P1370" s="2"/>
      <c r="Q1370" s="2"/>
      <c r="R1370" s="12"/>
    </row>
    <row r="1371" spans="10:18" ht="19.899999999999999" customHeight="1" x14ac:dyDescent="0.2">
      <c r="J1371" s="4"/>
      <c r="K1371" s="2"/>
      <c r="M1371" s="3"/>
      <c r="O1371" s="2"/>
      <c r="P1371" s="2"/>
      <c r="Q1371" s="2"/>
      <c r="R1371" s="12"/>
    </row>
    <row r="1372" spans="10:18" ht="19.899999999999999" customHeight="1" x14ac:dyDescent="0.2">
      <c r="J1372" s="4"/>
      <c r="K1372" s="2"/>
      <c r="M1372" s="3"/>
      <c r="O1372" s="2"/>
      <c r="P1372" s="2"/>
      <c r="Q1372" s="2"/>
      <c r="R1372" s="12"/>
    </row>
    <row r="1373" spans="10:18" ht="19.899999999999999" customHeight="1" x14ac:dyDescent="0.2">
      <c r="J1373" s="4"/>
      <c r="K1373" s="2"/>
      <c r="M1373" s="3"/>
      <c r="O1373" s="2"/>
      <c r="P1373" s="2"/>
      <c r="Q1373" s="2"/>
      <c r="R1373" s="12"/>
    </row>
    <row r="1374" spans="10:18" ht="19.899999999999999" customHeight="1" x14ac:dyDescent="0.2">
      <c r="J1374" s="4"/>
      <c r="K1374" s="2"/>
      <c r="M1374" s="3"/>
      <c r="O1374" s="2"/>
      <c r="P1374" s="2"/>
      <c r="Q1374" s="2"/>
      <c r="R1374" s="12"/>
    </row>
    <row r="1375" spans="10:18" ht="19.899999999999999" customHeight="1" x14ac:dyDescent="0.2">
      <c r="J1375" s="4"/>
      <c r="K1375" s="2"/>
      <c r="M1375" s="3"/>
      <c r="O1375" s="2"/>
      <c r="P1375" s="2"/>
      <c r="Q1375" s="2"/>
      <c r="R1375" s="12"/>
    </row>
    <row r="1376" spans="10:18" ht="19.899999999999999" customHeight="1" x14ac:dyDescent="0.2">
      <c r="J1376" s="4"/>
      <c r="K1376" s="2"/>
      <c r="M1376" s="3"/>
      <c r="O1376" s="2"/>
      <c r="P1376" s="2"/>
      <c r="Q1376" s="2"/>
      <c r="R1376" s="12"/>
    </row>
    <row r="1377" spans="10:18" ht="19.899999999999999" customHeight="1" x14ac:dyDescent="0.2">
      <c r="J1377" s="4"/>
      <c r="K1377" s="2"/>
      <c r="M1377" s="3"/>
      <c r="O1377" s="2"/>
      <c r="P1377" s="2"/>
      <c r="Q1377" s="2"/>
      <c r="R1377" s="12"/>
    </row>
    <row r="1378" spans="10:18" ht="19.899999999999999" customHeight="1" x14ac:dyDescent="0.2">
      <c r="J1378" s="4"/>
      <c r="K1378" s="2"/>
      <c r="M1378" s="3"/>
      <c r="O1378" s="2"/>
      <c r="P1378" s="2"/>
      <c r="Q1378" s="2"/>
      <c r="R1378" s="12"/>
    </row>
    <row r="1379" spans="10:18" ht="19.899999999999999" customHeight="1" x14ac:dyDescent="0.2">
      <c r="J1379" s="4"/>
      <c r="K1379" s="2"/>
      <c r="M1379" s="3"/>
      <c r="O1379" s="2"/>
      <c r="P1379" s="2"/>
      <c r="Q1379" s="2"/>
      <c r="R1379" s="12"/>
    </row>
    <row r="1380" spans="10:18" ht="19.899999999999999" customHeight="1" x14ac:dyDescent="0.2">
      <c r="J1380" s="4"/>
      <c r="K1380" s="2"/>
      <c r="M1380" s="3"/>
      <c r="O1380" s="2"/>
      <c r="P1380" s="2"/>
      <c r="Q1380" s="2"/>
      <c r="R1380" s="12"/>
    </row>
    <row r="1381" spans="10:18" ht="19.899999999999999" customHeight="1" x14ac:dyDescent="0.2">
      <c r="J1381" s="4"/>
      <c r="K1381" s="2"/>
      <c r="M1381" s="3"/>
      <c r="O1381" s="2"/>
      <c r="P1381" s="2"/>
      <c r="Q1381" s="2"/>
      <c r="R1381" s="12"/>
    </row>
    <row r="1382" spans="10:18" ht="19.899999999999999" customHeight="1" x14ac:dyDescent="0.2">
      <c r="J1382" s="4"/>
      <c r="K1382" s="2"/>
      <c r="M1382" s="3"/>
      <c r="O1382" s="2"/>
      <c r="P1382" s="2"/>
      <c r="Q1382" s="2"/>
      <c r="R1382" s="12"/>
    </row>
    <row r="1383" spans="10:18" ht="19.899999999999999" customHeight="1" x14ac:dyDescent="0.2">
      <c r="J1383" s="4"/>
      <c r="K1383" s="2"/>
      <c r="M1383" s="3"/>
      <c r="O1383" s="2"/>
      <c r="P1383" s="2"/>
      <c r="Q1383" s="2"/>
      <c r="R1383" s="12"/>
    </row>
    <row r="1384" spans="10:18" ht="19.899999999999999" customHeight="1" x14ac:dyDescent="0.2">
      <c r="J1384" s="4"/>
      <c r="K1384" s="2"/>
      <c r="M1384" s="3"/>
      <c r="O1384" s="2"/>
      <c r="P1384" s="2"/>
      <c r="Q1384" s="2"/>
      <c r="R1384" s="12"/>
    </row>
    <row r="1385" spans="10:18" ht="19.899999999999999" customHeight="1" x14ac:dyDescent="0.2">
      <c r="J1385" s="4"/>
      <c r="K1385" s="2"/>
      <c r="M1385" s="3"/>
      <c r="O1385" s="2"/>
      <c r="P1385" s="2"/>
      <c r="Q1385" s="2"/>
      <c r="R1385" s="12"/>
    </row>
    <row r="1386" spans="10:18" ht="19.899999999999999" customHeight="1" x14ac:dyDescent="0.2">
      <c r="J1386" s="4"/>
      <c r="K1386" s="2"/>
      <c r="M1386" s="3"/>
      <c r="O1386" s="2"/>
      <c r="P1386" s="2"/>
      <c r="Q1386" s="2"/>
      <c r="R1386" s="12"/>
    </row>
    <row r="1387" spans="10:18" ht="19.899999999999999" customHeight="1" x14ac:dyDescent="0.2">
      <c r="J1387" s="4"/>
      <c r="K1387" s="2"/>
      <c r="M1387" s="3"/>
      <c r="O1387" s="2"/>
      <c r="P1387" s="2"/>
      <c r="Q1387" s="2"/>
      <c r="R1387" s="12"/>
    </row>
    <row r="1388" spans="10:18" ht="19.899999999999999" customHeight="1" x14ac:dyDescent="0.2">
      <c r="J1388" s="4"/>
      <c r="K1388" s="2"/>
      <c r="M1388" s="3"/>
      <c r="O1388" s="2"/>
      <c r="P1388" s="2"/>
      <c r="Q1388" s="2"/>
      <c r="R1388" s="12"/>
    </row>
    <row r="1389" spans="10:18" ht="19.899999999999999" customHeight="1" x14ac:dyDescent="0.2">
      <c r="J1389" s="4"/>
      <c r="K1389" s="2"/>
      <c r="M1389" s="3"/>
      <c r="O1389" s="2"/>
      <c r="P1389" s="2"/>
      <c r="Q1389" s="2"/>
      <c r="R1389" s="12"/>
    </row>
    <row r="1390" spans="10:18" ht="19.899999999999999" customHeight="1" x14ac:dyDescent="0.2">
      <c r="J1390" s="4"/>
      <c r="K1390" s="2"/>
      <c r="M1390" s="3"/>
      <c r="O1390" s="2"/>
      <c r="P1390" s="2"/>
      <c r="Q1390" s="2"/>
      <c r="R1390" s="12"/>
    </row>
    <row r="1391" spans="10:18" ht="19.899999999999999" customHeight="1" x14ac:dyDescent="0.2">
      <c r="J1391" s="4"/>
      <c r="K1391" s="2"/>
      <c r="M1391" s="3"/>
      <c r="O1391" s="2"/>
      <c r="P1391" s="2"/>
      <c r="Q1391" s="2"/>
      <c r="R1391" s="12"/>
    </row>
    <row r="1392" spans="10:18" ht="19.899999999999999" customHeight="1" x14ac:dyDescent="0.2">
      <c r="J1392" s="4"/>
      <c r="K1392" s="2"/>
      <c r="M1392" s="3"/>
      <c r="O1392" s="2"/>
      <c r="P1392" s="2"/>
      <c r="Q1392" s="2"/>
      <c r="R1392" s="12"/>
    </row>
    <row r="1393" spans="10:18" ht="19.899999999999999" customHeight="1" x14ac:dyDescent="0.2">
      <c r="J1393" s="4"/>
      <c r="K1393" s="2"/>
      <c r="M1393" s="3"/>
      <c r="O1393" s="2"/>
      <c r="P1393" s="2"/>
      <c r="Q1393" s="2"/>
      <c r="R1393" s="12"/>
    </row>
    <row r="1394" spans="10:18" ht="19.899999999999999" customHeight="1" x14ac:dyDescent="0.2">
      <c r="J1394" s="4"/>
      <c r="K1394" s="2"/>
      <c r="M1394" s="3"/>
      <c r="O1394" s="2"/>
      <c r="P1394" s="2"/>
      <c r="Q1394" s="2"/>
      <c r="R1394" s="12"/>
    </row>
    <row r="1395" spans="10:18" ht="19.899999999999999" customHeight="1" x14ac:dyDescent="0.2">
      <c r="J1395" s="4"/>
      <c r="K1395" s="2"/>
      <c r="M1395" s="3"/>
      <c r="O1395" s="2"/>
      <c r="P1395" s="2"/>
      <c r="Q1395" s="2"/>
      <c r="R1395" s="12"/>
    </row>
    <row r="1396" spans="10:18" ht="19.899999999999999" customHeight="1" x14ac:dyDescent="0.2">
      <c r="J1396" s="4"/>
      <c r="K1396" s="2"/>
      <c r="M1396" s="3"/>
      <c r="O1396" s="2"/>
      <c r="P1396" s="2"/>
      <c r="Q1396" s="2"/>
      <c r="R1396" s="12"/>
    </row>
    <row r="1397" spans="10:18" ht="19.899999999999999" customHeight="1" x14ac:dyDescent="0.2">
      <c r="J1397" s="4"/>
      <c r="K1397" s="2"/>
      <c r="M1397" s="3"/>
      <c r="O1397" s="2"/>
      <c r="P1397" s="2"/>
      <c r="Q1397" s="2"/>
      <c r="R1397" s="12"/>
    </row>
    <row r="1398" spans="10:18" ht="19.899999999999999" customHeight="1" x14ac:dyDescent="0.2">
      <c r="J1398" s="4"/>
      <c r="K1398" s="2"/>
      <c r="M1398" s="3"/>
      <c r="O1398" s="2"/>
      <c r="P1398" s="2"/>
      <c r="Q1398" s="2"/>
      <c r="R1398" s="12"/>
    </row>
    <row r="1399" spans="10:18" ht="19.899999999999999" customHeight="1" x14ac:dyDescent="0.2">
      <c r="J1399" s="4"/>
      <c r="K1399" s="2"/>
      <c r="M1399" s="3"/>
      <c r="O1399" s="2"/>
      <c r="P1399" s="2"/>
      <c r="Q1399" s="2"/>
      <c r="R1399" s="12"/>
    </row>
    <row r="1400" spans="10:18" ht="19.899999999999999" customHeight="1" x14ac:dyDescent="0.2">
      <c r="J1400" s="4"/>
      <c r="K1400" s="2"/>
      <c r="M1400" s="3"/>
      <c r="O1400" s="2"/>
      <c r="P1400" s="2"/>
      <c r="Q1400" s="2"/>
      <c r="R1400" s="12"/>
    </row>
    <row r="1401" spans="10:18" ht="19.899999999999999" customHeight="1" x14ac:dyDescent="0.2">
      <c r="J1401" s="4"/>
      <c r="K1401" s="2"/>
      <c r="M1401" s="3"/>
      <c r="O1401" s="2"/>
      <c r="P1401" s="2"/>
      <c r="Q1401" s="2"/>
      <c r="R1401" s="12"/>
    </row>
    <row r="1402" spans="10:18" ht="19.899999999999999" customHeight="1" x14ac:dyDescent="0.2">
      <c r="J1402" s="4"/>
      <c r="K1402" s="2"/>
      <c r="M1402" s="3"/>
      <c r="O1402" s="2"/>
      <c r="P1402" s="2"/>
      <c r="Q1402" s="2"/>
      <c r="R1402" s="12"/>
    </row>
    <row r="1403" spans="10:18" ht="19.899999999999999" customHeight="1" x14ac:dyDescent="0.2">
      <c r="J1403" s="4"/>
      <c r="K1403" s="2"/>
      <c r="M1403" s="3"/>
      <c r="O1403" s="2"/>
      <c r="P1403" s="2"/>
      <c r="Q1403" s="2"/>
      <c r="R1403" s="12"/>
    </row>
    <row r="1404" spans="10:18" ht="19.899999999999999" customHeight="1" x14ac:dyDescent="0.2">
      <c r="J1404" s="4"/>
      <c r="K1404" s="2"/>
      <c r="M1404" s="3"/>
      <c r="O1404" s="2"/>
      <c r="P1404" s="2"/>
      <c r="Q1404" s="2"/>
      <c r="R1404" s="12"/>
    </row>
    <row r="1405" spans="10:18" ht="19.899999999999999" customHeight="1" x14ac:dyDescent="0.2">
      <c r="J1405" s="4"/>
      <c r="K1405" s="2"/>
      <c r="M1405" s="3"/>
      <c r="O1405" s="2"/>
      <c r="P1405" s="2"/>
      <c r="Q1405" s="2"/>
      <c r="R1405" s="12"/>
    </row>
    <row r="1406" spans="10:18" ht="19.899999999999999" customHeight="1" x14ac:dyDescent="0.2">
      <c r="J1406" s="4"/>
      <c r="K1406" s="2"/>
      <c r="M1406" s="3"/>
      <c r="O1406" s="2"/>
      <c r="P1406" s="2"/>
      <c r="Q1406" s="2"/>
      <c r="R1406" s="12"/>
    </row>
    <row r="1407" spans="10:18" ht="19.899999999999999" customHeight="1" x14ac:dyDescent="0.2">
      <c r="J1407" s="4"/>
      <c r="K1407" s="2"/>
      <c r="M1407" s="3"/>
      <c r="O1407" s="2"/>
      <c r="P1407" s="2"/>
      <c r="Q1407" s="2"/>
      <c r="R1407" s="12"/>
    </row>
    <row r="1408" spans="10:18" ht="19.899999999999999" customHeight="1" x14ac:dyDescent="0.2">
      <c r="J1408" s="4"/>
      <c r="K1408" s="2"/>
      <c r="M1408" s="3"/>
      <c r="O1408" s="2"/>
      <c r="P1408" s="2"/>
      <c r="Q1408" s="2"/>
      <c r="R1408" s="12"/>
    </row>
    <row r="1409" spans="10:18" ht="19.899999999999999" customHeight="1" x14ac:dyDescent="0.2">
      <c r="J1409" s="4"/>
      <c r="K1409" s="2"/>
      <c r="M1409" s="3"/>
      <c r="O1409" s="2"/>
      <c r="P1409" s="2"/>
      <c r="Q1409" s="2"/>
      <c r="R1409" s="12"/>
    </row>
    <row r="1410" spans="10:18" ht="19.899999999999999" customHeight="1" x14ac:dyDescent="0.2">
      <c r="J1410" s="4"/>
      <c r="K1410" s="2"/>
      <c r="M1410" s="3"/>
      <c r="O1410" s="2"/>
      <c r="P1410" s="2"/>
      <c r="Q1410" s="2"/>
      <c r="R1410" s="12"/>
    </row>
    <row r="1411" spans="10:18" ht="19.899999999999999" customHeight="1" x14ac:dyDescent="0.2">
      <c r="J1411" s="4"/>
      <c r="K1411" s="2"/>
      <c r="M1411" s="3"/>
      <c r="O1411" s="2"/>
      <c r="P1411" s="2"/>
      <c r="Q1411" s="2"/>
      <c r="R1411" s="12"/>
    </row>
    <row r="1412" spans="10:18" ht="19.899999999999999" customHeight="1" x14ac:dyDescent="0.2">
      <c r="J1412" s="4"/>
      <c r="K1412" s="2"/>
      <c r="M1412" s="3"/>
      <c r="O1412" s="2"/>
      <c r="P1412" s="2"/>
      <c r="Q1412" s="2"/>
      <c r="R1412" s="12"/>
    </row>
    <row r="1413" spans="10:18" ht="19.899999999999999" customHeight="1" x14ac:dyDescent="0.2">
      <c r="J1413" s="4"/>
      <c r="K1413" s="2"/>
      <c r="M1413" s="3"/>
      <c r="O1413" s="2"/>
      <c r="P1413" s="2"/>
      <c r="Q1413" s="2"/>
      <c r="R1413" s="12"/>
    </row>
    <row r="1414" spans="10:18" ht="19.899999999999999" customHeight="1" x14ac:dyDescent="0.2">
      <c r="J1414" s="4"/>
      <c r="K1414" s="2"/>
      <c r="M1414" s="3"/>
      <c r="O1414" s="2"/>
      <c r="P1414" s="2"/>
      <c r="Q1414" s="2"/>
      <c r="R1414" s="12"/>
    </row>
    <row r="1415" spans="10:18" ht="19.899999999999999" customHeight="1" x14ac:dyDescent="0.2">
      <c r="J1415" s="4"/>
      <c r="K1415" s="2"/>
      <c r="M1415" s="3"/>
      <c r="O1415" s="2"/>
      <c r="P1415" s="2"/>
      <c r="Q1415" s="2"/>
      <c r="R1415" s="12"/>
    </row>
    <row r="1416" spans="10:18" ht="19.899999999999999" customHeight="1" x14ac:dyDescent="0.2">
      <c r="J1416" s="4"/>
      <c r="K1416" s="2"/>
      <c r="M1416" s="3"/>
      <c r="O1416" s="2"/>
      <c r="P1416" s="2"/>
      <c r="Q1416" s="2"/>
      <c r="R1416" s="12"/>
    </row>
    <row r="1417" spans="10:18" ht="19.899999999999999" customHeight="1" x14ac:dyDescent="0.2">
      <c r="J1417" s="4"/>
      <c r="K1417" s="2"/>
      <c r="M1417" s="3"/>
      <c r="O1417" s="2"/>
      <c r="P1417" s="2"/>
      <c r="Q1417" s="2"/>
      <c r="R1417" s="12"/>
    </row>
    <row r="1418" spans="10:18" ht="19.899999999999999" customHeight="1" x14ac:dyDescent="0.2">
      <c r="J1418" s="4"/>
      <c r="K1418" s="2"/>
      <c r="M1418" s="3"/>
      <c r="O1418" s="2"/>
      <c r="P1418" s="2"/>
      <c r="Q1418" s="2"/>
      <c r="R1418" s="12"/>
    </row>
    <row r="1419" spans="10:18" ht="19.899999999999999" customHeight="1" x14ac:dyDescent="0.2">
      <c r="J1419" s="4"/>
      <c r="K1419" s="2"/>
      <c r="M1419" s="3"/>
      <c r="O1419" s="2"/>
      <c r="P1419" s="2"/>
      <c r="Q1419" s="2"/>
      <c r="R1419" s="12"/>
    </row>
    <row r="1420" spans="10:18" ht="19.899999999999999" customHeight="1" x14ac:dyDescent="0.2">
      <c r="J1420" s="4"/>
      <c r="K1420" s="2"/>
      <c r="M1420" s="3"/>
      <c r="O1420" s="2"/>
      <c r="P1420" s="2"/>
      <c r="Q1420" s="2"/>
      <c r="R1420" s="12"/>
    </row>
  </sheetData>
  <mergeCells count="25">
    <mergeCell ref="C16:D16"/>
    <mergeCell ref="G16:H16"/>
    <mergeCell ref="I16:J16"/>
    <mergeCell ref="K16:L16"/>
    <mergeCell ref="C14:D14"/>
    <mergeCell ref="G14:H14"/>
    <mergeCell ref="I14:J14"/>
    <mergeCell ref="K14:L14"/>
    <mergeCell ref="N15:P15"/>
    <mergeCell ref="C30:D30"/>
    <mergeCell ref="G30:H30"/>
    <mergeCell ref="I30:J30"/>
    <mergeCell ref="K30:L30"/>
    <mergeCell ref="C17:D17"/>
    <mergeCell ref="G17:H17"/>
    <mergeCell ref="I17:J17"/>
    <mergeCell ref="K17:L17"/>
    <mergeCell ref="C20:D20"/>
    <mergeCell ref="B26:D26"/>
    <mergeCell ref="G26:L26"/>
    <mergeCell ref="N26:P26"/>
    <mergeCell ref="C29:D29"/>
    <mergeCell ref="G29:H29"/>
    <mergeCell ref="I29:J29"/>
    <mergeCell ref="K29:L29"/>
  </mergeCells>
  <pageMargins left="0.7" right="0.7" top="0.75" bottom="0.75" header="0.3" footer="0.3"/>
  <pageSetup paperSize="6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1420"/>
  <sheetViews>
    <sheetView zoomScale="85" zoomScaleNormal="85" workbookViewId="0">
      <selection activeCell="L32" sqref="L32"/>
    </sheetView>
  </sheetViews>
  <sheetFormatPr defaultColWidth="15.7109375" defaultRowHeight="19.899999999999999" customHeight="1" x14ac:dyDescent="0.2"/>
  <cols>
    <col min="1" max="1" width="15.7109375" style="15"/>
    <col min="2" max="2" width="15.7109375" style="15" customWidth="1"/>
    <col min="3" max="5" width="15.7109375" style="15"/>
    <col min="6" max="6" width="15.7109375" style="15" customWidth="1"/>
    <col min="7" max="9" width="15.7109375" style="15"/>
    <col min="10" max="11" width="15.7109375" style="15" customWidth="1"/>
    <col min="12" max="16384" width="15.7109375" style="15"/>
  </cols>
  <sheetData>
    <row r="2" spans="2:24" ht="19.899999999999999" customHeight="1" x14ac:dyDescent="0.2">
      <c r="R2" s="59"/>
      <c r="S2" s="59"/>
      <c r="T2" s="59"/>
      <c r="U2" s="59"/>
    </row>
    <row r="3" spans="2:24" ht="19.899999999999999" customHeight="1" x14ac:dyDescent="0.2">
      <c r="R3" s="59"/>
      <c r="S3" s="59"/>
      <c r="T3" s="59"/>
      <c r="U3" s="59"/>
    </row>
    <row r="4" spans="2:24" ht="19.899999999999999" customHeight="1" x14ac:dyDescent="0.2">
      <c r="R4" s="59"/>
      <c r="S4" s="59"/>
      <c r="T4" s="59"/>
      <c r="U4" s="59"/>
    </row>
    <row r="5" spans="2:24" ht="19.899999999999999" customHeight="1" x14ac:dyDescent="0.2">
      <c r="R5" s="59"/>
      <c r="S5" s="59"/>
      <c r="T5" s="59"/>
      <c r="U5" s="59"/>
    </row>
    <row r="6" spans="2:24" ht="19.899999999999999" customHeight="1" x14ac:dyDescent="0.2">
      <c r="R6" s="59"/>
      <c r="S6" s="59"/>
      <c r="T6" s="59"/>
      <c r="U6" s="59"/>
    </row>
    <row r="7" spans="2:24" ht="19.899999999999999" customHeight="1" x14ac:dyDescent="0.2">
      <c r="R7" s="59"/>
      <c r="S7" s="59"/>
      <c r="T7" s="59"/>
      <c r="U7" s="59"/>
    </row>
    <row r="8" spans="2:24" ht="19.899999999999999" customHeight="1" x14ac:dyDescent="0.2">
      <c r="R8" s="59"/>
      <c r="S8" s="59"/>
      <c r="T8" s="59"/>
      <c r="U8" s="59"/>
    </row>
    <row r="9" spans="2:24" ht="19.899999999999999" customHeight="1" x14ac:dyDescent="0.2">
      <c r="R9" s="59"/>
      <c r="S9" s="59"/>
      <c r="T9" s="59"/>
      <c r="U9" s="59"/>
    </row>
    <row r="10" spans="2:24" ht="19.899999999999999" customHeight="1" x14ac:dyDescent="0.2">
      <c r="R10" s="59"/>
      <c r="S10" s="59"/>
      <c r="T10" s="59"/>
      <c r="U10" s="59"/>
    </row>
    <row r="11" spans="2:24" ht="19.899999999999999" customHeight="1" x14ac:dyDescent="0.2">
      <c r="R11" s="59"/>
      <c r="S11" s="59"/>
      <c r="T11" s="59"/>
      <c r="U11" s="59"/>
    </row>
    <row r="12" spans="2:24" ht="19.899999999999999" customHeight="1" x14ac:dyDescent="0.2">
      <c r="R12" s="59"/>
      <c r="S12" s="59"/>
      <c r="T12" s="59"/>
      <c r="U12" s="59"/>
    </row>
    <row r="13" spans="2:24" ht="19.899999999999999" customHeight="1" x14ac:dyDescent="0.2">
      <c r="R13" s="59"/>
      <c r="S13" s="59"/>
      <c r="T13" s="59"/>
      <c r="U13" s="59"/>
    </row>
    <row r="14" spans="2:24" ht="19.899999999999999" customHeight="1" x14ac:dyDescent="0.2">
      <c r="C14" s="77" t="s">
        <v>48</v>
      </c>
      <c r="D14" s="77"/>
      <c r="G14" s="78" t="s">
        <v>8</v>
      </c>
      <c r="H14" s="78"/>
      <c r="I14" s="79" t="s">
        <v>30</v>
      </c>
      <c r="J14" s="79"/>
      <c r="K14" s="80" t="s">
        <v>31</v>
      </c>
      <c r="L14" s="80"/>
      <c r="R14" s="59"/>
      <c r="S14" s="59"/>
      <c r="T14" s="59"/>
      <c r="U14" s="59"/>
      <c r="V14" s="66"/>
      <c r="W14" s="66"/>
      <c r="X14" s="66"/>
    </row>
    <row r="15" spans="2:24" ht="19.899999999999999" customHeight="1" x14ac:dyDescent="0.2">
      <c r="C15" s="66" t="s">
        <v>10</v>
      </c>
      <c r="D15" s="66" t="s">
        <v>9</v>
      </c>
      <c r="F15" s="8"/>
      <c r="G15" s="66" t="s">
        <v>10</v>
      </c>
      <c r="H15" s="66" t="s">
        <v>9</v>
      </c>
      <c r="I15" s="66" t="s">
        <v>10</v>
      </c>
      <c r="J15" s="66" t="s">
        <v>9</v>
      </c>
      <c r="K15" s="66" t="s">
        <v>10</v>
      </c>
      <c r="L15" s="66" t="s">
        <v>9</v>
      </c>
      <c r="N15" s="73" t="s">
        <v>12</v>
      </c>
      <c r="O15" s="73"/>
      <c r="P15" s="73"/>
      <c r="R15" s="70"/>
      <c r="S15" s="59"/>
      <c r="T15" s="59"/>
      <c r="U15" s="59"/>
    </row>
    <row r="16" spans="2:24" ht="19.899999999999999" customHeight="1" x14ac:dyDescent="0.2">
      <c r="B16" s="8" t="s">
        <v>29</v>
      </c>
      <c r="C16" s="75">
        <v>654.1</v>
      </c>
      <c r="D16" s="75"/>
      <c r="E16" s="10" t="s">
        <v>43</v>
      </c>
      <c r="F16" s="8" t="s">
        <v>29</v>
      </c>
      <c r="G16" s="75">
        <v>654.1</v>
      </c>
      <c r="H16" s="75"/>
      <c r="I16" s="75">
        <v>649.1</v>
      </c>
      <c r="J16" s="75"/>
      <c r="K16" s="75">
        <v>651.1</v>
      </c>
      <c r="L16" s="75"/>
      <c r="M16" s="10" t="s">
        <v>43</v>
      </c>
      <c r="N16" s="18" t="s">
        <v>13</v>
      </c>
      <c r="O16" s="68">
        <f>MAX(R34:R1960)*3.6/G29*-1*(18/14)</f>
        <v>20.440021273738516</v>
      </c>
      <c r="P16" s="15" t="s">
        <v>14</v>
      </c>
      <c r="R16" s="70"/>
      <c r="S16" s="59"/>
      <c r="T16" s="59"/>
      <c r="U16" s="59"/>
    </row>
    <row r="17" spans="2:21" ht="19.899999999999999" customHeight="1" x14ac:dyDescent="0.2">
      <c r="B17" s="18" t="s">
        <v>35</v>
      </c>
      <c r="C17" s="75">
        <v>995</v>
      </c>
      <c r="D17" s="75"/>
      <c r="E17" s="10" t="s">
        <v>49</v>
      </c>
      <c r="F17" s="18" t="s">
        <v>35</v>
      </c>
      <c r="G17" s="75">
        <v>995</v>
      </c>
      <c r="H17" s="75"/>
      <c r="I17" s="75">
        <v>995</v>
      </c>
      <c r="J17" s="75"/>
      <c r="K17" s="75">
        <v>995</v>
      </c>
      <c r="L17" s="75"/>
      <c r="M17" s="10" t="s">
        <v>49</v>
      </c>
      <c r="N17" s="66"/>
      <c r="O17" s="24">
        <f>O16/3.6</f>
        <v>5.6777836871495877</v>
      </c>
      <c r="P17" s="15" t="s">
        <v>15</v>
      </c>
      <c r="R17" s="70"/>
      <c r="S17" s="59"/>
      <c r="T17" s="59"/>
      <c r="U17" s="59"/>
    </row>
    <row r="18" spans="2:21" ht="19.899999999999999" customHeight="1" x14ac:dyDescent="0.2">
      <c r="B18" s="8" t="s">
        <v>47</v>
      </c>
      <c r="C18" s="34">
        <v>1740</v>
      </c>
      <c r="D18" s="34">
        <v>1730.6</v>
      </c>
      <c r="E18" s="10" t="s">
        <v>43</v>
      </c>
      <c r="F18" s="8" t="s">
        <v>47</v>
      </c>
      <c r="G18" s="34">
        <v>1649.5</v>
      </c>
      <c r="H18" s="34">
        <v>1629.1</v>
      </c>
      <c r="I18" s="34">
        <v>1642.3</v>
      </c>
      <c r="J18" s="34">
        <v>1649.4</v>
      </c>
      <c r="K18" s="34">
        <v>1646.4</v>
      </c>
      <c r="L18" s="34">
        <v>1653.3</v>
      </c>
      <c r="M18" s="10" t="s">
        <v>43</v>
      </c>
      <c r="N18" s="18" t="s">
        <v>16</v>
      </c>
      <c r="O18" s="25">
        <f>(G29/18*96485)*-1</f>
        <v>7066.4327533333326</v>
      </c>
      <c r="R18" s="70"/>
      <c r="S18" s="59"/>
      <c r="T18" s="59"/>
      <c r="U18" s="59"/>
    </row>
    <row r="19" spans="2:21" ht="19.899999999999999" customHeight="1" x14ac:dyDescent="0.2">
      <c r="B19" s="18" t="s">
        <v>24</v>
      </c>
      <c r="C19" s="34">
        <v>74.7</v>
      </c>
      <c r="D19" s="34">
        <v>74.3</v>
      </c>
      <c r="E19" s="10" t="s">
        <v>50</v>
      </c>
      <c r="F19" s="18" t="s">
        <v>36</v>
      </c>
      <c r="G19" s="41">
        <v>6.6</v>
      </c>
      <c r="H19" s="22" t="e">
        <f>NA()</f>
        <v>#N/A</v>
      </c>
      <c r="I19" s="41">
        <v>6.6</v>
      </c>
      <c r="J19" s="22" t="e">
        <f>NA()</f>
        <v>#N/A</v>
      </c>
      <c r="K19" s="41">
        <v>6.6</v>
      </c>
      <c r="L19" s="22" t="e">
        <f>NA()</f>
        <v>#N/A</v>
      </c>
      <c r="M19" s="10" t="s">
        <v>43</v>
      </c>
      <c r="N19" s="18" t="s">
        <v>17</v>
      </c>
      <c r="O19" s="25">
        <f>MAX(S34:S1000)*10</f>
        <v>10881.938879879444</v>
      </c>
      <c r="R19" s="70"/>
      <c r="S19" s="59"/>
      <c r="T19" s="59"/>
      <c r="U19" s="59"/>
    </row>
    <row r="20" spans="2:21" ht="19.899999999999999" customHeight="1" x14ac:dyDescent="0.2">
      <c r="B20" s="18" t="s">
        <v>51</v>
      </c>
      <c r="C20" s="75">
        <v>1070</v>
      </c>
      <c r="D20" s="75"/>
      <c r="E20" s="10" t="s">
        <v>49</v>
      </c>
      <c r="N20" s="19" t="s">
        <v>18</v>
      </c>
      <c r="O20" s="62">
        <f>(G29*-1/18*96485)/O19</f>
        <v>0.64937258252746388</v>
      </c>
      <c r="R20" s="70"/>
      <c r="S20" s="59"/>
      <c r="T20" s="59"/>
      <c r="U20" s="59"/>
    </row>
    <row r="21" spans="2:21" ht="19.899999999999999" customHeight="1" x14ac:dyDescent="0.2">
      <c r="B21" s="35" t="s">
        <v>52</v>
      </c>
      <c r="C21" s="22">
        <f>C19*(C20-C17)/72.5+C17</f>
        <v>1072.2758620689656</v>
      </c>
      <c r="D21" s="22">
        <f>D19*(C20-C17)/72.5+C17</f>
        <v>1071.8620689655172</v>
      </c>
      <c r="E21" s="10" t="s">
        <v>49</v>
      </c>
      <c r="F21" s="35" t="s">
        <v>52</v>
      </c>
      <c r="G21" s="36">
        <f>G22/G23</f>
        <v>1001.5973477998793</v>
      </c>
      <c r="H21" s="25">
        <f>MIN(L34:L1000)*(G21-G17)/MAX(L34:L1000)+G17</f>
        <v>995</v>
      </c>
      <c r="I21" s="36">
        <f>I22/I23</f>
        <v>1001.6119613370922</v>
      </c>
      <c r="J21" s="25">
        <f>MIN(E34:E1000)*(I21-I17)/MAX(E34:E1000)+I17</f>
        <v>1001.180411412993</v>
      </c>
      <c r="K21" s="36">
        <f>K22/K23</f>
        <v>1001.5980106500554</v>
      </c>
      <c r="L21" s="25">
        <f>MIN(F34:F1000)*(K21-K17)/MAX(F34:F1000)+K17</f>
        <v>1000.5780623086289</v>
      </c>
      <c r="M21" s="10" t="s">
        <v>49</v>
      </c>
      <c r="N21" s="18" t="s">
        <v>19</v>
      </c>
      <c r="O21" s="62">
        <f>K29/G29*-1</f>
        <v>0.65640561755478255</v>
      </c>
      <c r="R21" s="70"/>
      <c r="S21" s="59"/>
      <c r="T21" s="59"/>
      <c r="U21" s="59"/>
    </row>
    <row r="22" spans="2:21" ht="19.899999999999999" customHeight="1" x14ac:dyDescent="0.2">
      <c r="B22" s="8" t="s">
        <v>33</v>
      </c>
      <c r="C22" s="52">
        <f>C18-C16</f>
        <v>1085.9000000000001</v>
      </c>
      <c r="D22" s="25">
        <f>D18-C16</f>
        <v>1076.5</v>
      </c>
      <c r="E22" s="10" t="s">
        <v>43</v>
      </c>
      <c r="F22" s="8" t="s">
        <v>33</v>
      </c>
      <c r="G22" s="36">
        <f>G19+G24</f>
        <v>1002</v>
      </c>
      <c r="H22" s="25">
        <f>H18-G16</f>
        <v>974.99999999999989</v>
      </c>
      <c r="I22" s="36">
        <f>I19+I24</f>
        <v>999.8</v>
      </c>
      <c r="J22" s="25">
        <f>J18-I16</f>
        <v>1000.3000000000001</v>
      </c>
      <c r="K22" s="36">
        <f>K19+K24</f>
        <v>1001.9000000000001</v>
      </c>
      <c r="L22" s="25">
        <f>L18-K16</f>
        <v>1002.1999999999999</v>
      </c>
      <c r="M22" s="10" t="s">
        <v>43</v>
      </c>
      <c r="N22" s="18" t="s">
        <v>20</v>
      </c>
      <c r="O22" s="62">
        <f>1-H28/G28</f>
        <v>0.90860819796870351</v>
      </c>
      <c r="R22" s="70"/>
      <c r="S22" s="59"/>
      <c r="T22" s="59"/>
      <c r="U22" s="59"/>
    </row>
    <row r="23" spans="2:21" ht="19.899999999999999" customHeight="1" x14ac:dyDescent="0.2">
      <c r="B23" s="18" t="s">
        <v>32</v>
      </c>
      <c r="C23" s="48">
        <v>1</v>
      </c>
      <c r="D23" s="27">
        <f>D22/D21</f>
        <v>1.0043269849440226</v>
      </c>
      <c r="E23" s="10" t="s">
        <v>53</v>
      </c>
      <c r="F23" s="18" t="s">
        <v>32</v>
      </c>
      <c r="G23" s="27">
        <f>G24/G17</f>
        <v>1.0004020100502513</v>
      </c>
      <c r="H23" s="27">
        <f>H22/H21</f>
        <v>0.9798994974874371</v>
      </c>
      <c r="I23" s="27">
        <f>I24/I17</f>
        <v>0.99819095477386932</v>
      </c>
      <c r="J23" s="27">
        <f>J22/J21</f>
        <v>0.99912062660939371</v>
      </c>
      <c r="K23" s="27">
        <f>K24/K17</f>
        <v>1.0003015075376884</v>
      </c>
      <c r="L23" s="27">
        <f>L22/L21</f>
        <v>1.0016210006519919</v>
      </c>
      <c r="M23" s="10" t="s">
        <v>53</v>
      </c>
      <c r="N23" s="18" t="s">
        <v>21</v>
      </c>
      <c r="O23" s="68">
        <f>L27/G27</f>
        <v>1.6049723756906076</v>
      </c>
      <c r="R23" s="70"/>
      <c r="S23" s="59"/>
      <c r="T23" s="59"/>
      <c r="U23" s="59"/>
    </row>
    <row r="24" spans="2:21" ht="19.899999999999999" customHeight="1" x14ac:dyDescent="0.2">
      <c r="B24" s="8" t="s">
        <v>34</v>
      </c>
      <c r="C24" s="25">
        <f>C23*C17</f>
        <v>995</v>
      </c>
      <c r="D24" s="25">
        <f>D23*C17</f>
        <v>999.30535001930252</v>
      </c>
      <c r="E24" s="10" t="s">
        <v>43</v>
      </c>
      <c r="F24" s="8" t="s">
        <v>34</v>
      </c>
      <c r="G24" s="25">
        <f>G18-G16</f>
        <v>995.4</v>
      </c>
      <c r="H24" s="25">
        <f>H23*G17</f>
        <v>974.99999999999989</v>
      </c>
      <c r="I24" s="25">
        <f>I18-I16</f>
        <v>993.19999999999993</v>
      </c>
      <c r="J24" s="25">
        <f>J23*I17</f>
        <v>994.12502347634677</v>
      </c>
      <c r="K24" s="25">
        <f>K18-K16</f>
        <v>995.30000000000007</v>
      </c>
      <c r="L24" s="25">
        <f>L23*K17</f>
        <v>996.61289564873198</v>
      </c>
      <c r="M24" s="10" t="s">
        <v>43</v>
      </c>
      <c r="R24" s="70"/>
      <c r="S24" s="59"/>
      <c r="T24" s="59"/>
      <c r="U24" s="59"/>
    </row>
    <row r="25" spans="2:21" ht="19.899999999999999" customHeight="1" x14ac:dyDescent="0.2">
      <c r="F25" s="10"/>
      <c r="G25" s="3"/>
      <c r="H25" s="3"/>
      <c r="J25" s="10"/>
      <c r="L25" s="10"/>
      <c r="O25" s="11"/>
      <c r="R25" s="70"/>
      <c r="S25" s="59"/>
      <c r="T25" s="59"/>
      <c r="U25" s="59"/>
    </row>
    <row r="26" spans="2:21" ht="19.899999999999999" customHeight="1" x14ac:dyDescent="0.2">
      <c r="B26" s="73" t="s">
        <v>22</v>
      </c>
      <c r="C26" s="73"/>
      <c r="D26" s="73"/>
      <c r="F26" s="10"/>
      <c r="G26" s="76" t="s">
        <v>22</v>
      </c>
      <c r="H26" s="76"/>
      <c r="I26" s="76"/>
      <c r="J26" s="76"/>
      <c r="K26" s="76"/>
      <c r="L26" s="76"/>
      <c r="N26" s="73" t="s">
        <v>22</v>
      </c>
      <c r="O26" s="73"/>
      <c r="P26" s="73"/>
      <c r="R26" s="59"/>
      <c r="S26" s="59"/>
      <c r="T26" s="59"/>
      <c r="U26" s="59"/>
    </row>
    <row r="27" spans="2:21" ht="19.899999999999999" customHeight="1" x14ac:dyDescent="0.2">
      <c r="B27" s="18" t="s">
        <v>38</v>
      </c>
      <c r="C27" s="67">
        <v>4.9000000000000002E-2</v>
      </c>
      <c r="D27" s="41">
        <v>0.41099999999999998</v>
      </c>
      <c r="E27" s="10" t="s">
        <v>49</v>
      </c>
      <c r="F27" s="18" t="s">
        <v>38</v>
      </c>
      <c r="G27" s="41">
        <v>1.448</v>
      </c>
      <c r="H27" s="41">
        <v>0.13600000000000001</v>
      </c>
      <c r="I27" s="41">
        <v>1.3680000000000001</v>
      </c>
      <c r="J27" s="41">
        <v>1.546</v>
      </c>
      <c r="K27" s="41">
        <v>1.4610000000000001</v>
      </c>
      <c r="L27" s="41">
        <f>1.162*2</f>
        <v>2.3239999999999998</v>
      </c>
      <c r="M27" s="10" t="s">
        <v>49</v>
      </c>
      <c r="O27" s="66" t="s">
        <v>39</v>
      </c>
      <c r="P27" s="66" t="s">
        <v>40</v>
      </c>
    </row>
    <row r="28" spans="2:21" ht="19.899999999999999" customHeight="1" x14ac:dyDescent="0.2">
      <c r="B28" s="18" t="s">
        <v>41</v>
      </c>
      <c r="C28" s="24">
        <f>C27*C23</f>
        <v>4.9000000000000002E-2</v>
      </c>
      <c r="D28" s="24">
        <f>D27*D23</f>
        <v>0.41277839081199325</v>
      </c>
      <c r="E28" s="10" t="s">
        <v>43</v>
      </c>
      <c r="F28" s="18" t="s">
        <v>41</v>
      </c>
      <c r="G28" s="24">
        <f t="shared" ref="G28:L28" si="0">G27*G22/1000</f>
        <v>1.450896</v>
      </c>
      <c r="H28" s="24">
        <f t="shared" si="0"/>
        <v>0.1326</v>
      </c>
      <c r="I28" s="24">
        <f t="shared" si="0"/>
        <v>1.3677264</v>
      </c>
      <c r="J28" s="24">
        <f t="shared" si="0"/>
        <v>1.5464638000000002</v>
      </c>
      <c r="K28" s="24">
        <f t="shared" si="0"/>
        <v>1.4637759000000004</v>
      </c>
      <c r="L28" s="24">
        <f t="shared" si="0"/>
        <v>2.3291127999999999</v>
      </c>
      <c r="M28" s="10" t="s">
        <v>43</v>
      </c>
      <c r="N28" s="18" t="s">
        <v>42</v>
      </c>
      <c r="O28" s="20">
        <f>(C23*C27+G23*G27+I27*I23+K23*K27)</f>
        <v>4.3245478391959802</v>
      </c>
      <c r="P28" s="21">
        <f>(C24+G24+I24+K24)</f>
        <v>3978.9</v>
      </c>
      <c r="T28" s="59"/>
    </row>
    <row r="29" spans="2:21" ht="19.899999999999999" customHeight="1" x14ac:dyDescent="0.2">
      <c r="B29" s="18" t="s">
        <v>37</v>
      </c>
      <c r="C29" s="74">
        <f>(D28-C28)</f>
        <v>0.36377839081199326</v>
      </c>
      <c r="D29" s="74"/>
      <c r="E29" s="10" t="s">
        <v>43</v>
      </c>
      <c r="F29" s="18" t="s">
        <v>37</v>
      </c>
      <c r="G29" s="74">
        <f>(H28-G28)</f>
        <v>-1.3182959999999999</v>
      </c>
      <c r="H29" s="74"/>
      <c r="I29" s="74">
        <f>(J28-I28)</f>
        <v>0.17873740000000016</v>
      </c>
      <c r="J29" s="74"/>
      <c r="K29" s="74">
        <f>(L28-K28)</f>
        <v>0.86533689999999952</v>
      </c>
      <c r="L29" s="74"/>
      <c r="M29" s="10" t="s">
        <v>43</v>
      </c>
      <c r="N29" s="18" t="s">
        <v>44</v>
      </c>
      <c r="O29" s="20">
        <f>(D23*D27+H23*H27+J27*J23+L23*L27)</f>
        <v>4.4184524167236363</v>
      </c>
      <c r="P29" s="21">
        <f>(D24+H24+J24+L24)</f>
        <v>3965.0432691443812</v>
      </c>
      <c r="T29" s="10"/>
    </row>
    <row r="30" spans="2:21" ht="19.899999999999999" customHeight="1" x14ac:dyDescent="0.2">
      <c r="B30" s="18" t="s">
        <v>45</v>
      </c>
      <c r="C30" s="74">
        <f>(D18-C18)</f>
        <v>-9.4000000000000909</v>
      </c>
      <c r="D30" s="74"/>
      <c r="E30" s="10" t="s">
        <v>43</v>
      </c>
      <c r="F30" s="18" t="s">
        <v>45</v>
      </c>
      <c r="G30" s="74">
        <f>(H24-G24)</f>
        <v>-20.400000000000091</v>
      </c>
      <c r="H30" s="74"/>
      <c r="I30" s="74">
        <f>(J24-I24)</f>
        <v>0.92502347634683701</v>
      </c>
      <c r="J30" s="74"/>
      <c r="K30" s="74">
        <f>(L24-K24)</f>
        <v>1.3128956487319101</v>
      </c>
      <c r="L30" s="74"/>
      <c r="M30" s="10" t="s">
        <v>43</v>
      </c>
      <c r="N30" s="18" t="s">
        <v>46</v>
      </c>
      <c r="O30" s="62">
        <f>(O29-O28)/O28</f>
        <v>2.171431118799113E-2</v>
      </c>
      <c r="P30" s="62">
        <f>(P29-P28)/P28</f>
        <v>-3.4825531819394641E-3</v>
      </c>
    </row>
    <row r="31" spans="2:21" ht="19.899999999999999" customHeight="1" x14ac:dyDescent="0.2">
      <c r="B31" s="18" t="s">
        <v>55</v>
      </c>
      <c r="C31" s="67">
        <v>7.07</v>
      </c>
      <c r="D31" s="41">
        <v>7.4</v>
      </c>
      <c r="N31" s="59"/>
      <c r="O31" s="59"/>
      <c r="P31" s="59"/>
    </row>
    <row r="32" spans="2:21" s="59" customFormat="1" ht="19.899999999999999" customHeight="1" x14ac:dyDescent="0.2">
      <c r="D32" s="58">
        <f>C29/G29*-1</f>
        <v>0.27594591109431665</v>
      </c>
      <c r="I32" s="58"/>
      <c r="K32" s="58"/>
      <c r="L32" s="58">
        <f>K29/G29*-1</f>
        <v>0.65640561755478255</v>
      </c>
      <c r="N32" s="16">
        <f>AVERAGE(N34:N1000)</f>
        <v>0.22709369753562655</v>
      </c>
      <c r="O32" s="16">
        <f>AVERAGE(O34:O1000)</f>
        <v>15.451597051597066</v>
      </c>
      <c r="P32" s="16">
        <f>AVERAGE(P34:P1000)</f>
        <v>82.410512554725699</v>
      </c>
      <c r="Q32" s="16">
        <f>AVERAGE(Q34:Q1000)</f>
        <v>4.0105846274990986</v>
      </c>
      <c r="R32" s="16">
        <f>MAX(R34:R799)</f>
        <v>5.821666296160207</v>
      </c>
      <c r="T32" s="66"/>
    </row>
    <row r="33" spans="2:20" ht="19.899999999999999" customHeight="1" x14ac:dyDescent="0.2">
      <c r="B33" s="66" t="s">
        <v>7</v>
      </c>
      <c r="C33" s="66" t="s">
        <v>6</v>
      </c>
      <c r="D33" s="66" t="s">
        <v>23</v>
      </c>
      <c r="E33" s="66" t="s">
        <v>25</v>
      </c>
      <c r="F33" s="66" t="s">
        <v>26</v>
      </c>
      <c r="G33" s="66" t="s">
        <v>28</v>
      </c>
      <c r="H33" s="66" t="s">
        <v>27</v>
      </c>
      <c r="I33" s="66" t="s">
        <v>54</v>
      </c>
      <c r="K33" s="66" t="s">
        <v>7</v>
      </c>
      <c r="L33" s="66" t="s">
        <v>6</v>
      </c>
      <c r="M33" s="66" t="s">
        <v>5</v>
      </c>
      <c r="N33" s="66" t="s">
        <v>4</v>
      </c>
      <c r="O33" s="66" t="s">
        <v>3</v>
      </c>
      <c r="P33" s="66" t="s">
        <v>2</v>
      </c>
      <c r="Q33" s="66" t="s">
        <v>1</v>
      </c>
      <c r="R33" s="66" t="s">
        <v>0</v>
      </c>
      <c r="S33" s="66" t="s">
        <v>11</v>
      </c>
    </row>
    <row r="34" spans="2:20" ht="19.899999999999999" customHeight="1" x14ac:dyDescent="0.2">
      <c r="B34" s="14">
        <v>43556.44568287037</v>
      </c>
      <c r="C34" s="2">
        <f>(B34-$B$34)*24*60</f>
        <v>0</v>
      </c>
      <c r="D34" s="42">
        <v>19.899999999999999</v>
      </c>
      <c r="E34" s="12">
        <v>8030</v>
      </c>
      <c r="F34" s="15">
        <v>7930</v>
      </c>
      <c r="G34" s="2">
        <v>7.7939999999999996</v>
      </c>
      <c r="H34" s="2">
        <v>7.859</v>
      </c>
      <c r="I34" s="2">
        <v>7.8129999999999997</v>
      </c>
      <c r="K34" s="14">
        <v>43556.445590277777</v>
      </c>
      <c r="L34" s="2">
        <f t="shared" ref="L34:L97" si="1">(K34-$K$34)*24*60</f>
        <v>0</v>
      </c>
      <c r="M34" s="15">
        <v>7800</v>
      </c>
      <c r="N34" s="3">
        <v>0.61277398100000002</v>
      </c>
      <c r="O34" s="2">
        <v>14.28</v>
      </c>
      <c r="P34" s="2">
        <f t="shared" ref="P34:P97" si="2">O34/N34</f>
        <v>23.303861526065674</v>
      </c>
      <c r="Q34" s="2">
        <f t="shared" ref="Q34:Q97" si="3">N34*O34</f>
        <v>8.7504124486800006</v>
      </c>
      <c r="S34" s="9"/>
      <c r="T34" s="12"/>
    </row>
    <row r="35" spans="2:20" ht="19.899999999999999" customHeight="1" x14ac:dyDescent="0.2">
      <c r="B35" s="14">
        <v>43556.445740740739</v>
      </c>
      <c r="C35" s="2">
        <f t="shared" ref="C35:C98" si="4">(B35-$B$34)*24*60</f>
        <v>8.3333331858739257E-2</v>
      </c>
      <c r="D35" s="42">
        <v>19.899999999999999</v>
      </c>
      <c r="E35" s="12">
        <v>8020</v>
      </c>
      <c r="F35" s="15">
        <v>7930</v>
      </c>
      <c r="G35" s="2">
        <v>7.7939999999999996</v>
      </c>
      <c r="H35" s="2">
        <v>7.859</v>
      </c>
      <c r="I35" s="2">
        <v>7.8129999999999997</v>
      </c>
      <c r="K35" s="14">
        <v>43556.445648148147</v>
      </c>
      <c r="L35" s="2">
        <f t="shared" si="1"/>
        <v>8.3333331858739257E-2</v>
      </c>
      <c r="M35" s="15">
        <v>7820</v>
      </c>
      <c r="N35" s="3">
        <v>0.61434519600000004</v>
      </c>
      <c r="O35" s="2">
        <v>16.8</v>
      </c>
      <c r="P35" s="2">
        <f t="shared" si="2"/>
        <v>27.346189258717668</v>
      </c>
      <c r="Q35" s="2">
        <f t="shared" si="3"/>
        <v>10.320999292800002</v>
      </c>
      <c r="R35" s="2">
        <f t="shared" ref="R35:R98" si="5">AVERAGE(Q35,Q34)*(L35-L34)/60+R34</f>
        <v>1.3244035697228412E-2</v>
      </c>
      <c r="S35" s="12">
        <f>AVERAGE(N35,N34)*((L35-L34)*60)+S34</f>
        <v>3.0677978882149199</v>
      </c>
      <c r="T35" s="12"/>
    </row>
    <row r="36" spans="2:20" ht="19.899999999999999" customHeight="1" x14ac:dyDescent="0.2">
      <c r="B36" s="14">
        <v>43556.445798611108</v>
      </c>
      <c r="C36" s="2">
        <f t="shared" si="4"/>
        <v>0.16666666371747851</v>
      </c>
      <c r="D36" s="42">
        <v>19.899999999999999</v>
      </c>
      <c r="E36" s="12">
        <v>8020</v>
      </c>
      <c r="F36" s="15">
        <v>7930</v>
      </c>
      <c r="G36" s="2">
        <v>7.7939999999999996</v>
      </c>
      <c r="H36" s="2">
        <v>7.859</v>
      </c>
      <c r="I36" s="2">
        <v>7.8140000000000001</v>
      </c>
      <c r="K36" s="14">
        <v>43556.445706018516</v>
      </c>
      <c r="L36" s="2">
        <f t="shared" si="1"/>
        <v>0.16666666371747851</v>
      </c>
      <c r="M36" s="15">
        <v>7810</v>
      </c>
      <c r="N36" s="3">
        <v>0.61355958799999999</v>
      </c>
      <c r="O36" s="2">
        <v>21.09</v>
      </c>
      <c r="P36" s="2">
        <f t="shared" si="2"/>
        <v>34.373189519776524</v>
      </c>
      <c r="Q36" s="2">
        <f t="shared" si="3"/>
        <v>12.93997171092</v>
      </c>
      <c r="R36" s="2">
        <f t="shared" si="5"/>
        <v>2.9397487497307664E-2</v>
      </c>
      <c r="S36" s="12">
        <f t="shared" ref="S36:S62" si="6">AVERAGE(N36,N35)*((L36-L35)*60)+S35</f>
        <v>6.1375597938950861</v>
      </c>
      <c r="T36" s="12"/>
    </row>
    <row r="37" spans="2:20" ht="19.899999999999999" customHeight="1" x14ac:dyDescent="0.2">
      <c r="B37" s="14">
        <v>43556.445856481485</v>
      </c>
      <c r="C37" s="2">
        <f t="shared" si="4"/>
        <v>0.25000000605359674</v>
      </c>
      <c r="D37" s="42">
        <v>19.899999999999999</v>
      </c>
      <c r="E37" s="12">
        <v>8020</v>
      </c>
      <c r="F37" s="15">
        <v>7930</v>
      </c>
      <c r="G37" s="2">
        <v>7.7939999999999996</v>
      </c>
      <c r="H37" s="2">
        <v>7.86</v>
      </c>
      <c r="I37" s="2">
        <v>7.8140000000000001</v>
      </c>
      <c r="K37" s="14">
        <v>43556.445763888885</v>
      </c>
      <c r="L37" s="2">
        <f t="shared" si="1"/>
        <v>0.24999999557621777</v>
      </c>
      <c r="M37" s="15">
        <v>7790</v>
      </c>
      <c r="N37" s="3">
        <v>0.61198837299999997</v>
      </c>
      <c r="O37" s="2">
        <v>23.09</v>
      </c>
      <c r="P37" s="2">
        <f t="shared" si="2"/>
        <v>37.729474968309567</v>
      </c>
      <c r="Q37" s="2">
        <f t="shared" si="3"/>
        <v>14.13081153257</v>
      </c>
      <c r="R37" s="2">
        <f t="shared" si="5"/>
        <v>4.8196642194855574E-2</v>
      </c>
      <c r="S37" s="12">
        <f t="shared" si="6"/>
        <v>9.2014296421795123</v>
      </c>
      <c r="T37" s="12"/>
    </row>
    <row r="38" spans="2:20" ht="19.899999999999999" customHeight="1" x14ac:dyDescent="0.2">
      <c r="B38" s="14">
        <v>43556.445914351854</v>
      </c>
      <c r="C38" s="2">
        <f t="shared" si="4"/>
        <v>0.33333333791233599</v>
      </c>
      <c r="D38" s="42">
        <v>19.899999999999999</v>
      </c>
      <c r="E38" s="12">
        <v>8020</v>
      </c>
      <c r="F38" s="15">
        <v>7940</v>
      </c>
      <c r="G38" s="2">
        <v>7.7939999999999996</v>
      </c>
      <c r="H38" s="2">
        <v>7.86</v>
      </c>
      <c r="I38" s="2">
        <v>7.8140000000000001</v>
      </c>
      <c r="K38" s="14">
        <v>43556.445879629631</v>
      </c>
      <c r="L38" s="2">
        <f t="shared" si="1"/>
        <v>0.41666666977107525</v>
      </c>
      <c r="M38" s="15">
        <v>7810</v>
      </c>
      <c r="N38" s="3">
        <v>0.61355958799999999</v>
      </c>
      <c r="O38" s="2">
        <v>23.74</v>
      </c>
      <c r="P38" s="2">
        <f t="shared" si="2"/>
        <v>38.692248421028665</v>
      </c>
      <c r="Q38" s="2">
        <f t="shared" si="3"/>
        <v>14.565904619119999</v>
      </c>
      <c r="R38" s="2">
        <f t="shared" si="5"/>
        <v>8.8053194205822416E-2</v>
      </c>
      <c r="S38" s="12">
        <f t="shared" si="6"/>
        <v>15.329169723964279</v>
      </c>
      <c r="T38" s="12"/>
    </row>
    <row r="39" spans="2:20" ht="19.899999999999999" customHeight="1" x14ac:dyDescent="0.2">
      <c r="B39" s="14">
        <v>43556.445972222224</v>
      </c>
      <c r="C39" s="2">
        <f t="shared" si="4"/>
        <v>0.41666666977107525</v>
      </c>
      <c r="D39" s="42">
        <v>19.899999999999999</v>
      </c>
      <c r="E39" s="12">
        <v>8050</v>
      </c>
      <c r="F39" s="15">
        <v>7940</v>
      </c>
      <c r="G39" s="2">
        <v>7.7939999999999996</v>
      </c>
      <c r="H39" s="2">
        <v>7.86</v>
      </c>
      <c r="I39" s="2">
        <v>7.8140000000000001</v>
      </c>
      <c r="K39" s="14">
        <v>43556.445937500001</v>
      </c>
      <c r="L39" s="2">
        <f t="shared" si="1"/>
        <v>0.50000000162981451</v>
      </c>
      <c r="M39" s="15">
        <v>7810</v>
      </c>
      <c r="N39" s="3">
        <v>0.61355958799999999</v>
      </c>
      <c r="O39" s="2">
        <v>23.7</v>
      </c>
      <c r="P39" s="2">
        <f t="shared" si="2"/>
        <v>38.627055079122975</v>
      </c>
      <c r="Q39" s="2">
        <f t="shared" si="3"/>
        <v>14.541362235599999</v>
      </c>
      <c r="R39" s="2">
        <f t="shared" si="5"/>
        <v>0.10826657360836628</v>
      </c>
      <c r="S39" s="12">
        <f t="shared" si="6"/>
        <v>18.396967609679198</v>
      </c>
      <c r="T39" s="12"/>
    </row>
    <row r="40" spans="2:20" ht="19.899999999999999" customHeight="1" x14ac:dyDescent="0.2">
      <c r="B40" s="14">
        <v>43556.446030092593</v>
      </c>
      <c r="C40" s="2">
        <f t="shared" si="4"/>
        <v>0.50000000162981451</v>
      </c>
      <c r="D40" s="42">
        <v>19.899999999999999</v>
      </c>
      <c r="E40" s="12">
        <v>8080</v>
      </c>
      <c r="F40" s="15">
        <v>7970</v>
      </c>
      <c r="G40" s="2">
        <v>7.7939999999999996</v>
      </c>
      <c r="H40" s="2">
        <v>7.86</v>
      </c>
      <c r="I40" s="2">
        <v>7.8140000000000001</v>
      </c>
      <c r="K40" s="14">
        <v>43556.446053240739</v>
      </c>
      <c r="L40" s="2">
        <f t="shared" si="1"/>
        <v>0.66666666534729302</v>
      </c>
      <c r="M40" s="15">
        <v>7730</v>
      </c>
      <c r="N40" s="3">
        <v>0.60727472699999996</v>
      </c>
      <c r="O40" s="2">
        <v>23.54</v>
      </c>
      <c r="P40" s="2">
        <f t="shared" si="2"/>
        <v>38.763345407588481</v>
      </c>
      <c r="Q40" s="2">
        <f t="shared" si="3"/>
        <v>14.295247073579999</v>
      </c>
      <c r="R40" s="2">
        <f t="shared" si="5"/>
        <v>0.1483174191624114</v>
      </c>
      <c r="S40" s="12">
        <f t="shared" si="6"/>
        <v>24.501139076665094</v>
      </c>
      <c r="T40" s="12"/>
    </row>
    <row r="41" spans="2:20" ht="19.899999999999999" customHeight="1" x14ac:dyDescent="0.2">
      <c r="B41" s="14">
        <v>43556.446087962962</v>
      </c>
      <c r="C41" s="2">
        <f t="shared" si="4"/>
        <v>0.58333333348855376</v>
      </c>
      <c r="D41" s="42">
        <v>19.899999999999999</v>
      </c>
      <c r="E41" s="12">
        <v>8100</v>
      </c>
      <c r="F41" s="15">
        <v>8000</v>
      </c>
      <c r="G41" s="2">
        <v>7.7910000000000004</v>
      </c>
      <c r="H41" s="2">
        <v>7.86</v>
      </c>
      <c r="I41" s="2">
        <v>7.8140000000000001</v>
      </c>
      <c r="K41" s="14">
        <v>43556.446111111109</v>
      </c>
      <c r="L41" s="2">
        <f t="shared" si="1"/>
        <v>0.74999999720603228</v>
      </c>
      <c r="M41" s="15">
        <v>7730</v>
      </c>
      <c r="N41" s="3">
        <v>0.60727472699999996</v>
      </c>
      <c r="O41" s="2">
        <v>23.58</v>
      </c>
      <c r="P41" s="2">
        <f t="shared" si="2"/>
        <v>38.829213454160424</v>
      </c>
      <c r="Q41" s="2">
        <f t="shared" si="3"/>
        <v>14.319538062659998</v>
      </c>
      <c r="R41" s="2">
        <f t="shared" si="5"/>
        <v>0.16818879737761813</v>
      </c>
      <c r="S41" s="12">
        <f t="shared" si="6"/>
        <v>27.53751265793607</v>
      </c>
      <c r="T41" s="12"/>
    </row>
    <row r="42" spans="2:20" ht="19.899999999999999" customHeight="1" x14ac:dyDescent="0.2">
      <c r="B42" s="14">
        <v>43556.446145833332</v>
      </c>
      <c r="C42" s="2">
        <f t="shared" si="4"/>
        <v>0.66666666534729302</v>
      </c>
      <c r="D42" s="42">
        <v>19.899999999999999</v>
      </c>
      <c r="E42" s="12">
        <v>8110</v>
      </c>
      <c r="F42" s="15">
        <v>8020</v>
      </c>
      <c r="G42" s="2">
        <v>7.782</v>
      </c>
      <c r="H42" s="2">
        <v>7.8620000000000001</v>
      </c>
      <c r="I42" s="2">
        <v>7.8129999999999997</v>
      </c>
      <c r="K42" s="14">
        <v>43556.446226851855</v>
      </c>
      <c r="L42" s="2">
        <f t="shared" si="1"/>
        <v>0.91666667140088975</v>
      </c>
      <c r="M42" s="15">
        <v>7650</v>
      </c>
      <c r="N42" s="3">
        <v>0.60098986600000004</v>
      </c>
      <c r="O42" s="2">
        <v>23.54</v>
      </c>
      <c r="P42" s="2">
        <f t="shared" si="2"/>
        <v>39.168713703402112</v>
      </c>
      <c r="Q42" s="2">
        <f t="shared" si="3"/>
        <v>14.14730144564</v>
      </c>
      <c r="R42" s="2">
        <f t="shared" si="5"/>
        <v>0.20772607625834424</v>
      </c>
      <c r="S42" s="12">
        <f t="shared" si="6"/>
        <v>33.578835895817463</v>
      </c>
      <c r="T42" s="12"/>
    </row>
    <row r="43" spans="2:20" ht="19.899999999999999" customHeight="1" x14ac:dyDescent="0.2">
      <c r="B43" s="14">
        <v>43556.446203703701</v>
      </c>
      <c r="C43" s="2">
        <f t="shared" si="4"/>
        <v>0.74999999720603228</v>
      </c>
      <c r="D43" s="42">
        <v>19.899999999999999</v>
      </c>
      <c r="E43" s="12">
        <v>8120</v>
      </c>
      <c r="F43" s="15">
        <v>8030</v>
      </c>
      <c r="G43" s="2">
        <v>7.7729999999999997</v>
      </c>
      <c r="H43" s="2">
        <v>7.867</v>
      </c>
      <c r="I43" s="2">
        <v>7.8129999999999997</v>
      </c>
      <c r="K43" s="14">
        <v>43556.446342592593</v>
      </c>
      <c r="L43" s="2">
        <f t="shared" si="1"/>
        <v>1.0833333351183683</v>
      </c>
      <c r="M43" s="15">
        <v>7610</v>
      </c>
      <c r="N43" s="3">
        <v>0.59784743500000004</v>
      </c>
      <c r="O43" s="2">
        <v>23.57</v>
      </c>
      <c r="P43" s="2">
        <f t="shared" si="2"/>
        <v>39.424773981007377</v>
      </c>
      <c r="Q43" s="2">
        <f t="shared" si="3"/>
        <v>14.091264042950002</v>
      </c>
      <c r="R43" s="2">
        <f t="shared" si="5"/>
        <v>0.24694630540960111</v>
      </c>
      <c r="S43" s="12">
        <f t="shared" si="6"/>
        <v>39.573022294749563</v>
      </c>
      <c r="T43" s="12"/>
    </row>
    <row r="44" spans="2:20" ht="19.899999999999999" customHeight="1" x14ac:dyDescent="0.2">
      <c r="B44" s="14">
        <v>43556.446261574078</v>
      </c>
      <c r="C44" s="2">
        <f t="shared" si="4"/>
        <v>0.8333333395421505</v>
      </c>
      <c r="D44" s="42">
        <v>20</v>
      </c>
      <c r="E44" s="12">
        <v>8130</v>
      </c>
      <c r="F44" s="15">
        <v>8060</v>
      </c>
      <c r="G44" s="2">
        <v>7.7610000000000001</v>
      </c>
      <c r="H44" s="2">
        <v>7.8769999999999998</v>
      </c>
      <c r="I44" s="2">
        <v>7.8129999999999997</v>
      </c>
      <c r="K44" s="14">
        <v>43556.446400462963</v>
      </c>
      <c r="L44" s="2">
        <f t="shared" si="1"/>
        <v>1.1666666669771075</v>
      </c>
      <c r="M44" s="15">
        <v>7590</v>
      </c>
      <c r="N44" s="3">
        <v>0.59627622000000002</v>
      </c>
      <c r="O44" s="2">
        <v>23.58</v>
      </c>
      <c r="P44" s="2">
        <f t="shared" si="2"/>
        <v>39.545430807218835</v>
      </c>
      <c r="Q44" s="2">
        <f t="shared" si="3"/>
        <v>14.060193267599999</v>
      </c>
      <c r="R44" s="2">
        <f t="shared" si="5"/>
        <v>0.26649592819599438</v>
      </c>
      <c r="S44" s="12">
        <f t="shared" si="6"/>
        <v>42.558331379424132</v>
      </c>
      <c r="T44" s="12"/>
    </row>
    <row r="45" spans="2:20" ht="19.899999999999999" customHeight="1" x14ac:dyDescent="0.2">
      <c r="B45" s="14">
        <v>43556.446319444447</v>
      </c>
      <c r="C45" s="2">
        <f t="shared" si="4"/>
        <v>0.91666667140088975</v>
      </c>
      <c r="D45" s="42">
        <v>20</v>
      </c>
      <c r="E45" s="12">
        <v>8150</v>
      </c>
      <c r="F45" s="15">
        <v>8070</v>
      </c>
      <c r="G45" s="2">
        <v>7.7460000000000004</v>
      </c>
      <c r="H45" s="2">
        <v>7.89</v>
      </c>
      <c r="I45" s="2">
        <v>7.8120000000000003</v>
      </c>
      <c r="K45" s="14">
        <v>43556.446516203701</v>
      </c>
      <c r="L45" s="2">
        <f t="shared" si="1"/>
        <v>1.333333330694586</v>
      </c>
      <c r="M45" s="15">
        <v>7520</v>
      </c>
      <c r="N45" s="3">
        <v>0.59077696599999996</v>
      </c>
      <c r="O45" s="2">
        <v>23.55</v>
      </c>
      <c r="P45" s="2">
        <f t="shared" si="2"/>
        <v>39.862759307376251</v>
      </c>
      <c r="Q45" s="2">
        <f t="shared" si="3"/>
        <v>13.912797549299999</v>
      </c>
      <c r="R45" s="2">
        <f t="shared" si="5"/>
        <v>0.30534730364309759</v>
      </c>
      <c r="S45" s="12">
        <f t="shared" si="6"/>
        <v>48.493597204398839</v>
      </c>
      <c r="T45" s="12"/>
    </row>
    <row r="46" spans="2:20" ht="19.899999999999999" customHeight="1" x14ac:dyDescent="0.2">
      <c r="B46" s="14">
        <v>43556.446377314816</v>
      </c>
      <c r="C46" s="2">
        <f t="shared" si="4"/>
        <v>1.000000003259629</v>
      </c>
      <c r="D46" s="42">
        <v>20</v>
      </c>
      <c r="E46" s="12">
        <v>8160</v>
      </c>
      <c r="F46" s="15">
        <v>8090</v>
      </c>
      <c r="G46" s="2">
        <v>7.7320000000000002</v>
      </c>
      <c r="H46" s="2">
        <v>7.9080000000000004</v>
      </c>
      <c r="I46" s="2">
        <v>7.8120000000000003</v>
      </c>
      <c r="K46" s="14">
        <v>43556.446574074071</v>
      </c>
      <c r="L46" s="2">
        <f t="shared" si="1"/>
        <v>1.4166666625533253</v>
      </c>
      <c r="M46" s="15">
        <v>7510</v>
      </c>
      <c r="N46" s="3">
        <v>0.58999135800000002</v>
      </c>
      <c r="O46" s="2">
        <v>23.51</v>
      </c>
      <c r="P46" s="2">
        <f t="shared" si="2"/>
        <v>39.848041299615105</v>
      </c>
      <c r="Q46" s="2">
        <f t="shared" si="3"/>
        <v>13.870696826580001</v>
      </c>
      <c r="R46" s="2">
        <f t="shared" si="5"/>
        <v>0.32464139661826946</v>
      </c>
      <c r="S46" s="12">
        <f t="shared" si="6"/>
        <v>51.445517962164217</v>
      </c>
      <c r="T46" s="12"/>
    </row>
    <row r="47" spans="2:20" ht="19.899999999999999" customHeight="1" x14ac:dyDescent="0.2">
      <c r="B47" s="14">
        <v>43556.446435185186</v>
      </c>
      <c r="C47" s="2">
        <f t="shared" si="4"/>
        <v>1.0833333351183683</v>
      </c>
      <c r="D47" s="42">
        <v>20</v>
      </c>
      <c r="E47" s="12">
        <v>8160</v>
      </c>
      <c r="F47" s="15">
        <v>8100</v>
      </c>
      <c r="G47" s="2">
        <v>7.7169999999999996</v>
      </c>
      <c r="H47" s="2">
        <v>7.923</v>
      </c>
      <c r="I47" s="2">
        <v>7.8120000000000003</v>
      </c>
      <c r="K47" s="14">
        <v>43556.446689814817</v>
      </c>
      <c r="L47" s="2">
        <f t="shared" si="1"/>
        <v>1.5833333367481828</v>
      </c>
      <c r="M47" s="15">
        <v>7460</v>
      </c>
      <c r="N47" s="3">
        <v>0.58606332000000005</v>
      </c>
      <c r="O47" s="2">
        <v>23.44</v>
      </c>
      <c r="P47" s="2">
        <f t="shared" si="2"/>
        <v>39.995678282681126</v>
      </c>
      <c r="Q47" s="2">
        <f t="shared" si="3"/>
        <v>13.737324220800001</v>
      </c>
      <c r="R47" s="2">
        <f t="shared" si="5"/>
        <v>0.3629858720271732</v>
      </c>
      <c r="S47" s="12">
        <f t="shared" si="6"/>
        <v>57.325791617771138</v>
      </c>
      <c r="T47" s="12"/>
    </row>
    <row r="48" spans="2:20" ht="19.899999999999999" customHeight="1" x14ac:dyDescent="0.2">
      <c r="B48" s="14">
        <v>43556.446493055555</v>
      </c>
      <c r="C48" s="2">
        <f t="shared" si="4"/>
        <v>1.1666666669771075</v>
      </c>
      <c r="D48" s="42">
        <v>20</v>
      </c>
      <c r="E48" s="12">
        <v>8180</v>
      </c>
      <c r="F48" s="15">
        <v>8110</v>
      </c>
      <c r="G48" s="2">
        <v>7.7009999999999996</v>
      </c>
      <c r="H48" s="2">
        <v>7.94</v>
      </c>
      <c r="I48" s="2">
        <v>7.8109999999999999</v>
      </c>
      <c r="K48" s="14">
        <v>43556.446747685186</v>
      </c>
      <c r="L48" s="2">
        <f t="shared" si="1"/>
        <v>1.666666668606922</v>
      </c>
      <c r="M48" s="15">
        <v>7440</v>
      </c>
      <c r="N48" s="3">
        <v>0.58449210500000004</v>
      </c>
      <c r="O48" s="2">
        <v>23.38</v>
      </c>
      <c r="P48" s="2">
        <f t="shared" si="2"/>
        <v>40.000540298144827</v>
      </c>
      <c r="Q48" s="2">
        <f t="shared" si="3"/>
        <v>13.6654254149</v>
      </c>
      <c r="R48" s="2">
        <f t="shared" si="5"/>
        <v>0.38201555893745431</v>
      </c>
      <c r="S48" s="12">
        <f t="shared" si="6"/>
        <v>60.252180128488313</v>
      </c>
      <c r="T48" s="12"/>
    </row>
    <row r="49" spans="2:20" ht="19.899999999999999" customHeight="1" x14ac:dyDescent="0.2">
      <c r="B49" s="14">
        <v>43556.446550925924</v>
      </c>
      <c r="C49" s="2">
        <f t="shared" si="4"/>
        <v>1.2499999988358468</v>
      </c>
      <c r="D49" s="42">
        <v>20</v>
      </c>
      <c r="E49" s="12">
        <v>8180</v>
      </c>
      <c r="F49" s="15">
        <v>8120</v>
      </c>
      <c r="G49" s="2">
        <v>7.6849999999999996</v>
      </c>
      <c r="H49" s="2">
        <v>7.9560000000000004</v>
      </c>
      <c r="I49" s="2">
        <v>7.8109999999999999</v>
      </c>
      <c r="K49" s="14">
        <v>43556.446863425925</v>
      </c>
      <c r="L49" s="2">
        <f t="shared" si="1"/>
        <v>1.8333333323244005</v>
      </c>
      <c r="M49" s="15">
        <v>7400</v>
      </c>
      <c r="N49" s="3">
        <v>0.58134967400000004</v>
      </c>
      <c r="O49" s="2">
        <v>23.36</v>
      </c>
      <c r="P49" s="2">
        <f t="shared" si="2"/>
        <v>40.182356754877958</v>
      </c>
      <c r="Q49" s="2">
        <f t="shared" si="3"/>
        <v>13.580328384640001</v>
      </c>
      <c r="R49" s="2">
        <f t="shared" si="5"/>
        <v>0.41985688298943052</v>
      </c>
      <c r="S49" s="12">
        <f t="shared" si="6"/>
        <v>66.081388920339705</v>
      </c>
      <c r="T49" s="12"/>
    </row>
    <row r="50" spans="2:20" ht="19.899999999999999" customHeight="1" x14ac:dyDescent="0.2">
      <c r="B50" s="14">
        <v>43556.446608796294</v>
      </c>
      <c r="C50" s="2">
        <f t="shared" si="4"/>
        <v>1.333333330694586</v>
      </c>
      <c r="D50" s="42">
        <v>20</v>
      </c>
      <c r="E50" s="12">
        <v>8190</v>
      </c>
      <c r="F50" s="15">
        <v>8130</v>
      </c>
      <c r="G50" s="2">
        <v>7.6680000000000001</v>
      </c>
      <c r="H50" s="2">
        <v>7.9749999999999996</v>
      </c>
      <c r="I50" s="2">
        <v>7.81</v>
      </c>
      <c r="K50" s="14">
        <v>43556.446921296294</v>
      </c>
      <c r="L50" s="2">
        <f t="shared" si="1"/>
        <v>1.9166666641831398</v>
      </c>
      <c r="M50" s="15">
        <v>7370</v>
      </c>
      <c r="N50" s="3">
        <v>0.57899285099999998</v>
      </c>
      <c r="O50" s="2">
        <v>23.34</v>
      </c>
      <c r="P50" s="2">
        <f t="shared" si="2"/>
        <v>40.311378559663773</v>
      </c>
      <c r="Q50" s="2">
        <f t="shared" si="3"/>
        <v>13.513693142339999</v>
      </c>
      <c r="R50" s="2">
        <f t="shared" si="5"/>
        <v>0.43867217538356096</v>
      </c>
      <c r="S50" s="12">
        <f t="shared" si="6"/>
        <v>68.982245181508674</v>
      </c>
      <c r="T50" s="12"/>
    </row>
    <row r="51" spans="2:20" ht="19.899999999999999" customHeight="1" x14ac:dyDescent="0.2">
      <c r="B51" s="14">
        <v>43556.446666666663</v>
      </c>
      <c r="C51" s="2">
        <f t="shared" si="4"/>
        <v>1.4166666625533253</v>
      </c>
      <c r="D51" s="42">
        <v>20</v>
      </c>
      <c r="E51" s="12">
        <v>8200</v>
      </c>
      <c r="F51" s="15">
        <v>8140</v>
      </c>
      <c r="G51" s="2">
        <v>7.649</v>
      </c>
      <c r="H51" s="2">
        <v>7.9939999999999998</v>
      </c>
      <c r="I51" s="2">
        <v>7.81</v>
      </c>
      <c r="K51" s="14">
        <v>43556.44703703704</v>
      </c>
      <c r="L51" s="2">
        <f t="shared" si="1"/>
        <v>2.0833333383779973</v>
      </c>
      <c r="M51" s="15">
        <v>7310</v>
      </c>
      <c r="N51" s="3">
        <v>0.57427920499999996</v>
      </c>
      <c r="O51" s="2">
        <v>23.35</v>
      </c>
      <c r="P51" s="2">
        <f t="shared" si="2"/>
        <v>40.659664840206084</v>
      </c>
      <c r="Q51" s="2">
        <f t="shared" si="3"/>
        <v>13.409419436749999</v>
      </c>
      <c r="R51" s="2">
        <f t="shared" si="5"/>
        <v>0.47606538898798312</v>
      </c>
      <c r="S51" s="12">
        <f t="shared" si="6"/>
        <v>74.748605721970236</v>
      </c>
      <c r="T51" s="12"/>
    </row>
    <row r="52" spans="2:20" ht="19.899999999999999" customHeight="1" x14ac:dyDescent="0.2">
      <c r="B52" s="14">
        <v>43556.44672453704</v>
      </c>
      <c r="C52" s="2">
        <f t="shared" si="4"/>
        <v>1.5000000048894435</v>
      </c>
      <c r="D52" s="42">
        <v>20</v>
      </c>
      <c r="E52" s="12">
        <v>8210</v>
      </c>
      <c r="F52" s="15">
        <v>8140</v>
      </c>
      <c r="G52" s="2">
        <v>7.63</v>
      </c>
      <c r="H52" s="2">
        <v>8.0109999999999992</v>
      </c>
      <c r="I52" s="2">
        <v>7.81</v>
      </c>
      <c r="K52" s="14">
        <v>43556.447152777779</v>
      </c>
      <c r="L52" s="2">
        <f t="shared" si="1"/>
        <v>2.2500000020954758</v>
      </c>
      <c r="M52" s="15">
        <v>7300</v>
      </c>
      <c r="N52" s="3">
        <v>0.57349359700000002</v>
      </c>
      <c r="O52" s="2">
        <v>23.57</v>
      </c>
      <c r="P52" s="2">
        <f t="shared" si="2"/>
        <v>41.098976733649565</v>
      </c>
      <c r="Q52" s="2">
        <f t="shared" si="3"/>
        <v>13.51724408129</v>
      </c>
      <c r="R52" s="2">
        <f t="shared" si="5"/>
        <v>0.51346353210127371</v>
      </c>
      <c r="S52" s="12">
        <f t="shared" si="6"/>
        <v>80.487469630420293</v>
      </c>
      <c r="T52" s="12"/>
    </row>
    <row r="53" spans="2:20" ht="19.899999999999999" customHeight="1" x14ac:dyDescent="0.2">
      <c r="B53" s="14">
        <v>43556.446782407409</v>
      </c>
      <c r="C53" s="2">
        <f t="shared" si="4"/>
        <v>1.5833333367481828</v>
      </c>
      <c r="D53" s="42">
        <v>20</v>
      </c>
      <c r="E53" s="12">
        <v>8220</v>
      </c>
      <c r="F53" s="15">
        <v>8160</v>
      </c>
      <c r="G53" s="2">
        <v>7.6109999999999998</v>
      </c>
      <c r="H53" s="2">
        <v>8.0269999999999992</v>
      </c>
      <c r="I53" s="2">
        <v>7.81</v>
      </c>
      <c r="K53" s="14">
        <v>43556.447210648148</v>
      </c>
      <c r="L53" s="2">
        <f t="shared" si="1"/>
        <v>2.333333333954215</v>
      </c>
      <c r="M53" s="15">
        <v>7260</v>
      </c>
      <c r="N53" s="3">
        <v>0.57035116699999999</v>
      </c>
      <c r="O53" s="2">
        <v>23.52</v>
      </c>
      <c r="P53" s="2">
        <f t="shared" si="2"/>
        <v>41.237752039174843</v>
      </c>
      <c r="Q53" s="2">
        <f t="shared" si="3"/>
        <v>13.41465944784</v>
      </c>
      <c r="R53" s="2">
        <f t="shared" si="5"/>
        <v>0.53216624255444489</v>
      </c>
      <c r="S53" s="12">
        <f t="shared" si="6"/>
        <v>83.347081489819089</v>
      </c>
      <c r="T53" s="12"/>
    </row>
    <row r="54" spans="2:20" ht="19.899999999999999" customHeight="1" x14ac:dyDescent="0.2">
      <c r="B54" s="14">
        <v>43556.446840277778</v>
      </c>
      <c r="C54" s="2">
        <f t="shared" si="4"/>
        <v>1.666666668606922</v>
      </c>
      <c r="D54" s="42">
        <v>20</v>
      </c>
      <c r="E54" s="12">
        <v>8230</v>
      </c>
      <c r="F54" s="15">
        <v>8170</v>
      </c>
      <c r="G54" s="2">
        <v>7.5910000000000002</v>
      </c>
      <c r="H54" s="2">
        <v>8.0440000000000005</v>
      </c>
      <c r="I54" s="2">
        <v>7.8090000000000002</v>
      </c>
      <c r="K54" s="14">
        <v>43556.447326388887</v>
      </c>
      <c r="L54" s="2">
        <f t="shared" si="1"/>
        <v>2.4999999976716936</v>
      </c>
      <c r="M54" s="15">
        <v>7200</v>
      </c>
      <c r="N54" s="3">
        <v>0.56563752099999998</v>
      </c>
      <c r="O54" s="2">
        <v>23.35</v>
      </c>
      <c r="P54" s="2">
        <f t="shared" si="2"/>
        <v>41.280854139094501</v>
      </c>
      <c r="Q54" s="2">
        <f t="shared" si="3"/>
        <v>13.207636115350001</v>
      </c>
      <c r="R54" s="2">
        <f t="shared" si="5"/>
        <v>0.5691416524045908</v>
      </c>
      <c r="S54" s="12">
        <f t="shared" si="6"/>
        <v>89.027024829311756</v>
      </c>
      <c r="T54" s="12"/>
    </row>
    <row r="55" spans="2:20" ht="19.899999999999999" customHeight="1" x14ac:dyDescent="0.2">
      <c r="B55" s="14">
        <v>43556.446898148148</v>
      </c>
      <c r="C55" s="2">
        <f t="shared" si="4"/>
        <v>1.7500000004656613</v>
      </c>
      <c r="D55" s="42">
        <v>20</v>
      </c>
      <c r="E55" s="12">
        <v>8240</v>
      </c>
      <c r="F55" s="15">
        <v>8170</v>
      </c>
      <c r="G55" s="2">
        <v>7.5720000000000001</v>
      </c>
      <c r="H55" s="2">
        <v>8.0609999999999999</v>
      </c>
      <c r="I55" s="2">
        <v>7.8079999999999998</v>
      </c>
      <c r="K55" s="14">
        <v>43556.447384259256</v>
      </c>
      <c r="L55" s="2">
        <f t="shared" si="1"/>
        <v>2.5833333295304328</v>
      </c>
      <c r="M55" s="15">
        <v>7190</v>
      </c>
      <c r="N55" s="3">
        <v>0.56485191300000004</v>
      </c>
      <c r="O55" s="2">
        <v>23.38</v>
      </c>
      <c r="P55" s="2">
        <f t="shared" si="2"/>
        <v>41.391379690697796</v>
      </c>
      <c r="Q55" s="2">
        <f t="shared" si="3"/>
        <v>13.206237725940001</v>
      </c>
      <c r="R55" s="2">
        <f t="shared" si="5"/>
        <v>0.58748462002534985</v>
      </c>
      <c r="S55" s="12">
        <f t="shared" si="6"/>
        <v>91.853248364301365</v>
      </c>
      <c r="T55" s="12"/>
    </row>
    <row r="56" spans="2:20" ht="19.899999999999999" customHeight="1" x14ac:dyDescent="0.2">
      <c r="B56" s="14">
        <v>43556.446956018517</v>
      </c>
      <c r="C56" s="2">
        <f t="shared" si="4"/>
        <v>1.8333333323244005</v>
      </c>
      <c r="D56" s="42">
        <v>20</v>
      </c>
      <c r="E56" s="12">
        <v>8250</v>
      </c>
      <c r="F56" s="15">
        <v>8180</v>
      </c>
      <c r="G56" s="2">
        <v>7.5529999999999999</v>
      </c>
      <c r="H56" s="2">
        <v>8.0760000000000005</v>
      </c>
      <c r="I56" s="2">
        <v>7.8079999999999998</v>
      </c>
      <c r="K56" s="14">
        <v>43556.447500000002</v>
      </c>
      <c r="L56" s="2">
        <f t="shared" si="1"/>
        <v>2.7500000037252903</v>
      </c>
      <c r="M56" s="15">
        <v>7130</v>
      </c>
      <c r="N56" s="3">
        <v>0.56013826700000002</v>
      </c>
      <c r="O56" s="2">
        <v>23.15</v>
      </c>
      <c r="P56" s="2">
        <f t="shared" si="2"/>
        <v>41.329081342696405</v>
      </c>
      <c r="Q56" s="2">
        <f t="shared" si="3"/>
        <v>12.967200881049999</v>
      </c>
      <c r="R56" s="2">
        <f t="shared" si="5"/>
        <v>0.6238366197326024</v>
      </c>
      <c r="S56" s="12">
        <f t="shared" si="6"/>
        <v>97.47819951837559</v>
      </c>
      <c r="T56" s="12"/>
    </row>
    <row r="57" spans="2:20" ht="19.899999999999999" customHeight="1" x14ac:dyDescent="0.2">
      <c r="B57" s="14">
        <v>43556.447013888886</v>
      </c>
      <c r="C57" s="2">
        <f t="shared" si="4"/>
        <v>1.9166666641831398</v>
      </c>
      <c r="D57" s="42">
        <v>20</v>
      </c>
      <c r="E57" s="12">
        <v>8250</v>
      </c>
      <c r="F57" s="15">
        <v>8180</v>
      </c>
      <c r="G57" s="2">
        <v>7.5339999999999998</v>
      </c>
      <c r="H57" s="2">
        <v>8.0920000000000005</v>
      </c>
      <c r="I57" s="2">
        <v>7.8070000000000004</v>
      </c>
      <c r="K57" s="14">
        <v>43556.447557870371</v>
      </c>
      <c r="L57" s="2">
        <f t="shared" si="1"/>
        <v>2.8333333355840296</v>
      </c>
      <c r="M57" s="15">
        <v>7130</v>
      </c>
      <c r="N57" s="3">
        <v>0.56013826700000002</v>
      </c>
      <c r="O57" s="2">
        <v>23.23</v>
      </c>
      <c r="P57" s="2">
        <f t="shared" si="2"/>
        <v>41.471903222066416</v>
      </c>
      <c r="Q57" s="2">
        <f t="shared" si="3"/>
        <v>13.01201194241</v>
      </c>
      <c r="R57" s="2">
        <f t="shared" si="5"/>
        <v>0.64187773942965409</v>
      </c>
      <c r="S57" s="12">
        <f t="shared" si="6"/>
        <v>100.27889080381699</v>
      </c>
      <c r="T57" s="12"/>
    </row>
    <row r="58" spans="2:20" ht="19.899999999999999" customHeight="1" x14ac:dyDescent="0.2">
      <c r="B58" s="14">
        <v>43556.447071759256</v>
      </c>
      <c r="C58" s="2">
        <f t="shared" si="4"/>
        <v>1.9999999960418791</v>
      </c>
      <c r="D58" s="42">
        <v>20</v>
      </c>
      <c r="E58" s="12">
        <v>8260</v>
      </c>
      <c r="F58" s="15">
        <v>8200</v>
      </c>
      <c r="G58" s="2">
        <v>7.5149999999999997</v>
      </c>
      <c r="H58" s="2">
        <v>8.1080000000000005</v>
      </c>
      <c r="I58" s="2">
        <v>7.8070000000000004</v>
      </c>
      <c r="K58" s="14">
        <v>43556.44767361111</v>
      </c>
      <c r="L58" s="2">
        <f t="shared" si="1"/>
        <v>2.9999999993015081</v>
      </c>
      <c r="M58" s="15">
        <v>7080</v>
      </c>
      <c r="N58" s="3">
        <v>0.55621022899999994</v>
      </c>
      <c r="O58" s="2">
        <v>23.15</v>
      </c>
      <c r="P58" s="2">
        <f t="shared" si="2"/>
        <v>41.620953360784021</v>
      </c>
      <c r="Q58" s="2">
        <f t="shared" si="3"/>
        <v>12.876266801349997</v>
      </c>
      <c r="R58" s="2">
        <f t="shared" si="5"/>
        <v>0.67783368149307577</v>
      </c>
      <c r="S58" s="12">
        <f t="shared" si="6"/>
        <v>105.86063318504733</v>
      </c>
      <c r="T58" s="12"/>
    </row>
    <row r="59" spans="2:20" ht="19.899999999999999" customHeight="1" x14ac:dyDescent="0.2">
      <c r="B59" s="14">
        <v>43556.447129629632</v>
      </c>
      <c r="C59" s="2">
        <f t="shared" si="4"/>
        <v>2.0833333383779973</v>
      </c>
      <c r="D59" s="42">
        <v>20</v>
      </c>
      <c r="E59" s="12">
        <v>8260</v>
      </c>
      <c r="F59" s="15">
        <v>8210</v>
      </c>
      <c r="G59" s="2">
        <v>7.4939999999999998</v>
      </c>
      <c r="H59" s="2">
        <v>8.1229999999999993</v>
      </c>
      <c r="I59" s="2">
        <v>7.8070000000000004</v>
      </c>
      <c r="K59" s="14">
        <v>43556.448078703703</v>
      </c>
      <c r="L59" s="2">
        <f t="shared" si="1"/>
        <v>3.5833333327900618</v>
      </c>
      <c r="M59" s="15">
        <v>6900</v>
      </c>
      <c r="N59" s="3">
        <v>0.54206929100000001</v>
      </c>
      <c r="O59" s="2">
        <v>22.87</v>
      </c>
      <c r="P59" s="2">
        <f t="shared" si="2"/>
        <v>42.190178229447056</v>
      </c>
      <c r="Q59" s="2">
        <f t="shared" si="3"/>
        <v>12.397124685170001</v>
      </c>
      <c r="R59" s="2">
        <f t="shared" si="5"/>
        <v>0.80069044569635028</v>
      </c>
      <c r="S59" s="12">
        <f t="shared" si="6"/>
        <v>125.0805247901616</v>
      </c>
      <c r="T59" s="12"/>
    </row>
    <row r="60" spans="2:20" ht="19.899999999999999" customHeight="1" x14ac:dyDescent="0.2">
      <c r="B60" s="14">
        <v>43556.447187500002</v>
      </c>
      <c r="C60" s="2">
        <f t="shared" si="4"/>
        <v>2.1666666702367365</v>
      </c>
      <c r="D60" s="42">
        <v>20</v>
      </c>
      <c r="E60" s="12">
        <v>8270</v>
      </c>
      <c r="F60" s="15">
        <v>8220</v>
      </c>
      <c r="G60" s="2">
        <v>7.4749999999999996</v>
      </c>
      <c r="H60" s="2">
        <v>8.1370000000000005</v>
      </c>
      <c r="I60" s="2">
        <v>7.806</v>
      </c>
      <c r="K60" s="14">
        <v>43556.448194444441</v>
      </c>
      <c r="L60" s="2">
        <f t="shared" si="1"/>
        <v>3.7499999965075403</v>
      </c>
      <c r="M60" s="15">
        <v>6880</v>
      </c>
      <c r="N60" s="3">
        <v>0.54049807500000002</v>
      </c>
      <c r="O60" s="2">
        <v>22.93</v>
      </c>
      <c r="P60" s="2">
        <f t="shared" si="2"/>
        <v>42.423832869340004</v>
      </c>
      <c r="Q60" s="2">
        <f t="shared" si="3"/>
        <v>12.393620859749999</v>
      </c>
      <c r="R60" s="2">
        <f t="shared" si="5"/>
        <v>0.83512203612169</v>
      </c>
      <c r="S60" s="12">
        <f t="shared" si="6"/>
        <v>130.49336152438076</v>
      </c>
      <c r="T60" s="12"/>
    </row>
    <row r="61" spans="2:20" ht="19.899999999999999" customHeight="1" x14ac:dyDescent="0.2">
      <c r="B61" s="14">
        <v>43556.447245370371</v>
      </c>
      <c r="C61" s="2">
        <f t="shared" si="4"/>
        <v>2.2500000020954758</v>
      </c>
      <c r="D61" s="42">
        <v>20</v>
      </c>
      <c r="E61" s="12">
        <v>8270</v>
      </c>
      <c r="F61" s="15">
        <v>8220</v>
      </c>
      <c r="G61" s="2">
        <v>7.4560000000000004</v>
      </c>
      <c r="H61" s="2">
        <v>8.1509999999999998</v>
      </c>
      <c r="I61" s="2">
        <v>7.806</v>
      </c>
      <c r="K61" s="14">
        <v>43556.448831018519</v>
      </c>
      <c r="L61" s="2">
        <f t="shared" si="1"/>
        <v>4.6666666679084301</v>
      </c>
      <c r="M61" s="15">
        <v>6660</v>
      </c>
      <c r="N61" s="3">
        <v>0.52321470699999995</v>
      </c>
      <c r="O61" s="2">
        <v>23.78</v>
      </c>
      <c r="P61" s="2">
        <f t="shared" si="2"/>
        <v>45.449792755921145</v>
      </c>
      <c r="Q61" s="2">
        <f t="shared" si="3"/>
        <v>12.442045732459999</v>
      </c>
      <c r="R61" s="2">
        <f t="shared" si="5"/>
        <v>1.024838934680885</v>
      </c>
      <c r="S61" s="12">
        <f t="shared" si="6"/>
        <v>159.74546318045637</v>
      </c>
      <c r="T61" s="12"/>
    </row>
    <row r="62" spans="2:20" ht="19.899999999999999" customHeight="1" x14ac:dyDescent="0.2">
      <c r="B62" s="14">
        <v>43556.44730324074</v>
      </c>
      <c r="C62" s="2">
        <f t="shared" si="4"/>
        <v>2.333333333954215</v>
      </c>
      <c r="D62" s="42">
        <v>20</v>
      </c>
      <c r="E62" s="12">
        <v>8280</v>
      </c>
      <c r="F62" s="15">
        <v>8230</v>
      </c>
      <c r="G62" s="2">
        <v>7.4379999999999997</v>
      </c>
      <c r="H62" s="2">
        <v>8.1660000000000004</v>
      </c>
      <c r="I62" s="2">
        <v>7.8049999999999997</v>
      </c>
      <c r="J62" s="2"/>
      <c r="K62" s="14">
        <v>43556.449178240742</v>
      </c>
      <c r="L62" s="2">
        <f t="shared" si="1"/>
        <v>5.1666666695382446</v>
      </c>
      <c r="M62" s="15">
        <v>6520</v>
      </c>
      <c r="N62" s="3">
        <v>0.51221619900000004</v>
      </c>
      <c r="O62" s="2">
        <v>23.56</v>
      </c>
      <c r="P62" s="2">
        <f t="shared" si="2"/>
        <v>45.996202474650744</v>
      </c>
      <c r="Q62" s="2">
        <f t="shared" si="3"/>
        <v>12.06781364844</v>
      </c>
      <c r="R62" s="2">
        <f t="shared" si="5"/>
        <v>1.1269633491008562</v>
      </c>
      <c r="S62" s="12">
        <f t="shared" si="6"/>
        <v>175.27692682108318</v>
      </c>
      <c r="T62" s="12"/>
    </row>
    <row r="63" spans="2:20" ht="19.899999999999999" customHeight="1" x14ac:dyDescent="0.2">
      <c r="B63" s="14">
        <v>43556.44736111111</v>
      </c>
      <c r="C63" s="2">
        <f t="shared" si="4"/>
        <v>2.4166666658129543</v>
      </c>
      <c r="D63" s="42">
        <v>20</v>
      </c>
      <c r="E63" s="12">
        <v>8280</v>
      </c>
      <c r="F63" s="15">
        <v>8240</v>
      </c>
      <c r="G63" s="2">
        <v>7.4210000000000003</v>
      </c>
      <c r="H63" s="2">
        <v>8.1790000000000003</v>
      </c>
      <c r="I63" s="2">
        <v>7.8049999999999997</v>
      </c>
      <c r="K63" s="43">
        <v>43556.456643518519</v>
      </c>
      <c r="L63" s="44">
        <f t="shared" si="1"/>
        <v>15.91666666790843</v>
      </c>
      <c r="M63" s="45">
        <v>5440</v>
      </c>
      <c r="N63" s="46">
        <v>0.42737057099999998</v>
      </c>
      <c r="O63" s="44">
        <v>12.23</v>
      </c>
      <c r="P63" s="44">
        <f t="shared" si="2"/>
        <v>28.616851112099624</v>
      </c>
      <c r="Q63" s="44">
        <f t="shared" si="3"/>
        <v>5.2267420833299996</v>
      </c>
      <c r="R63" s="44">
        <f>(M62+M63)/2/12729*(L63-L62)/60*(O62+O71)/2+R62</f>
        <v>3.0065088093129244</v>
      </c>
      <c r="S63" s="47">
        <f>(M62+M63)/2/12729*(L63-L62)*60+S62</f>
        <v>478.29366021846101</v>
      </c>
      <c r="T63" s="12"/>
    </row>
    <row r="64" spans="2:20" ht="19.899999999999999" customHeight="1" x14ac:dyDescent="0.2">
      <c r="B64" s="14">
        <v>43556.447418981479</v>
      </c>
      <c r="C64" s="2">
        <f t="shared" si="4"/>
        <v>2.4999999976716936</v>
      </c>
      <c r="D64" s="42">
        <v>20.100000000000001</v>
      </c>
      <c r="E64" s="12">
        <v>8290</v>
      </c>
      <c r="F64" s="15">
        <v>8250</v>
      </c>
      <c r="G64" s="2">
        <v>7.4029999999999996</v>
      </c>
      <c r="H64" s="2">
        <v>8.1920000000000002</v>
      </c>
      <c r="I64" s="2">
        <v>7.8040000000000003</v>
      </c>
      <c r="K64" s="14">
        <v>43556.456701388888</v>
      </c>
      <c r="L64" s="2">
        <f t="shared" si="1"/>
        <v>15.999999999767169</v>
      </c>
      <c r="M64" s="15">
        <v>5440</v>
      </c>
      <c r="N64" s="3">
        <v>0.42737057099999998</v>
      </c>
      <c r="O64" s="2">
        <v>14.2</v>
      </c>
      <c r="P64" s="2">
        <f t="shared" si="2"/>
        <v>33.226433834163089</v>
      </c>
      <c r="Q64" s="2">
        <f t="shared" si="3"/>
        <v>6.068662108199999</v>
      </c>
      <c r="R64" s="2">
        <f t="shared" si="5"/>
        <v>3.0143528398626858</v>
      </c>
      <c r="S64" s="12">
        <f t="shared" ref="S64:S127" si="7">(M63+M64)/2/12729*(L64-L63)*60+S63</f>
        <v>480.43051303633302</v>
      </c>
      <c r="T64" s="12"/>
    </row>
    <row r="65" spans="2:20" ht="19.899999999999999" customHeight="1" x14ac:dyDescent="0.2">
      <c r="B65" s="14">
        <v>43556.447476851848</v>
      </c>
      <c r="C65" s="2">
        <f t="shared" si="4"/>
        <v>2.5833333295304328</v>
      </c>
      <c r="D65" s="42">
        <v>20.100000000000001</v>
      </c>
      <c r="E65" s="12">
        <v>8290</v>
      </c>
      <c r="F65" s="15">
        <v>8250</v>
      </c>
      <c r="G65" s="2">
        <v>7.3860000000000001</v>
      </c>
      <c r="H65" s="2">
        <v>8.2059999999999995</v>
      </c>
      <c r="I65" s="2">
        <v>7.8040000000000003</v>
      </c>
      <c r="K65" s="14">
        <v>43556.456759259258</v>
      </c>
      <c r="L65" s="2">
        <f t="shared" si="1"/>
        <v>16.083333331625909</v>
      </c>
      <c r="M65" s="15">
        <v>5430</v>
      </c>
      <c r="N65" s="3">
        <v>0.42658496299999998</v>
      </c>
      <c r="O65" s="2">
        <v>15.53</v>
      </c>
      <c r="P65" s="2">
        <f t="shared" si="2"/>
        <v>36.405408879824954</v>
      </c>
      <c r="Q65" s="2">
        <f t="shared" si="3"/>
        <v>6.6248644753899999</v>
      </c>
      <c r="R65" s="2">
        <f t="shared" si="5"/>
        <v>3.0231677887230859</v>
      </c>
      <c r="S65" s="12">
        <f t="shared" si="7"/>
        <v>482.56540183507093</v>
      </c>
      <c r="T65" s="12"/>
    </row>
    <row r="66" spans="2:20" ht="19.899999999999999" customHeight="1" x14ac:dyDescent="0.2">
      <c r="B66" s="14">
        <v>43556.447534722225</v>
      </c>
      <c r="C66" s="2">
        <f t="shared" si="4"/>
        <v>2.666666671866551</v>
      </c>
      <c r="D66" s="42">
        <v>20.100000000000001</v>
      </c>
      <c r="E66" s="12">
        <v>8300</v>
      </c>
      <c r="F66" s="15">
        <v>8260</v>
      </c>
      <c r="G66" s="2">
        <v>7.37</v>
      </c>
      <c r="H66" s="2">
        <v>8.2200000000000006</v>
      </c>
      <c r="I66" s="2">
        <v>7.8040000000000003</v>
      </c>
      <c r="K66" s="14">
        <v>43556.456875000003</v>
      </c>
      <c r="L66" s="2">
        <f t="shared" si="1"/>
        <v>16.250000005820766</v>
      </c>
      <c r="M66" s="15">
        <v>5440</v>
      </c>
      <c r="N66" s="3">
        <v>0.42737057099999998</v>
      </c>
      <c r="O66" s="2">
        <v>20.010000000000002</v>
      </c>
      <c r="P66" s="2">
        <f t="shared" si="2"/>
        <v>46.821193029690392</v>
      </c>
      <c r="Q66" s="2">
        <f t="shared" si="3"/>
        <v>8.5516851257099997</v>
      </c>
      <c r="R66" s="2">
        <f t="shared" si="5"/>
        <v>3.0442463307878245</v>
      </c>
      <c r="S66" s="12">
        <f t="shared" si="7"/>
        <v>486.83517970096324</v>
      </c>
      <c r="T66" s="12"/>
    </row>
    <row r="67" spans="2:20" ht="19.899999999999999" customHeight="1" x14ac:dyDescent="0.2">
      <c r="B67" s="14">
        <v>43556.447592592594</v>
      </c>
      <c r="C67" s="2">
        <f t="shared" si="4"/>
        <v>2.7500000037252903</v>
      </c>
      <c r="D67" s="42">
        <v>20.100000000000001</v>
      </c>
      <c r="E67" s="12">
        <v>8300</v>
      </c>
      <c r="F67" s="15">
        <v>8270</v>
      </c>
      <c r="G67" s="2">
        <v>7.3540000000000001</v>
      </c>
      <c r="H67" s="2">
        <v>8.2309999999999999</v>
      </c>
      <c r="I67" s="2">
        <v>7.8029999999999999</v>
      </c>
      <c r="K67" s="14">
        <v>43556.456932870373</v>
      </c>
      <c r="L67" s="2">
        <f t="shared" si="1"/>
        <v>16.333333337679505</v>
      </c>
      <c r="M67" s="15">
        <v>5440</v>
      </c>
      <c r="N67" s="3">
        <v>0.42737057099999998</v>
      </c>
      <c r="O67" s="2">
        <v>20.329999999999998</v>
      </c>
      <c r="P67" s="2">
        <f t="shared" si="2"/>
        <v>47.569957735812366</v>
      </c>
      <c r="Q67" s="2">
        <f t="shared" si="3"/>
        <v>8.6884437084299986</v>
      </c>
      <c r="R67" s="2">
        <f t="shared" si="5"/>
        <v>3.056218642266348</v>
      </c>
      <c r="S67" s="12">
        <f t="shared" si="7"/>
        <v>488.97203251883525</v>
      </c>
      <c r="T67" s="12"/>
    </row>
    <row r="68" spans="2:20" ht="19.899999999999999" customHeight="1" x14ac:dyDescent="0.2">
      <c r="B68" s="14">
        <v>43556.447650462964</v>
      </c>
      <c r="C68" s="2">
        <f t="shared" si="4"/>
        <v>2.8333333355840296</v>
      </c>
      <c r="D68" s="42">
        <v>20.100000000000001</v>
      </c>
      <c r="E68" s="12">
        <v>8300</v>
      </c>
      <c r="F68" s="15">
        <v>8270</v>
      </c>
      <c r="G68" s="2">
        <v>7.3380000000000001</v>
      </c>
      <c r="H68" s="2">
        <v>8.2420000000000009</v>
      </c>
      <c r="I68" s="2">
        <v>7.8019999999999996</v>
      </c>
      <c r="K68" s="14">
        <v>43556.457048611112</v>
      </c>
      <c r="L68" s="2">
        <f t="shared" si="1"/>
        <v>16.500000001396984</v>
      </c>
      <c r="M68" s="15">
        <v>5390</v>
      </c>
      <c r="N68" s="3">
        <v>0.42344253300000001</v>
      </c>
      <c r="O68" s="2">
        <v>20.6</v>
      </c>
      <c r="P68" s="2">
        <f t="shared" si="2"/>
        <v>48.648868251503686</v>
      </c>
      <c r="Q68" s="2">
        <f t="shared" si="3"/>
        <v>8.7229161798000003</v>
      </c>
      <c r="R68" s="2">
        <f t="shared" si="5"/>
        <v>3.0804010861276447</v>
      </c>
      <c r="S68" s="12">
        <f t="shared" si="7"/>
        <v>493.22609796323849</v>
      </c>
      <c r="T68" s="12"/>
    </row>
    <row r="69" spans="2:20" ht="19.899999999999999" customHeight="1" x14ac:dyDescent="0.2">
      <c r="B69" s="14">
        <v>43556.447708333333</v>
      </c>
      <c r="C69" s="2">
        <f t="shared" si="4"/>
        <v>2.9166666674427688</v>
      </c>
      <c r="D69" s="42">
        <v>20.100000000000001</v>
      </c>
      <c r="E69" s="12">
        <v>8300</v>
      </c>
      <c r="F69" s="15">
        <v>8280</v>
      </c>
      <c r="G69" s="2">
        <v>7.3250000000000002</v>
      </c>
      <c r="H69" s="2">
        <v>8.2539999999999996</v>
      </c>
      <c r="I69" s="2">
        <v>7.8019999999999996</v>
      </c>
      <c r="K69" s="14">
        <v>43556.45716435185</v>
      </c>
      <c r="L69" s="2">
        <f t="shared" si="1"/>
        <v>16.666666665114462</v>
      </c>
      <c r="M69" s="15">
        <v>5350</v>
      </c>
      <c r="N69" s="3">
        <v>0.42030010200000001</v>
      </c>
      <c r="O69" s="2">
        <v>20.86</v>
      </c>
      <c r="P69" s="2">
        <f t="shared" si="2"/>
        <v>49.631203753550359</v>
      </c>
      <c r="Q69" s="2">
        <f t="shared" si="3"/>
        <v>8.7674601277199997</v>
      </c>
      <c r="R69" s="2">
        <f t="shared" si="5"/>
        <v>3.1046932750137914</v>
      </c>
      <c r="S69" s="12">
        <f t="shared" si="7"/>
        <v>497.44481106322837</v>
      </c>
      <c r="T69" s="12"/>
    </row>
    <row r="70" spans="2:20" ht="19.899999999999999" customHeight="1" x14ac:dyDescent="0.2">
      <c r="B70" s="14">
        <v>43556.447766203702</v>
      </c>
      <c r="C70" s="2">
        <f t="shared" si="4"/>
        <v>2.9999999993015081</v>
      </c>
      <c r="D70" s="42">
        <v>20.100000000000001</v>
      </c>
      <c r="E70" s="12">
        <v>8310</v>
      </c>
      <c r="F70" s="15">
        <v>8290</v>
      </c>
      <c r="G70" s="2">
        <v>7.3090000000000002</v>
      </c>
      <c r="H70" s="2">
        <v>8.266</v>
      </c>
      <c r="I70" s="2">
        <v>7.8019999999999996</v>
      </c>
      <c r="K70" s="14">
        <v>43556.45722222222</v>
      </c>
      <c r="L70" s="2">
        <f t="shared" si="1"/>
        <v>16.749999996973202</v>
      </c>
      <c r="M70" s="15">
        <v>5340</v>
      </c>
      <c r="N70" s="3">
        <v>0.41951449400000002</v>
      </c>
      <c r="O70" s="2">
        <v>20.92</v>
      </c>
      <c r="P70" s="2">
        <f t="shared" si="2"/>
        <v>49.867168594179731</v>
      </c>
      <c r="Q70" s="2">
        <f t="shared" si="3"/>
        <v>8.7762432144800009</v>
      </c>
      <c r="R70" s="2">
        <f t="shared" si="5"/>
        <v>3.1168764021191815</v>
      </c>
      <c r="S70" s="12">
        <f t="shared" si="7"/>
        <v>499.54434751755298</v>
      </c>
      <c r="T70" s="12"/>
    </row>
    <row r="71" spans="2:20" ht="19.899999999999999" customHeight="1" x14ac:dyDescent="0.2">
      <c r="B71" s="14">
        <v>43556.447824074072</v>
      </c>
      <c r="C71" s="2">
        <f t="shared" si="4"/>
        <v>3.0833333311602473</v>
      </c>
      <c r="D71" s="42">
        <v>20.100000000000001</v>
      </c>
      <c r="E71" s="12">
        <v>8320</v>
      </c>
      <c r="F71" s="15">
        <v>8290</v>
      </c>
      <c r="G71" s="2">
        <v>7.2960000000000003</v>
      </c>
      <c r="H71" s="2">
        <v>8.2780000000000005</v>
      </c>
      <c r="I71" s="2">
        <v>7.8010000000000002</v>
      </c>
      <c r="K71" s="14">
        <v>43556.457337962966</v>
      </c>
      <c r="L71" s="2">
        <f t="shared" si="1"/>
        <v>16.916666671168059</v>
      </c>
      <c r="M71" s="15">
        <v>5310</v>
      </c>
      <c r="N71" s="3">
        <v>0.41715767100000001</v>
      </c>
      <c r="O71" s="2">
        <v>21.1</v>
      </c>
      <c r="P71" s="2">
        <f t="shared" si="2"/>
        <v>50.580395535864426</v>
      </c>
      <c r="Q71" s="2">
        <f t="shared" si="3"/>
        <v>8.8020268581000014</v>
      </c>
      <c r="R71" s="2">
        <f t="shared" si="5"/>
        <v>3.1412906672116474</v>
      </c>
      <c r="S71" s="12">
        <f t="shared" si="7"/>
        <v>503.72770853611348</v>
      </c>
      <c r="T71" s="12"/>
    </row>
    <row r="72" spans="2:20" ht="19.899999999999999" customHeight="1" x14ac:dyDescent="0.2">
      <c r="B72" s="14">
        <v>43556.447881944441</v>
      </c>
      <c r="C72" s="2">
        <f t="shared" si="4"/>
        <v>3.1666666630189866</v>
      </c>
      <c r="D72" s="42">
        <v>20.100000000000001</v>
      </c>
      <c r="E72" s="12">
        <v>8310</v>
      </c>
      <c r="F72" s="15">
        <v>8300</v>
      </c>
      <c r="G72" s="2">
        <v>7.282</v>
      </c>
      <c r="H72" s="2">
        <v>8.2899999999999991</v>
      </c>
      <c r="I72" s="2">
        <v>7.8010000000000002</v>
      </c>
      <c r="K72" s="14">
        <v>43556.457395833335</v>
      </c>
      <c r="L72" s="2">
        <f t="shared" si="1"/>
        <v>17.000000003026798</v>
      </c>
      <c r="M72" s="15">
        <v>5290</v>
      </c>
      <c r="N72" s="3">
        <v>0.41558645599999999</v>
      </c>
      <c r="O72" s="2">
        <v>21.1</v>
      </c>
      <c r="P72" s="2">
        <f t="shared" si="2"/>
        <v>50.771625724010605</v>
      </c>
      <c r="Q72" s="2">
        <f t="shared" si="3"/>
        <v>8.7688742216000009</v>
      </c>
      <c r="R72" s="2">
        <f t="shared" si="5"/>
        <v>3.1534926816344115</v>
      </c>
      <c r="S72" s="12">
        <f t="shared" si="7"/>
        <v>505.80956881823141</v>
      </c>
      <c r="T72" s="12"/>
    </row>
    <row r="73" spans="2:20" ht="19.899999999999999" customHeight="1" x14ac:dyDescent="0.2">
      <c r="B73" s="14">
        <v>43556.447939814818</v>
      </c>
      <c r="C73" s="2">
        <f t="shared" si="4"/>
        <v>3.2500000053551048</v>
      </c>
      <c r="D73" s="42">
        <v>20.100000000000001</v>
      </c>
      <c r="E73" s="12">
        <v>8320</v>
      </c>
      <c r="F73" s="15">
        <v>8300</v>
      </c>
      <c r="G73" s="2">
        <v>7.2679999999999998</v>
      </c>
      <c r="H73" s="2">
        <v>8.3010000000000002</v>
      </c>
      <c r="I73" s="2">
        <v>7.8</v>
      </c>
      <c r="K73" s="14">
        <v>43556.457511574074</v>
      </c>
      <c r="L73" s="2">
        <f t="shared" si="1"/>
        <v>17.166666666744277</v>
      </c>
      <c r="M73" s="15">
        <v>5260</v>
      </c>
      <c r="N73" s="3">
        <v>0.41322963299999999</v>
      </c>
      <c r="O73" s="2">
        <v>21.15</v>
      </c>
      <c r="P73" s="2">
        <f t="shared" si="2"/>
        <v>51.182195832504583</v>
      </c>
      <c r="Q73" s="2">
        <f t="shared" si="3"/>
        <v>8.7398067379499995</v>
      </c>
      <c r="R73" s="2">
        <f t="shared" si="5"/>
        <v>3.1778102936479278</v>
      </c>
      <c r="S73" s="12">
        <f t="shared" si="7"/>
        <v>509.95364919112654</v>
      </c>
      <c r="T73" s="12"/>
    </row>
    <row r="74" spans="2:20" ht="19.899999999999999" customHeight="1" x14ac:dyDescent="0.2">
      <c r="B74" s="14">
        <v>43556.447997685187</v>
      </c>
      <c r="C74" s="2">
        <f t="shared" si="4"/>
        <v>3.3333333372138441</v>
      </c>
      <c r="D74" s="42">
        <v>20.100000000000001</v>
      </c>
      <c r="E74" s="12">
        <v>8310</v>
      </c>
      <c r="F74" s="15">
        <v>8310</v>
      </c>
      <c r="G74" s="2">
        <v>7.2560000000000002</v>
      </c>
      <c r="H74" s="2">
        <v>8.3119999999999994</v>
      </c>
      <c r="I74" s="2">
        <v>7.8</v>
      </c>
      <c r="K74" s="14">
        <v>43556.457569444443</v>
      </c>
      <c r="L74" s="2">
        <f t="shared" si="1"/>
        <v>17.249999998603016</v>
      </c>
      <c r="M74" s="15">
        <v>5250</v>
      </c>
      <c r="N74" s="3">
        <v>0.41244402499999999</v>
      </c>
      <c r="O74" s="2">
        <v>21.14</v>
      </c>
      <c r="P74" s="2">
        <f t="shared" si="2"/>
        <v>51.255440056380984</v>
      </c>
      <c r="Q74" s="2">
        <f t="shared" si="3"/>
        <v>8.7190666884999999</v>
      </c>
      <c r="R74" s="2">
        <f t="shared" si="5"/>
        <v>3.189934511090645</v>
      </c>
      <c r="S74" s="12">
        <f t="shared" si="7"/>
        <v>512.01783330103785</v>
      </c>
      <c r="T74" s="12"/>
    </row>
    <row r="75" spans="2:20" ht="19.899999999999999" customHeight="1" x14ac:dyDescent="0.2">
      <c r="B75" s="14">
        <v>43556.448055555556</v>
      </c>
      <c r="C75" s="2">
        <f t="shared" si="4"/>
        <v>3.4166666690725833</v>
      </c>
      <c r="D75" s="42">
        <v>20.100000000000001</v>
      </c>
      <c r="E75" s="12">
        <v>8320</v>
      </c>
      <c r="F75" s="15">
        <v>8310</v>
      </c>
      <c r="G75" s="2">
        <v>7.2430000000000003</v>
      </c>
      <c r="H75" s="2">
        <v>8.3230000000000004</v>
      </c>
      <c r="I75" s="2">
        <v>7.8</v>
      </c>
      <c r="K75" s="14">
        <v>43556.457685185182</v>
      </c>
      <c r="L75" s="2">
        <f t="shared" si="1"/>
        <v>17.416666662320495</v>
      </c>
      <c r="M75" s="15">
        <v>5200</v>
      </c>
      <c r="N75" s="3">
        <v>0.40851598700000002</v>
      </c>
      <c r="O75" s="2">
        <v>21.12</v>
      </c>
      <c r="P75" s="2">
        <f t="shared" si="2"/>
        <v>51.699323091607674</v>
      </c>
      <c r="Q75" s="2">
        <f t="shared" si="3"/>
        <v>8.6278576454400007</v>
      </c>
      <c r="R75" s="2">
        <f t="shared" si="5"/>
        <v>3.2140274611281225</v>
      </c>
      <c r="S75" s="12">
        <f t="shared" si="7"/>
        <v>516.12263329125153</v>
      </c>
      <c r="T75" s="12"/>
    </row>
    <row r="76" spans="2:20" ht="19.899999999999999" customHeight="1" x14ac:dyDescent="0.2">
      <c r="B76" s="14">
        <v>43556.448113425926</v>
      </c>
      <c r="C76" s="2">
        <f t="shared" si="4"/>
        <v>3.5000000009313226</v>
      </c>
      <c r="D76" s="42">
        <v>20.100000000000001</v>
      </c>
      <c r="E76" s="12">
        <v>8330</v>
      </c>
      <c r="F76" s="15">
        <v>8320</v>
      </c>
      <c r="G76" s="2">
        <v>7.2320000000000002</v>
      </c>
      <c r="H76" s="2">
        <v>8.3309999999999995</v>
      </c>
      <c r="I76" s="2">
        <v>7.7990000000000004</v>
      </c>
      <c r="K76" s="14">
        <v>43556.457743055558</v>
      </c>
      <c r="L76" s="2">
        <f t="shared" si="1"/>
        <v>17.500000004656613</v>
      </c>
      <c r="M76" s="15">
        <v>5200</v>
      </c>
      <c r="N76" s="3">
        <v>0.40851598700000002</v>
      </c>
      <c r="O76" s="2">
        <v>21.15</v>
      </c>
      <c r="P76" s="2">
        <f t="shared" si="2"/>
        <v>51.772759630090064</v>
      </c>
      <c r="Q76" s="2">
        <f t="shared" si="3"/>
        <v>8.6401131250500001</v>
      </c>
      <c r="R76" s="2">
        <f t="shared" si="5"/>
        <v>3.2260191087920171</v>
      </c>
      <c r="S76" s="12">
        <f t="shared" si="7"/>
        <v>518.16521344749856</v>
      </c>
      <c r="T76" s="12"/>
    </row>
    <row r="77" spans="2:20" ht="19.899999999999999" customHeight="1" x14ac:dyDescent="0.2">
      <c r="B77" s="14">
        <v>43556.448171296295</v>
      </c>
      <c r="C77" s="2">
        <f t="shared" si="4"/>
        <v>3.5833333327900618</v>
      </c>
      <c r="D77" s="42">
        <v>20.100000000000001</v>
      </c>
      <c r="E77" s="12">
        <v>8330</v>
      </c>
      <c r="F77" s="15">
        <v>8320</v>
      </c>
      <c r="G77" s="2">
        <v>7.22</v>
      </c>
      <c r="H77" s="2">
        <v>8.3409999999999993</v>
      </c>
      <c r="I77" s="2">
        <v>7.798</v>
      </c>
      <c r="K77" s="14">
        <v>43556.457858796297</v>
      </c>
      <c r="L77" s="2">
        <f t="shared" si="1"/>
        <v>17.666666668374091</v>
      </c>
      <c r="M77" s="15">
        <v>5150</v>
      </c>
      <c r="N77" s="3">
        <v>0.404587949</v>
      </c>
      <c r="O77" s="2">
        <v>21.21</v>
      </c>
      <c r="P77" s="2">
        <f t="shared" si="2"/>
        <v>52.423706767400532</v>
      </c>
      <c r="Q77" s="2">
        <f t="shared" si="3"/>
        <v>8.5813103982900003</v>
      </c>
      <c r="R77" s="2">
        <f t="shared" si="5"/>
        <v>3.2499377521511903</v>
      </c>
      <c r="S77" s="12">
        <f t="shared" si="7"/>
        <v>522.23073305503078</v>
      </c>
      <c r="T77" s="12"/>
    </row>
    <row r="78" spans="2:20" ht="19.899999999999999" customHeight="1" x14ac:dyDescent="0.2">
      <c r="B78" s="14">
        <v>43556.448229166665</v>
      </c>
      <c r="C78" s="2">
        <f t="shared" si="4"/>
        <v>3.6666666646488011</v>
      </c>
      <c r="D78" s="42">
        <v>20.100000000000001</v>
      </c>
      <c r="E78" s="12">
        <v>8330</v>
      </c>
      <c r="F78" s="15">
        <v>8330</v>
      </c>
      <c r="G78" s="2">
        <v>7.2089999999999996</v>
      </c>
      <c r="H78" s="2">
        <v>8.3510000000000009</v>
      </c>
      <c r="I78" s="2">
        <v>7.798</v>
      </c>
      <c r="K78" s="14">
        <v>43556.457916666666</v>
      </c>
      <c r="L78" s="2">
        <f t="shared" si="1"/>
        <v>17.750000000232831</v>
      </c>
      <c r="M78" s="15">
        <v>5150</v>
      </c>
      <c r="N78" s="3">
        <v>0.404587949</v>
      </c>
      <c r="O78" s="2">
        <v>21.08</v>
      </c>
      <c r="P78" s="2">
        <f t="shared" si="2"/>
        <v>52.102392204469737</v>
      </c>
      <c r="Q78" s="2">
        <f t="shared" si="3"/>
        <v>8.5287139649199997</v>
      </c>
      <c r="R78" s="2">
        <f t="shared" si="5"/>
        <v>3.2618197133042779</v>
      </c>
      <c r="S78" s="12">
        <f t="shared" si="7"/>
        <v>524.25367276312647</v>
      </c>
      <c r="T78" s="12"/>
    </row>
    <row r="79" spans="2:20" ht="19.899999999999999" customHeight="1" x14ac:dyDescent="0.2">
      <c r="B79" s="14">
        <v>43556.448287037034</v>
      </c>
      <c r="C79" s="2">
        <f t="shared" si="4"/>
        <v>3.7499999965075403</v>
      </c>
      <c r="D79" s="42">
        <v>20.100000000000001</v>
      </c>
      <c r="E79" s="12">
        <v>8330</v>
      </c>
      <c r="F79" s="15">
        <v>8340</v>
      </c>
      <c r="G79" s="2">
        <v>7.1980000000000004</v>
      </c>
      <c r="H79" s="2">
        <v>8.3610000000000007</v>
      </c>
      <c r="I79" s="2">
        <v>7.798</v>
      </c>
      <c r="K79" s="14">
        <v>43556.458032407405</v>
      </c>
      <c r="L79" s="2">
        <f t="shared" si="1"/>
        <v>17.916666663950309</v>
      </c>
      <c r="M79" s="15">
        <v>5120</v>
      </c>
      <c r="N79" s="3">
        <v>0.40223112599999999</v>
      </c>
      <c r="O79" s="2">
        <v>21.07</v>
      </c>
      <c r="P79" s="2">
        <f t="shared" si="2"/>
        <v>52.382818330175674</v>
      </c>
      <c r="Q79" s="2">
        <f t="shared" si="3"/>
        <v>8.4750098248200008</v>
      </c>
      <c r="R79" s="2">
        <f t="shared" si="5"/>
        <v>3.2854359959276902</v>
      </c>
      <c r="S79" s="12">
        <f t="shared" si="7"/>
        <v>528.28776806451344</v>
      </c>
      <c r="T79" s="12"/>
    </row>
    <row r="80" spans="2:20" ht="19.899999999999999" customHeight="1" x14ac:dyDescent="0.2">
      <c r="B80" s="14">
        <v>43556.448344907411</v>
      </c>
      <c r="C80" s="2">
        <f t="shared" si="4"/>
        <v>3.8333333388436586</v>
      </c>
      <c r="D80" s="42">
        <v>20.100000000000001</v>
      </c>
      <c r="E80" s="12">
        <v>8330</v>
      </c>
      <c r="F80" s="15">
        <v>8340</v>
      </c>
      <c r="G80" s="2">
        <v>7.1879999999999997</v>
      </c>
      <c r="H80" s="2">
        <v>8.3710000000000004</v>
      </c>
      <c r="I80" s="2">
        <v>7.7969999999999997</v>
      </c>
      <c r="K80" s="14">
        <v>43556.458090277774</v>
      </c>
      <c r="L80" s="2">
        <f t="shared" si="1"/>
        <v>17.999999995809048</v>
      </c>
      <c r="M80" s="15">
        <v>5100</v>
      </c>
      <c r="N80" s="3">
        <v>0.40065991000000001</v>
      </c>
      <c r="O80" s="2">
        <v>21.06</v>
      </c>
      <c r="P80" s="2">
        <f t="shared" si="2"/>
        <v>52.563282410760785</v>
      </c>
      <c r="Q80" s="2">
        <f t="shared" si="3"/>
        <v>8.4378977045999992</v>
      </c>
      <c r="R80" s="2">
        <f t="shared" si="5"/>
        <v>3.297181070393068</v>
      </c>
      <c r="S80" s="12">
        <f t="shared" si="7"/>
        <v>530.29499561953662</v>
      </c>
      <c r="T80" s="12"/>
    </row>
    <row r="81" spans="2:20" ht="19.899999999999999" customHeight="1" x14ac:dyDescent="0.2">
      <c r="B81" s="14">
        <v>43556.44840277778</v>
      </c>
      <c r="C81" s="2">
        <f t="shared" si="4"/>
        <v>3.9166666707023978</v>
      </c>
      <c r="D81" s="42">
        <v>20.100000000000001</v>
      </c>
      <c r="E81" s="12">
        <v>8340</v>
      </c>
      <c r="F81" s="15">
        <v>8340</v>
      </c>
      <c r="G81" s="2">
        <v>7.1760000000000002</v>
      </c>
      <c r="H81" s="2">
        <v>8.3800000000000008</v>
      </c>
      <c r="I81" s="2">
        <v>7.7960000000000003</v>
      </c>
      <c r="K81" s="14">
        <v>43556.45820601852</v>
      </c>
      <c r="L81" s="2">
        <f t="shared" si="1"/>
        <v>18.166666670003906</v>
      </c>
      <c r="M81" s="15">
        <v>5060</v>
      </c>
      <c r="N81" s="3">
        <v>0.39751747999999998</v>
      </c>
      <c r="O81" s="2">
        <v>21.01</v>
      </c>
      <c r="P81" s="2">
        <f t="shared" si="2"/>
        <v>52.85302170863028</v>
      </c>
      <c r="Q81" s="2">
        <f t="shared" si="3"/>
        <v>8.3518422547999993</v>
      </c>
      <c r="R81" s="2">
        <f t="shared" si="5"/>
        <v>3.3205001547233155</v>
      </c>
      <c r="S81" s="12">
        <f t="shared" si="7"/>
        <v>534.28588275085826</v>
      </c>
      <c r="T81" s="12"/>
    </row>
    <row r="82" spans="2:20" ht="19.899999999999999" customHeight="1" x14ac:dyDescent="0.2">
      <c r="B82" s="14">
        <v>43556.448460648149</v>
      </c>
      <c r="C82" s="2">
        <f t="shared" si="4"/>
        <v>4.0000000025611371</v>
      </c>
      <c r="D82" s="42">
        <v>20.100000000000001</v>
      </c>
      <c r="E82" s="12">
        <v>8340</v>
      </c>
      <c r="F82" s="15">
        <v>8350</v>
      </c>
      <c r="G82" s="2">
        <v>7.165</v>
      </c>
      <c r="H82" s="2">
        <v>8.3889999999999993</v>
      </c>
      <c r="I82" s="2">
        <v>7.7960000000000003</v>
      </c>
      <c r="K82" s="14">
        <v>43556.458321759259</v>
      </c>
      <c r="L82" s="2">
        <f t="shared" si="1"/>
        <v>18.333333333721384</v>
      </c>
      <c r="M82" s="15">
        <v>5030</v>
      </c>
      <c r="N82" s="3">
        <v>0.39516065700000003</v>
      </c>
      <c r="O82" s="2">
        <v>20.86</v>
      </c>
      <c r="P82" s="2">
        <f t="shared" si="2"/>
        <v>52.788656032627252</v>
      </c>
      <c r="Q82" s="2">
        <f t="shared" si="3"/>
        <v>8.2430513050199998</v>
      </c>
      <c r="R82" s="2">
        <f t="shared" si="5"/>
        <v>3.3435486175929978</v>
      </c>
      <c r="S82" s="12">
        <f t="shared" si="7"/>
        <v>538.24927336341864</v>
      </c>
      <c r="T82" s="12"/>
    </row>
    <row r="83" spans="2:20" ht="19.899999999999999" customHeight="1" x14ac:dyDescent="0.2">
      <c r="B83" s="14">
        <v>43556.448518518519</v>
      </c>
      <c r="C83" s="2">
        <f t="shared" si="4"/>
        <v>4.0833333344198763</v>
      </c>
      <c r="D83" s="42">
        <v>20.100000000000001</v>
      </c>
      <c r="E83" s="12">
        <v>8340</v>
      </c>
      <c r="F83" s="15">
        <v>8360</v>
      </c>
      <c r="G83" s="2">
        <v>7.1559999999999997</v>
      </c>
      <c r="H83" s="2">
        <v>8.3979999999999997</v>
      </c>
      <c r="I83" s="2">
        <v>7.7960000000000003</v>
      </c>
      <c r="K83" s="14">
        <v>43556.458379629628</v>
      </c>
      <c r="L83" s="2">
        <f t="shared" si="1"/>
        <v>18.416666665580124</v>
      </c>
      <c r="M83" s="15">
        <v>5020</v>
      </c>
      <c r="N83" s="3">
        <v>0.39437504899999998</v>
      </c>
      <c r="O83" s="2">
        <v>20.93</v>
      </c>
      <c r="P83" s="2">
        <f t="shared" si="2"/>
        <v>53.071308778461798</v>
      </c>
      <c r="Q83" s="2">
        <f t="shared" si="3"/>
        <v>8.2542697755700001</v>
      </c>
      <c r="R83" s="2">
        <f t="shared" si="5"/>
        <v>3.3550050903629058</v>
      </c>
      <c r="S83" s="12">
        <f t="shared" si="7"/>
        <v>540.22311259316257</v>
      </c>
      <c r="T83" s="12"/>
    </row>
    <row r="84" spans="2:20" ht="19.899999999999999" customHeight="1" x14ac:dyDescent="0.2">
      <c r="B84" s="14">
        <v>43556.448576388888</v>
      </c>
      <c r="C84" s="2">
        <f t="shared" si="4"/>
        <v>4.1666666662786156</v>
      </c>
      <c r="D84" s="42">
        <v>20.100000000000001</v>
      </c>
      <c r="E84" s="12">
        <v>8340</v>
      </c>
      <c r="F84" s="15">
        <v>8360</v>
      </c>
      <c r="G84" s="2">
        <v>7.1470000000000002</v>
      </c>
      <c r="H84" s="2">
        <v>8.4060000000000006</v>
      </c>
      <c r="I84" s="2">
        <v>7.7949999999999999</v>
      </c>
      <c r="K84" s="14">
        <v>43556.458495370367</v>
      </c>
      <c r="L84" s="2">
        <f t="shared" si="1"/>
        <v>18.583333329297602</v>
      </c>
      <c r="M84" s="15">
        <v>4990</v>
      </c>
      <c r="N84" s="3">
        <v>0.39201822600000003</v>
      </c>
      <c r="O84" s="2">
        <v>20.87</v>
      </c>
      <c r="P84" s="2">
        <f t="shared" si="2"/>
        <v>53.237320654575889</v>
      </c>
      <c r="Q84" s="2">
        <f t="shared" si="3"/>
        <v>8.1814203766200002</v>
      </c>
      <c r="R84" s="2">
        <f t="shared" si="5"/>
        <v>3.3778324373925703</v>
      </c>
      <c r="S84" s="12">
        <f t="shared" si="7"/>
        <v>544.1550788995778</v>
      </c>
      <c r="T84" s="12"/>
    </row>
    <row r="85" spans="2:20" ht="19.899999999999999" customHeight="1" x14ac:dyDescent="0.2">
      <c r="B85" s="14">
        <v>43556.448634259257</v>
      </c>
      <c r="C85" s="2">
        <f t="shared" si="4"/>
        <v>4.2499999981373549</v>
      </c>
      <c r="D85" s="42">
        <v>20.2</v>
      </c>
      <c r="E85" s="12">
        <v>8340</v>
      </c>
      <c r="F85" s="15">
        <v>8360</v>
      </c>
      <c r="G85" s="2">
        <v>7.1369999999999996</v>
      </c>
      <c r="H85" s="2">
        <v>8.4149999999999991</v>
      </c>
      <c r="I85" s="2">
        <v>7.7949999999999999</v>
      </c>
      <c r="K85" s="14">
        <v>43556.458553240744</v>
      </c>
      <c r="L85" s="2">
        <f t="shared" si="1"/>
        <v>18.66666667163372</v>
      </c>
      <c r="M85" s="15">
        <v>4980</v>
      </c>
      <c r="N85" s="3">
        <v>0.39123261799999998</v>
      </c>
      <c r="O85" s="2">
        <v>20.8</v>
      </c>
      <c r="P85" s="2">
        <f t="shared" si="2"/>
        <v>53.16530126330111</v>
      </c>
      <c r="Q85" s="2">
        <f t="shared" si="3"/>
        <v>8.1376384543999993</v>
      </c>
      <c r="R85" s="2">
        <f t="shared" si="5"/>
        <v>3.3891651183606424</v>
      </c>
      <c r="S85" s="12">
        <f t="shared" si="7"/>
        <v>546.11320622244159</v>
      </c>
      <c r="T85" s="12"/>
    </row>
    <row r="86" spans="2:20" ht="19.899999999999999" customHeight="1" x14ac:dyDescent="0.2">
      <c r="B86" s="14">
        <v>43556.448692129627</v>
      </c>
      <c r="C86" s="2">
        <f t="shared" si="4"/>
        <v>4.3333333299960941</v>
      </c>
      <c r="D86" s="42">
        <v>20.2</v>
      </c>
      <c r="E86" s="12">
        <v>8350</v>
      </c>
      <c r="F86" s="15">
        <v>8370</v>
      </c>
      <c r="G86" s="2">
        <v>7.1280000000000001</v>
      </c>
      <c r="H86" s="2">
        <v>8.423</v>
      </c>
      <c r="I86" s="2">
        <v>7.7939999999999996</v>
      </c>
      <c r="K86" s="14">
        <v>43556.458668981482</v>
      </c>
      <c r="L86" s="2">
        <f t="shared" si="1"/>
        <v>18.833333335351199</v>
      </c>
      <c r="M86" s="15">
        <v>4950</v>
      </c>
      <c r="N86" s="3">
        <v>0.38887579500000002</v>
      </c>
      <c r="O86" s="2">
        <v>20.8</v>
      </c>
      <c r="P86" s="2">
        <f t="shared" si="2"/>
        <v>53.487515210351418</v>
      </c>
      <c r="Q86" s="2">
        <f t="shared" si="3"/>
        <v>8.088616536</v>
      </c>
      <c r="R86" s="2">
        <f t="shared" si="5"/>
        <v>3.4117015832263013</v>
      </c>
      <c r="S86" s="12">
        <f t="shared" si="7"/>
        <v>550.01374822271157</v>
      </c>
      <c r="T86" s="12"/>
    </row>
    <row r="87" spans="2:20" ht="19.899999999999999" customHeight="1" x14ac:dyDescent="0.2">
      <c r="B87" s="14">
        <v>43556.448750000003</v>
      </c>
      <c r="C87" s="2">
        <f t="shared" si="4"/>
        <v>4.4166666723322123</v>
      </c>
      <c r="D87" s="42">
        <v>20.2</v>
      </c>
      <c r="E87" s="12">
        <v>8350</v>
      </c>
      <c r="F87" s="15">
        <v>8380</v>
      </c>
      <c r="G87" s="2">
        <v>7.1189999999999998</v>
      </c>
      <c r="H87" s="2">
        <v>8.4309999999999992</v>
      </c>
      <c r="I87" s="2">
        <v>7.7930000000000001</v>
      </c>
      <c r="K87" s="14">
        <v>43556.458726851852</v>
      </c>
      <c r="L87" s="2">
        <f t="shared" si="1"/>
        <v>18.916666667209938</v>
      </c>
      <c r="M87" s="15">
        <v>4920</v>
      </c>
      <c r="N87" s="3">
        <v>0.38651897200000002</v>
      </c>
      <c r="O87" s="2">
        <v>20.79</v>
      </c>
      <c r="P87" s="2">
        <f t="shared" si="2"/>
        <v>53.787786644532417</v>
      </c>
      <c r="Q87" s="2">
        <f t="shared" si="3"/>
        <v>8.0357294278799998</v>
      </c>
      <c r="R87" s="2">
        <f t="shared" si="5"/>
        <v>3.4228990455030774</v>
      </c>
      <c r="S87" s="12">
        <f t="shared" si="7"/>
        <v>551.95223510804215</v>
      </c>
      <c r="T87" s="12"/>
    </row>
    <row r="88" spans="2:20" ht="19.899999999999999" customHeight="1" x14ac:dyDescent="0.2">
      <c r="B88" s="14">
        <v>43556.448807870373</v>
      </c>
      <c r="C88" s="2">
        <f t="shared" si="4"/>
        <v>4.5000000041909516</v>
      </c>
      <c r="D88" s="42">
        <v>20.2</v>
      </c>
      <c r="E88" s="12">
        <v>8340</v>
      </c>
      <c r="F88" s="15">
        <v>8380</v>
      </c>
      <c r="G88" s="2">
        <v>7.11</v>
      </c>
      <c r="H88" s="2">
        <v>8.4380000000000006</v>
      </c>
      <c r="I88" s="2">
        <v>7.7930000000000001</v>
      </c>
      <c r="K88" s="14">
        <v>43556.45884259259</v>
      </c>
      <c r="L88" s="2">
        <f t="shared" si="1"/>
        <v>19.083333330927417</v>
      </c>
      <c r="M88" s="15">
        <v>4890</v>
      </c>
      <c r="N88" s="3">
        <v>0.38416214900000001</v>
      </c>
      <c r="O88" s="2">
        <v>20.68</v>
      </c>
      <c r="P88" s="2">
        <f t="shared" si="2"/>
        <v>53.831435642036666</v>
      </c>
      <c r="Q88" s="2">
        <f t="shared" si="3"/>
        <v>7.9444732413199999</v>
      </c>
      <c r="R88" s="2">
        <f t="shared" si="5"/>
        <v>3.4450937710397835</v>
      </c>
      <c r="S88" s="12">
        <f t="shared" si="7"/>
        <v>555.80564064909436</v>
      </c>
      <c r="T88" s="12"/>
    </row>
    <row r="89" spans="2:20" ht="19.899999999999999" customHeight="1" x14ac:dyDescent="0.2">
      <c r="B89" s="14">
        <v>43556.448865740742</v>
      </c>
      <c r="C89" s="2">
        <f t="shared" si="4"/>
        <v>4.5833333360496908</v>
      </c>
      <c r="D89" s="42">
        <v>20.2</v>
      </c>
      <c r="E89" s="12">
        <v>8350</v>
      </c>
      <c r="F89" s="15">
        <v>8390</v>
      </c>
      <c r="G89" s="2">
        <v>7.1020000000000003</v>
      </c>
      <c r="H89" s="2">
        <v>8.4469999999999992</v>
      </c>
      <c r="I89" s="2">
        <v>7.7930000000000001</v>
      </c>
      <c r="K89" s="14">
        <v>43556.458958333336</v>
      </c>
      <c r="L89" s="2">
        <f t="shared" si="1"/>
        <v>19.250000005122274</v>
      </c>
      <c r="M89" s="15">
        <v>4880</v>
      </c>
      <c r="N89" s="3">
        <v>0.38337654199999999</v>
      </c>
      <c r="O89" s="2">
        <v>20.67</v>
      </c>
      <c r="P89" s="2">
        <f t="shared" si="2"/>
        <v>53.915661850797335</v>
      </c>
      <c r="Q89" s="2">
        <f t="shared" si="3"/>
        <v>7.9243931231400007</v>
      </c>
      <c r="R89" s="2">
        <f t="shared" si="5"/>
        <v>3.4671338642081766</v>
      </c>
      <c r="S89" s="12">
        <f t="shared" si="7"/>
        <v>559.64333427832787</v>
      </c>
      <c r="T89" s="12"/>
    </row>
    <row r="90" spans="2:20" ht="19.899999999999999" customHeight="1" x14ac:dyDescent="0.2">
      <c r="B90" s="14">
        <v>43556.448923611111</v>
      </c>
      <c r="C90" s="2">
        <f t="shared" si="4"/>
        <v>4.6666666679084301</v>
      </c>
      <c r="D90" s="42">
        <v>20.2</v>
      </c>
      <c r="E90" s="12">
        <v>8340</v>
      </c>
      <c r="F90" s="15">
        <v>8390</v>
      </c>
      <c r="G90" s="2">
        <v>7.093</v>
      </c>
      <c r="H90" s="2">
        <v>8.4550000000000001</v>
      </c>
      <c r="I90" s="2">
        <v>7.7919999999999998</v>
      </c>
      <c r="K90" s="14">
        <v>43556.459016203706</v>
      </c>
      <c r="L90" s="2">
        <f t="shared" si="1"/>
        <v>19.333333336981013</v>
      </c>
      <c r="M90" s="15">
        <v>4870</v>
      </c>
      <c r="N90" s="3">
        <v>0.38259093399999999</v>
      </c>
      <c r="O90" s="2">
        <v>20.66</v>
      </c>
      <c r="P90" s="2">
        <f t="shared" si="2"/>
        <v>54.000234098594717</v>
      </c>
      <c r="Q90" s="2">
        <f t="shared" si="3"/>
        <v>7.9043286964400004</v>
      </c>
      <c r="R90" s="2">
        <f t="shared" si="5"/>
        <v>3.4781260319439324</v>
      </c>
      <c r="S90" s="12">
        <f t="shared" si="7"/>
        <v>561.55825293404951</v>
      </c>
      <c r="T90" s="12"/>
    </row>
    <row r="91" spans="2:20" ht="19.899999999999999" customHeight="1" x14ac:dyDescent="0.2">
      <c r="B91" s="14">
        <v>43556.448981481481</v>
      </c>
      <c r="C91" s="2">
        <f t="shared" si="4"/>
        <v>4.7499999997671694</v>
      </c>
      <c r="D91" s="42">
        <v>20.2</v>
      </c>
      <c r="E91" s="12">
        <v>8350</v>
      </c>
      <c r="F91" s="15">
        <v>8400</v>
      </c>
      <c r="G91" s="2">
        <v>7.085</v>
      </c>
      <c r="H91" s="2">
        <v>8.4619999999999997</v>
      </c>
      <c r="I91" s="2">
        <v>7.7910000000000004</v>
      </c>
      <c r="K91" s="14">
        <v>43556.459131944444</v>
      </c>
      <c r="L91" s="2">
        <f t="shared" si="1"/>
        <v>19.500000000698492</v>
      </c>
      <c r="M91" s="15">
        <v>4820</v>
      </c>
      <c r="N91" s="3">
        <v>0.37866289600000003</v>
      </c>
      <c r="O91" s="2">
        <v>20.52</v>
      </c>
      <c r="P91" s="2">
        <f t="shared" si="2"/>
        <v>54.190680462127979</v>
      </c>
      <c r="Q91" s="2">
        <f t="shared" si="3"/>
        <v>7.7701626259200003</v>
      </c>
      <c r="R91" s="2">
        <f t="shared" si="5"/>
        <v>3.4998961583953183</v>
      </c>
      <c r="S91" s="12">
        <f t="shared" si="7"/>
        <v>565.36452201588395</v>
      </c>
      <c r="T91" s="12"/>
    </row>
    <row r="92" spans="2:20" ht="19.899999999999999" customHeight="1" x14ac:dyDescent="0.2">
      <c r="B92" s="14">
        <v>43556.44903935185</v>
      </c>
      <c r="C92" s="2">
        <f t="shared" si="4"/>
        <v>4.8333333316259086</v>
      </c>
      <c r="D92" s="42">
        <v>20.2</v>
      </c>
      <c r="E92" s="12">
        <v>8350</v>
      </c>
      <c r="F92" s="15">
        <v>8410</v>
      </c>
      <c r="G92" s="2">
        <v>7.077</v>
      </c>
      <c r="H92" s="2">
        <v>8.4700000000000006</v>
      </c>
      <c r="I92" s="2">
        <v>7.7910000000000004</v>
      </c>
      <c r="K92" s="14">
        <v>43556.459189814814</v>
      </c>
      <c r="L92" s="2">
        <f t="shared" si="1"/>
        <v>19.583333332557231</v>
      </c>
      <c r="M92" s="15">
        <v>4820</v>
      </c>
      <c r="N92" s="3">
        <v>0.37866289600000003</v>
      </c>
      <c r="O92" s="2">
        <v>20.61</v>
      </c>
      <c r="P92" s="2">
        <f t="shared" si="2"/>
        <v>54.428358885207487</v>
      </c>
      <c r="Q92" s="2">
        <f t="shared" si="3"/>
        <v>7.8042422865600001</v>
      </c>
      <c r="R92" s="2">
        <f t="shared" si="5"/>
        <v>3.5107117171709357</v>
      </c>
      <c r="S92" s="12">
        <f t="shared" si="7"/>
        <v>567.25783646113086</v>
      </c>
      <c r="T92" s="12"/>
    </row>
    <row r="93" spans="2:20" ht="19.899999999999999" customHeight="1" x14ac:dyDescent="0.2">
      <c r="B93" s="14">
        <v>43556.449097222219</v>
      </c>
      <c r="C93" s="2">
        <f t="shared" si="4"/>
        <v>4.9166666634846479</v>
      </c>
      <c r="D93" s="42">
        <v>20.2</v>
      </c>
      <c r="E93" s="12">
        <v>8350</v>
      </c>
      <c r="F93" s="15">
        <v>8410</v>
      </c>
      <c r="G93" s="2">
        <v>7.07</v>
      </c>
      <c r="H93" s="2">
        <v>8.4770000000000003</v>
      </c>
      <c r="I93" s="2">
        <v>7.79</v>
      </c>
      <c r="K93" s="14">
        <v>43556.459305555552</v>
      </c>
      <c r="L93" s="2">
        <f t="shared" si="1"/>
        <v>19.74999999627471</v>
      </c>
      <c r="M93" s="15">
        <v>4800</v>
      </c>
      <c r="N93" s="3">
        <v>0.37709167999999998</v>
      </c>
      <c r="O93" s="2">
        <v>20.52</v>
      </c>
      <c r="P93" s="2">
        <f t="shared" si="2"/>
        <v>54.416475059858122</v>
      </c>
      <c r="Q93" s="2">
        <f t="shared" si="3"/>
        <v>7.7379212735999996</v>
      </c>
      <c r="R93" s="2">
        <f t="shared" si="5"/>
        <v>3.5322980550669625</v>
      </c>
      <c r="S93" s="12">
        <f t="shared" si="7"/>
        <v>571.03660927508827</v>
      </c>
      <c r="T93" s="12"/>
    </row>
    <row r="94" spans="2:20" ht="19.899999999999999" customHeight="1" x14ac:dyDescent="0.2">
      <c r="B94" s="14">
        <v>43556.449155092596</v>
      </c>
      <c r="C94" s="2">
        <f t="shared" si="4"/>
        <v>5.0000000058207661</v>
      </c>
      <c r="D94" s="42">
        <v>20.2</v>
      </c>
      <c r="E94" s="12">
        <v>8360</v>
      </c>
      <c r="F94" s="15">
        <v>8410</v>
      </c>
      <c r="G94" s="2">
        <v>7.0620000000000003</v>
      </c>
      <c r="H94" s="2">
        <v>8.4830000000000005</v>
      </c>
      <c r="I94" s="2">
        <v>7.79</v>
      </c>
      <c r="K94" s="14">
        <v>43556.459363425929</v>
      </c>
      <c r="L94" s="2">
        <f t="shared" si="1"/>
        <v>19.833333338610828</v>
      </c>
      <c r="M94" s="15">
        <v>4770</v>
      </c>
      <c r="N94" s="3">
        <v>0.37473485699999998</v>
      </c>
      <c r="O94" s="2">
        <v>20.54</v>
      </c>
      <c r="P94" s="2">
        <f t="shared" si="2"/>
        <v>54.81208811060776</v>
      </c>
      <c r="Q94" s="2">
        <f t="shared" si="3"/>
        <v>7.6970539627799992</v>
      </c>
      <c r="R94" s="2">
        <f t="shared" si="5"/>
        <v>3.5430167890279853</v>
      </c>
      <c r="S94" s="12">
        <f t="shared" si="7"/>
        <v>572.91617582271181</v>
      </c>
      <c r="T94" s="12"/>
    </row>
    <row r="95" spans="2:20" ht="19.899999999999999" customHeight="1" x14ac:dyDescent="0.2">
      <c r="B95" s="14">
        <v>43556.449212962965</v>
      </c>
      <c r="C95" s="2">
        <f t="shared" si="4"/>
        <v>5.0833333376795053</v>
      </c>
      <c r="D95" s="42">
        <v>20.2</v>
      </c>
      <c r="E95" s="12">
        <v>8350</v>
      </c>
      <c r="F95" s="15">
        <v>8410</v>
      </c>
      <c r="G95" s="2">
        <v>7.0529999999999999</v>
      </c>
      <c r="H95" s="2">
        <v>8.4909999999999997</v>
      </c>
      <c r="I95" s="2">
        <v>7.79</v>
      </c>
      <c r="K95" s="14">
        <v>43556.459479166668</v>
      </c>
      <c r="L95" s="2">
        <f t="shared" si="1"/>
        <v>20.000000002328306</v>
      </c>
      <c r="M95" s="15">
        <v>4750</v>
      </c>
      <c r="N95" s="3">
        <v>0.37316364200000002</v>
      </c>
      <c r="O95" s="2">
        <v>20.38</v>
      </c>
      <c r="P95" s="2">
        <f t="shared" si="2"/>
        <v>54.614109484974954</v>
      </c>
      <c r="Q95" s="2">
        <f t="shared" si="3"/>
        <v>7.6050750239599996</v>
      </c>
      <c r="R95" s="2">
        <f t="shared" si="5"/>
        <v>3.5642697455779393</v>
      </c>
      <c r="S95" s="12">
        <f t="shared" si="7"/>
        <v>576.65566825398776</v>
      </c>
      <c r="T95" s="12"/>
    </row>
    <row r="96" spans="2:20" ht="19.899999999999999" customHeight="1" x14ac:dyDescent="0.2">
      <c r="B96" s="14">
        <v>43556.449270833335</v>
      </c>
      <c r="C96" s="2">
        <f t="shared" si="4"/>
        <v>5.1666666695382446</v>
      </c>
      <c r="D96" s="42">
        <v>20.2</v>
      </c>
      <c r="E96" s="12">
        <v>8360</v>
      </c>
      <c r="F96" s="15">
        <v>8420</v>
      </c>
      <c r="G96" s="2">
        <v>7.0460000000000003</v>
      </c>
      <c r="H96" s="2">
        <v>8.4990000000000006</v>
      </c>
      <c r="I96" s="2">
        <v>7.7889999999999997</v>
      </c>
      <c r="K96" s="14">
        <v>43556.459594907406</v>
      </c>
      <c r="L96" s="2">
        <f t="shared" si="1"/>
        <v>20.166666666045785</v>
      </c>
      <c r="M96" s="15">
        <v>4710</v>
      </c>
      <c r="N96" s="3">
        <v>0.37002121100000002</v>
      </c>
      <c r="O96" s="2">
        <v>20.36</v>
      </c>
      <c r="P96" s="2">
        <f t="shared" si="2"/>
        <v>55.023872671991221</v>
      </c>
      <c r="Q96" s="2">
        <f t="shared" si="3"/>
        <v>7.5336318559600004</v>
      </c>
      <c r="R96" s="2">
        <f t="shared" si="5"/>
        <v>3.5852957269835484</v>
      </c>
      <c r="S96" s="12">
        <f t="shared" si="7"/>
        <v>580.37159245565488</v>
      </c>
      <c r="T96" s="12"/>
    </row>
    <row r="97" spans="2:20" ht="19.899999999999999" customHeight="1" x14ac:dyDescent="0.2">
      <c r="B97" s="14">
        <v>43556.449328703704</v>
      </c>
      <c r="C97" s="2">
        <f t="shared" si="4"/>
        <v>5.2500000013969839</v>
      </c>
      <c r="D97" s="42">
        <v>20.2</v>
      </c>
      <c r="E97" s="12">
        <v>8370</v>
      </c>
      <c r="F97" s="15">
        <v>8420</v>
      </c>
      <c r="G97" s="2">
        <v>7.0389999999999997</v>
      </c>
      <c r="H97" s="2">
        <v>8.5060000000000002</v>
      </c>
      <c r="I97" s="2">
        <v>7.7889999999999997</v>
      </c>
      <c r="K97" s="14">
        <v>43556.459652777776</v>
      </c>
      <c r="L97" s="2">
        <f t="shared" si="1"/>
        <v>20.249999997904524</v>
      </c>
      <c r="M97" s="15">
        <v>4710</v>
      </c>
      <c r="N97" s="3">
        <v>0.37002121100000002</v>
      </c>
      <c r="O97" s="2">
        <v>20.36</v>
      </c>
      <c r="P97" s="2">
        <f t="shared" si="2"/>
        <v>55.023872671991221</v>
      </c>
      <c r="Q97" s="2">
        <f t="shared" si="3"/>
        <v>7.5336318559600004</v>
      </c>
      <c r="R97" s="2">
        <f t="shared" si="5"/>
        <v>3.5957591043761199</v>
      </c>
      <c r="S97" s="12">
        <f t="shared" si="7"/>
        <v>582.22169847995212</v>
      </c>
      <c r="T97" s="12"/>
    </row>
    <row r="98" spans="2:20" ht="19.899999999999999" customHeight="1" x14ac:dyDescent="0.2">
      <c r="B98" s="14">
        <v>43556.449386574073</v>
      </c>
      <c r="C98" s="2">
        <f t="shared" si="4"/>
        <v>5.3333333332557231</v>
      </c>
      <c r="D98" s="42">
        <v>20.2</v>
      </c>
      <c r="E98" s="12">
        <v>8370</v>
      </c>
      <c r="F98" s="15">
        <v>8430</v>
      </c>
      <c r="G98" s="2">
        <v>7.0309999999999997</v>
      </c>
      <c r="H98" s="2">
        <v>8.5129999999999999</v>
      </c>
      <c r="I98" s="2">
        <v>7.7880000000000003</v>
      </c>
      <c r="K98" s="14">
        <v>43556.459768518522</v>
      </c>
      <c r="L98" s="2">
        <f t="shared" ref="L98:L161" si="8">(K98-$K$34)*24*60</f>
        <v>20.416666672099382</v>
      </c>
      <c r="M98" s="15">
        <v>4670</v>
      </c>
      <c r="N98" s="3">
        <v>0.36687878099999999</v>
      </c>
      <c r="O98" s="2">
        <v>20.29</v>
      </c>
      <c r="P98" s="2">
        <f t="shared" ref="P98:P161" si="9">O98/N98</f>
        <v>55.304370410018343</v>
      </c>
      <c r="Q98" s="2">
        <f t="shared" ref="Q98:Q161" si="10">N98*O98</f>
        <v>7.4439704664899997</v>
      </c>
      <c r="R98" s="2">
        <f t="shared" si="5"/>
        <v>3.6165613307635858</v>
      </c>
      <c r="S98" s="12">
        <f t="shared" si="7"/>
        <v>585.90619860709751</v>
      </c>
      <c r="T98" s="12"/>
    </row>
    <row r="99" spans="2:20" ht="19.899999999999999" customHeight="1" x14ac:dyDescent="0.2">
      <c r="B99" s="14">
        <v>43556.449444444443</v>
      </c>
      <c r="C99" s="2">
        <f t="shared" ref="C99:C162" si="11">(B99-$B$34)*24*60</f>
        <v>5.4166666651144624</v>
      </c>
      <c r="D99" s="42">
        <v>20.2</v>
      </c>
      <c r="E99" s="12">
        <v>8370</v>
      </c>
      <c r="F99" s="15">
        <v>8430</v>
      </c>
      <c r="G99" s="2">
        <v>7.0250000000000004</v>
      </c>
      <c r="H99" s="2">
        <v>8.5190000000000001</v>
      </c>
      <c r="I99" s="2">
        <v>7.7869999999999999</v>
      </c>
      <c r="K99" s="14">
        <v>43556.45994212963</v>
      </c>
      <c r="L99" s="2">
        <f t="shared" si="8"/>
        <v>20.666666667675599</v>
      </c>
      <c r="M99" s="15">
        <v>4630</v>
      </c>
      <c r="N99" s="3">
        <v>0.36373634999999999</v>
      </c>
      <c r="O99" s="2">
        <v>20.22</v>
      </c>
      <c r="P99" s="2">
        <f t="shared" si="9"/>
        <v>55.589714913013232</v>
      </c>
      <c r="Q99" s="2">
        <f t="shared" si="10"/>
        <v>7.3547489969999997</v>
      </c>
      <c r="R99" s="2">
        <f t="shared" ref="R99:R162" si="12">AVERAGE(Q99,Q98)*(L99-L98)/60+R98</f>
        <v>3.6473919957669705</v>
      </c>
      <c r="S99" s="12">
        <f t="shared" si="7"/>
        <v>591.38581199116265</v>
      </c>
      <c r="T99" s="12"/>
    </row>
    <row r="100" spans="2:20" ht="19.899999999999999" customHeight="1" x14ac:dyDescent="0.2">
      <c r="B100" s="14">
        <v>43556.449502314812</v>
      </c>
      <c r="C100" s="2">
        <f t="shared" si="11"/>
        <v>5.4999999969732016</v>
      </c>
      <c r="D100" s="42">
        <v>20.2</v>
      </c>
      <c r="E100" s="12">
        <v>8360</v>
      </c>
      <c r="F100" s="15">
        <v>8440</v>
      </c>
      <c r="G100" s="2">
        <v>7.0179999999999998</v>
      </c>
      <c r="H100" s="2">
        <v>8.5259999999999998</v>
      </c>
      <c r="I100" s="2">
        <v>7.7869999999999999</v>
      </c>
      <c r="K100" s="14">
        <v>43556.46</v>
      </c>
      <c r="L100" s="2">
        <f t="shared" si="8"/>
        <v>20.749999999534339</v>
      </c>
      <c r="M100" s="15">
        <v>4620</v>
      </c>
      <c r="N100" s="3">
        <v>0.36295074199999999</v>
      </c>
      <c r="O100" s="2">
        <v>20.16</v>
      </c>
      <c r="P100" s="2">
        <f t="shared" si="9"/>
        <v>55.544727333826472</v>
      </c>
      <c r="Q100" s="2">
        <f t="shared" si="10"/>
        <v>7.31708695872</v>
      </c>
      <c r="R100" s="2">
        <f t="shared" si="12"/>
        <v>3.6575807705559287</v>
      </c>
      <c r="S100" s="12">
        <f t="shared" si="7"/>
        <v>593.20252969018065</v>
      </c>
      <c r="T100" s="12"/>
    </row>
    <row r="101" spans="2:20" ht="19.899999999999999" customHeight="1" x14ac:dyDescent="0.2">
      <c r="B101" s="14">
        <v>43556.449560185189</v>
      </c>
      <c r="C101" s="2">
        <f t="shared" si="11"/>
        <v>5.5833333393093199</v>
      </c>
      <c r="D101" s="42">
        <v>20.2</v>
      </c>
      <c r="E101" s="12">
        <v>8360</v>
      </c>
      <c r="F101" s="15">
        <v>8440</v>
      </c>
      <c r="G101" s="2">
        <v>7.0110000000000001</v>
      </c>
      <c r="H101" s="2">
        <v>8.532</v>
      </c>
      <c r="I101" s="2">
        <v>7.7859999999999996</v>
      </c>
      <c r="K101" s="14">
        <v>43556.460115740738</v>
      </c>
      <c r="L101" s="2">
        <f t="shared" si="8"/>
        <v>20.916666663251817</v>
      </c>
      <c r="M101" s="15">
        <v>4590</v>
      </c>
      <c r="N101" s="3">
        <v>0.36059391899999998</v>
      </c>
      <c r="O101" s="2">
        <v>20.100000000000001</v>
      </c>
      <c r="P101" s="2">
        <f t="shared" si="9"/>
        <v>55.741372610335127</v>
      </c>
      <c r="Q101" s="2">
        <f t="shared" si="10"/>
        <v>7.2479377719000002</v>
      </c>
      <c r="R101" s="2">
        <f t="shared" si="12"/>
        <v>3.6778099712127204</v>
      </c>
      <c r="S101" s="12">
        <f t="shared" si="7"/>
        <v>596.82025293514403</v>
      </c>
      <c r="T101" s="12"/>
    </row>
    <row r="102" spans="2:20" ht="19.899999999999999" customHeight="1" x14ac:dyDescent="0.2">
      <c r="B102" s="14">
        <v>43556.449618055558</v>
      </c>
      <c r="C102" s="2">
        <f t="shared" si="11"/>
        <v>5.6666666711680591</v>
      </c>
      <c r="D102" s="42">
        <v>20.2</v>
      </c>
      <c r="E102" s="12">
        <v>8370</v>
      </c>
      <c r="F102" s="15">
        <v>8450</v>
      </c>
      <c r="G102" s="2">
        <v>7.0039999999999996</v>
      </c>
      <c r="H102" s="2">
        <v>8.5380000000000003</v>
      </c>
      <c r="I102" s="2">
        <v>7.7859999999999996</v>
      </c>
      <c r="K102" s="14">
        <v>43556.460231481484</v>
      </c>
      <c r="L102" s="2">
        <f t="shared" si="8"/>
        <v>21.083333337446675</v>
      </c>
      <c r="M102" s="15">
        <v>4560</v>
      </c>
      <c r="N102" s="3">
        <v>0.35823709599999998</v>
      </c>
      <c r="O102" s="2">
        <v>20.03</v>
      </c>
      <c r="P102" s="2">
        <f t="shared" si="9"/>
        <v>55.912690850977654</v>
      </c>
      <c r="Q102" s="2">
        <f t="shared" si="10"/>
        <v>7.1754890328799998</v>
      </c>
      <c r="R102" s="2">
        <f t="shared" si="12"/>
        <v>3.697842509346434</v>
      </c>
      <c r="S102" s="12">
        <f t="shared" si="7"/>
        <v>600.41440817644252</v>
      </c>
      <c r="T102" s="12"/>
    </row>
    <row r="103" spans="2:20" ht="19.899999999999999" customHeight="1" x14ac:dyDescent="0.2">
      <c r="B103" s="14">
        <v>43556.449675925927</v>
      </c>
      <c r="C103" s="2">
        <f t="shared" si="11"/>
        <v>5.7500000030267984</v>
      </c>
      <c r="D103" s="42">
        <v>20.2</v>
      </c>
      <c r="E103" s="12">
        <v>8370</v>
      </c>
      <c r="F103" s="15">
        <v>8450</v>
      </c>
      <c r="G103" s="2">
        <v>6.9969999999999999</v>
      </c>
      <c r="H103" s="2">
        <v>8.5449999999999999</v>
      </c>
      <c r="I103" s="2">
        <v>7.7859999999999996</v>
      </c>
      <c r="K103" s="14">
        <v>43556.460289351853</v>
      </c>
      <c r="L103" s="2">
        <f t="shared" si="8"/>
        <v>21.166666669305414</v>
      </c>
      <c r="M103" s="15">
        <v>4540</v>
      </c>
      <c r="N103" s="3">
        <v>0.35666588100000002</v>
      </c>
      <c r="O103" s="2">
        <v>19.93</v>
      </c>
      <c r="P103" s="2">
        <f t="shared" si="9"/>
        <v>55.878627762547318</v>
      </c>
      <c r="Q103" s="2">
        <f t="shared" si="10"/>
        <v>7.1083510083300006</v>
      </c>
      <c r="R103" s="2">
        <f t="shared" si="12"/>
        <v>3.7077618425328613</v>
      </c>
      <c r="S103" s="12">
        <f t="shared" si="7"/>
        <v>602.20166558844937</v>
      </c>
      <c r="T103" s="12"/>
    </row>
    <row r="104" spans="2:20" ht="19.899999999999999" customHeight="1" x14ac:dyDescent="0.2">
      <c r="B104" s="14">
        <v>43556.449733796297</v>
      </c>
      <c r="C104" s="2">
        <f t="shared" si="11"/>
        <v>5.8333333348855376</v>
      </c>
      <c r="D104" s="42">
        <v>20.2</v>
      </c>
      <c r="E104" s="12">
        <v>8370</v>
      </c>
      <c r="F104" s="15">
        <v>8450</v>
      </c>
      <c r="G104" s="2">
        <v>6.99</v>
      </c>
      <c r="H104" s="2">
        <v>8.5510000000000002</v>
      </c>
      <c r="I104" s="2">
        <v>7.7850000000000001</v>
      </c>
      <c r="K104" s="14">
        <v>43556.460405092592</v>
      </c>
      <c r="L104" s="2">
        <f t="shared" si="8"/>
        <v>21.333333333022892</v>
      </c>
      <c r="M104" s="15">
        <v>4510</v>
      </c>
      <c r="N104" s="3">
        <v>0.35430905800000001</v>
      </c>
      <c r="O104" s="2">
        <v>19.91</v>
      </c>
      <c r="P104" s="2">
        <f t="shared" si="9"/>
        <v>56.19387805772665</v>
      </c>
      <c r="Q104" s="2">
        <f t="shared" si="10"/>
        <v>7.0542933447800005</v>
      </c>
      <c r="R104" s="2">
        <f t="shared" si="12"/>
        <v>3.7274321815641116</v>
      </c>
      <c r="S104" s="12">
        <f t="shared" si="7"/>
        <v>605.75654022112246</v>
      </c>
      <c r="T104" s="12"/>
    </row>
    <row r="105" spans="2:20" ht="19.899999999999999" customHeight="1" x14ac:dyDescent="0.2">
      <c r="B105" s="14">
        <v>43556.449791666666</v>
      </c>
      <c r="C105" s="2">
        <f t="shared" si="11"/>
        <v>5.9166666667442769</v>
      </c>
      <c r="D105" s="42">
        <v>20.2</v>
      </c>
      <c r="E105" s="12">
        <v>8370</v>
      </c>
      <c r="F105" s="15">
        <v>8460</v>
      </c>
      <c r="G105" s="2">
        <v>6.9829999999999997</v>
      </c>
      <c r="H105" s="2">
        <v>8.5570000000000004</v>
      </c>
      <c r="I105" s="2">
        <v>7.7850000000000001</v>
      </c>
      <c r="K105" s="14">
        <v>43556.460462962961</v>
      </c>
      <c r="L105" s="2">
        <f t="shared" si="8"/>
        <v>21.416666664881632</v>
      </c>
      <c r="M105" s="15">
        <v>4510</v>
      </c>
      <c r="N105" s="3">
        <v>0.35430905800000001</v>
      </c>
      <c r="O105" s="2">
        <v>19.88</v>
      </c>
      <c r="P105" s="2">
        <f t="shared" si="9"/>
        <v>56.109206217358398</v>
      </c>
      <c r="Q105" s="2">
        <f t="shared" si="10"/>
        <v>7.0436640730399995</v>
      </c>
      <c r="R105" s="2">
        <f t="shared" si="12"/>
        <v>3.7372224295976912</v>
      </c>
      <c r="S105" s="12">
        <f t="shared" si="7"/>
        <v>607.5280854800568</v>
      </c>
      <c r="T105" s="12"/>
    </row>
    <row r="106" spans="2:20" ht="19.899999999999999" customHeight="1" x14ac:dyDescent="0.2">
      <c r="B106" s="14">
        <v>43556.449849537035</v>
      </c>
      <c r="C106" s="2">
        <f t="shared" si="11"/>
        <v>5.9999999986030161</v>
      </c>
      <c r="D106" s="42">
        <v>20.2</v>
      </c>
      <c r="E106" s="12">
        <v>8370</v>
      </c>
      <c r="F106" s="15">
        <v>8460</v>
      </c>
      <c r="G106" s="2">
        <v>6.9770000000000003</v>
      </c>
      <c r="H106" s="2">
        <v>8.5630000000000006</v>
      </c>
      <c r="I106" s="2">
        <v>7.7839999999999998</v>
      </c>
      <c r="K106" s="14">
        <v>43556.460578703707</v>
      </c>
      <c r="L106" s="2">
        <f t="shared" si="8"/>
        <v>21.583333339076489</v>
      </c>
      <c r="M106" s="15">
        <v>4470</v>
      </c>
      <c r="N106" s="3">
        <v>0.35116662700000001</v>
      </c>
      <c r="O106" s="2">
        <v>19.809999999999999</v>
      </c>
      <c r="P106" s="2">
        <f t="shared" si="9"/>
        <v>56.411966505006177</v>
      </c>
      <c r="Q106" s="2">
        <f t="shared" si="10"/>
        <v>6.9566108808699996</v>
      </c>
      <c r="R106" s="2">
        <f t="shared" si="12"/>
        <v>3.7566672568008723</v>
      </c>
      <c r="S106" s="12">
        <f t="shared" si="7"/>
        <v>611.05546406659892</v>
      </c>
      <c r="T106" s="12"/>
    </row>
    <row r="107" spans="2:20" ht="19.899999999999999" customHeight="1" x14ac:dyDescent="0.2">
      <c r="B107" s="14">
        <v>43556.449907407405</v>
      </c>
      <c r="C107" s="2">
        <f t="shared" si="11"/>
        <v>6.0833333304617554</v>
      </c>
      <c r="D107" s="42">
        <v>20.3</v>
      </c>
      <c r="E107" s="12">
        <v>8370</v>
      </c>
      <c r="F107" s="15">
        <v>8470</v>
      </c>
      <c r="G107" s="2">
        <v>6.9710000000000001</v>
      </c>
      <c r="H107" s="2">
        <v>8.5690000000000008</v>
      </c>
      <c r="I107" s="2">
        <v>7.7830000000000004</v>
      </c>
      <c r="K107" s="14">
        <v>43556.460636574076</v>
      </c>
      <c r="L107" s="2">
        <f t="shared" si="8"/>
        <v>21.666666670935228</v>
      </c>
      <c r="M107" s="15">
        <v>4460</v>
      </c>
      <c r="N107" s="3">
        <v>0.35038101999999999</v>
      </c>
      <c r="O107" s="2">
        <v>19.79</v>
      </c>
      <c r="P107" s="2">
        <f t="shared" si="9"/>
        <v>56.48136990981989</v>
      </c>
      <c r="Q107" s="2">
        <f t="shared" si="10"/>
        <v>6.9340403857999995</v>
      </c>
      <c r="R107" s="2">
        <f t="shared" si="12"/>
        <v>3.7663135422320342</v>
      </c>
      <c r="S107" s="12">
        <f t="shared" si="7"/>
        <v>612.80933315332652</v>
      </c>
      <c r="T107" s="12"/>
    </row>
    <row r="108" spans="2:20" ht="19.899999999999999" customHeight="1" x14ac:dyDescent="0.2">
      <c r="B108" s="14">
        <v>43556.449965277781</v>
      </c>
      <c r="C108" s="2">
        <f t="shared" si="11"/>
        <v>6.1666666727978736</v>
      </c>
      <c r="D108" s="42">
        <v>20.3</v>
      </c>
      <c r="E108" s="12">
        <v>8370</v>
      </c>
      <c r="F108" s="15">
        <v>8470</v>
      </c>
      <c r="G108" s="2">
        <v>6.9649999999999999</v>
      </c>
      <c r="H108" s="2">
        <v>8.5749999999999993</v>
      </c>
      <c r="I108" s="2">
        <v>7.7830000000000004</v>
      </c>
      <c r="K108" s="14">
        <v>43556.460752314815</v>
      </c>
      <c r="L108" s="2">
        <f t="shared" si="8"/>
        <v>21.833333334652707</v>
      </c>
      <c r="M108" s="15">
        <v>4430</v>
      </c>
      <c r="N108" s="3">
        <v>0.34802419699999998</v>
      </c>
      <c r="O108" s="2">
        <v>19.739999999999998</v>
      </c>
      <c r="P108" s="2">
        <f t="shared" si="9"/>
        <v>56.720194084665899</v>
      </c>
      <c r="Q108" s="2">
        <f t="shared" si="10"/>
        <v>6.8699976487799992</v>
      </c>
      <c r="R108" s="2">
        <f t="shared" si="12"/>
        <v>3.7854858169408061</v>
      </c>
      <c r="S108" s="12">
        <f t="shared" si="7"/>
        <v>616.30135917370922</v>
      </c>
      <c r="T108" s="12"/>
    </row>
    <row r="109" spans="2:20" ht="19.899999999999999" customHeight="1" x14ac:dyDescent="0.2">
      <c r="B109" s="14">
        <v>43556.450023148151</v>
      </c>
      <c r="C109" s="2">
        <f t="shared" si="11"/>
        <v>6.2500000046566129</v>
      </c>
      <c r="D109" s="42">
        <v>20.3</v>
      </c>
      <c r="E109" s="12">
        <v>8380</v>
      </c>
      <c r="F109" s="15">
        <v>8480</v>
      </c>
      <c r="G109" s="2">
        <v>6.9589999999999996</v>
      </c>
      <c r="H109" s="2">
        <v>8.58</v>
      </c>
      <c r="I109" s="2">
        <v>7.782</v>
      </c>
      <c r="K109" s="14">
        <v>43556.460810185185</v>
      </c>
      <c r="L109" s="2">
        <f t="shared" si="8"/>
        <v>21.916666666511446</v>
      </c>
      <c r="M109" s="15">
        <v>4420</v>
      </c>
      <c r="N109" s="3">
        <v>0.34723858899999999</v>
      </c>
      <c r="O109" s="2">
        <v>19.690000000000001</v>
      </c>
      <c r="P109" s="2">
        <f t="shared" si="9"/>
        <v>56.704527157262476</v>
      </c>
      <c r="Q109" s="2">
        <f t="shared" si="10"/>
        <v>6.8371278174099999</v>
      </c>
      <c r="R109" s="2">
        <f t="shared" si="12"/>
        <v>3.7950046539016675</v>
      </c>
      <c r="S109" s="12">
        <f t="shared" si="7"/>
        <v>618.03951610736431</v>
      </c>
      <c r="T109" s="12"/>
    </row>
    <row r="110" spans="2:20" ht="19.899999999999999" customHeight="1" x14ac:dyDescent="0.2">
      <c r="B110" s="14">
        <v>43556.45008101852</v>
      </c>
      <c r="C110" s="2">
        <f t="shared" si="11"/>
        <v>6.3333333365153521</v>
      </c>
      <c r="D110" s="42">
        <v>20.3</v>
      </c>
      <c r="E110" s="12">
        <v>8370</v>
      </c>
      <c r="F110" s="15">
        <v>8480</v>
      </c>
      <c r="G110" s="2">
        <v>6.952</v>
      </c>
      <c r="H110" s="2">
        <v>8.5860000000000003</v>
      </c>
      <c r="I110" s="2">
        <v>7.782</v>
      </c>
      <c r="K110" s="14">
        <v>43556.460925925923</v>
      </c>
      <c r="L110" s="2">
        <f t="shared" si="8"/>
        <v>22.083333330228925</v>
      </c>
      <c r="M110" s="15">
        <v>4400</v>
      </c>
      <c r="N110" s="3">
        <v>0.34566737400000003</v>
      </c>
      <c r="O110" s="2">
        <v>19.66</v>
      </c>
      <c r="P110" s="2">
        <f t="shared" si="9"/>
        <v>56.875486316507263</v>
      </c>
      <c r="Q110" s="2">
        <f t="shared" si="10"/>
        <v>6.7958205728400003</v>
      </c>
      <c r="R110" s="2">
        <f t="shared" si="12"/>
        <v>3.8139393041086302</v>
      </c>
      <c r="S110" s="12">
        <f t="shared" si="7"/>
        <v>621.50404585986996</v>
      </c>
      <c r="T110" s="12"/>
    </row>
    <row r="111" spans="2:20" ht="19.899999999999999" customHeight="1" x14ac:dyDescent="0.2">
      <c r="B111" s="14">
        <v>43556.450138888889</v>
      </c>
      <c r="C111" s="2">
        <f t="shared" si="11"/>
        <v>6.4166666683740914</v>
      </c>
      <c r="D111" s="42">
        <v>20.3</v>
      </c>
      <c r="E111" s="12">
        <v>8380</v>
      </c>
      <c r="F111" s="15">
        <v>8490</v>
      </c>
      <c r="G111" s="2">
        <v>6.9459999999999997</v>
      </c>
      <c r="H111" s="2">
        <v>8.5909999999999993</v>
      </c>
      <c r="I111" s="2">
        <v>7.7809999999999997</v>
      </c>
      <c r="K111" s="14">
        <v>43556.461041666669</v>
      </c>
      <c r="L111" s="2">
        <f t="shared" si="8"/>
        <v>22.250000004423782</v>
      </c>
      <c r="M111" s="15">
        <v>4360</v>
      </c>
      <c r="N111" s="3">
        <v>0.34252494300000003</v>
      </c>
      <c r="O111" s="2">
        <v>19.579999999999998</v>
      </c>
      <c r="P111" s="2">
        <f t="shared" si="9"/>
        <v>57.163720190736584</v>
      </c>
      <c r="Q111" s="2">
        <f t="shared" si="10"/>
        <v>6.7066383839399997</v>
      </c>
      <c r="R111" s="2">
        <f t="shared" si="12"/>
        <v>3.8326927201734562</v>
      </c>
      <c r="S111" s="12">
        <f t="shared" si="7"/>
        <v>624.94500759908033</v>
      </c>
      <c r="T111" s="12"/>
    </row>
    <row r="112" spans="2:20" ht="19.899999999999999" customHeight="1" x14ac:dyDescent="0.2">
      <c r="B112" s="14">
        <v>43556.450196759259</v>
      </c>
      <c r="C112" s="2">
        <f t="shared" si="11"/>
        <v>6.5000000002328306</v>
      </c>
      <c r="D112" s="42">
        <v>20.3</v>
      </c>
      <c r="E112" s="12">
        <v>8370</v>
      </c>
      <c r="F112" s="15">
        <v>8490</v>
      </c>
      <c r="G112" s="2">
        <v>6.9409999999999998</v>
      </c>
      <c r="H112" s="2">
        <v>8.5960000000000001</v>
      </c>
      <c r="I112" s="2">
        <v>7.7809999999999997</v>
      </c>
      <c r="K112" s="14">
        <v>43556.461099537039</v>
      </c>
      <c r="L112" s="2">
        <f t="shared" si="8"/>
        <v>22.333333336282521</v>
      </c>
      <c r="M112" s="15">
        <v>4350</v>
      </c>
      <c r="N112" s="3">
        <v>0.34173933499999998</v>
      </c>
      <c r="O112" s="2">
        <v>19.649999999999999</v>
      </c>
      <c r="P112" s="2">
        <f t="shared" si="9"/>
        <v>57.499965580491342</v>
      </c>
      <c r="Q112" s="2">
        <f t="shared" si="10"/>
        <v>6.7151779327499987</v>
      </c>
      <c r="R112" s="2">
        <f t="shared" si="12"/>
        <v>3.8420134257840042</v>
      </c>
      <c r="S112" s="12">
        <f t="shared" si="7"/>
        <v>626.65566826485838</v>
      </c>
      <c r="T112" s="12"/>
    </row>
    <row r="113" spans="2:20" ht="19.899999999999999" customHeight="1" x14ac:dyDescent="0.2">
      <c r="B113" s="14">
        <v>43556.450254629628</v>
      </c>
      <c r="C113" s="2">
        <f t="shared" si="11"/>
        <v>6.5833333320915699</v>
      </c>
      <c r="D113" s="42">
        <v>20.3</v>
      </c>
      <c r="E113" s="12">
        <v>8370</v>
      </c>
      <c r="F113" s="15">
        <v>8490</v>
      </c>
      <c r="G113" s="2">
        <v>6.9349999999999996</v>
      </c>
      <c r="H113" s="2">
        <v>8.6020000000000003</v>
      </c>
      <c r="I113" s="2">
        <v>7.78</v>
      </c>
      <c r="K113" s="14">
        <v>43556.461504629631</v>
      </c>
      <c r="L113" s="2">
        <f t="shared" si="8"/>
        <v>22.916666669771075</v>
      </c>
      <c r="M113" s="15">
        <v>4250</v>
      </c>
      <c r="N113" s="3">
        <v>0.33388325899999999</v>
      </c>
      <c r="O113" s="2">
        <v>19.47</v>
      </c>
      <c r="P113" s="2">
        <f t="shared" si="9"/>
        <v>58.313795241827322</v>
      </c>
      <c r="Q113" s="2">
        <f t="shared" si="10"/>
        <v>6.5007070527299993</v>
      </c>
      <c r="R113" s="2">
        <f t="shared" si="12"/>
        <v>3.9062573111471823</v>
      </c>
      <c r="S113" s="12">
        <f t="shared" si="7"/>
        <v>638.47906366434358</v>
      </c>
      <c r="T113" s="12"/>
    </row>
    <row r="114" spans="2:20" ht="19.899999999999999" customHeight="1" x14ac:dyDescent="0.2">
      <c r="B114" s="14">
        <v>43556.450312499997</v>
      </c>
      <c r="C114" s="2">
        <f t="shared" si="11"/>
        <v>6.6666666639503092</v>
      </c>
      <c r="D114" s="42">
        <v>20.3</v>
      </c>
      <c r="E114" s="12">
        <v>8370</v>
      </c>
      <c r="F114" s="15">
        <v>8500</v>
      </c>
      <c r="G114" s="2">
        <v>6.9290000000000003</v>
      </c>
      <c r="H114" s="2">
        <v>8.6080000000000005</v>
      </c>
      <c r="I114" s="2">
        <v>7.78</v>
      </c>
      <c r="K114" s="14">
        <v>43556.461562500001</v>
      </c>
      <c r="L114" s="2">
        <f t="shared" si="8"/>
        <v>23.000000001629815</v>
      </c>
      <c r="M114" s="15">
        <v>4250</v>
      </c>
      <c r="N114" s="3">
        <v>0.33388325899999999</v>
      </c>
      <c r="O114" s="2">
        <v>19.47</v>
      </c>
      <c r="P114" s="2">
        <f t="shared" si="9"/>
        <v>58.313795241827322</v>
      </c>
      <c r="Q114" s="2">
        <f t="shared" si="10"/>
        <v>6.5007070527299993</v>
      </c>
      <c r="R114" s="2">
        <f t="shared" si="12"/>
        <v>3.9152860707828756</v>
      </c>
      <c r="S114" s="12">
        <f t="shared" si="7"/>
        <v>640.14847992830607</v>
      </c>
      <c r="T114" s="12"/>
    </row>
    <row r="115" spans="2:20" ht="19.899999999999999" customHeight="1" x14ac:dyDescent="0.2">
      <c r="B115" s="14">
        <v>43556.450370370374</v>
      </c>
      <c r="C115" s="2">
        <f t="shared" si="11"/>
        <v>6.7500000062864274</v>
      </c>
      <c r="D115" s="42">
        <v>20.3</v>
      </c>
      <c r="E115" s="12">
        <v>8370</v>
      </c>
      <c r="F115" s="15">
        <v>8500</v>
      </c>
      <c r="G115" s="2">
        <v>6.9240000000000004</v>
      </c>
      <c r="H115" s="2">
        <v>8.6129999999999995</v>
      </c>
      <c r="I115" s="2">
        <v>7.7789999999999999</v>
      </c>
      <c r="K115" s="14">
        <v>43556.46162037037</v>
      </c>
      <c r="L115" s="2">
        <f t="shared" si="8"/>
        <v>23.083333333488554</v>
      </c>
      <c r="M115" s="15">
        <v>4240</v>
      </c>
      <c r="N115" s="3">
        <v>0.33309765099999999</v>
      </c>
      <c r="O115" s="2">
        <v>19.47</v>
      </c>
      <c r="P115" s="2">
        <f t="shared" si="9"/>
        <v>58.451327835992451</v>
      </c>
      <c r="Q115" s="2">
        <f t="shared" si="10"/>
        <v>6.4854112649699998</v>
      </c>
      <c r="R115" s="2">
        <f t="shared" si="12"/>
        <v>3.9243042083439237</v>
      </c>
      <c r="S115" s="12">
        <f t="shared" si="7"/>
        <v>641.81593217313446</v>
      </c>
      <c r="T115" s="12"/>
    </row>
    <row r="116" spans="2:20" ht="19.899999999999999" customHeight="1" x14ac:dyDescent="0.2">
      <c r="B116" s="14">
        <v>43556.450428240743</v>
      </c>
      <c r="C116" s="2">
        <f t="shared" si="11"/>
        <v>6.8333333381451666</v>
      </c>
      <c r="D116" s="42">
        <v>20.3</v>
      </c>
      <c r="E116" s="12">
        <v>8380</v>
      </c>
      <c r="F116" s="15">
        <v>8500</v>
      </c>
      <c r="G116" s="2">
        <v>6.9180000000000001</v>
      </c>
      <c r="H116" s="2">
        <v>8.6170000000000009</v>
      </c>
      <c r="I116" s="2">
        <v>7.7789999999999999</v>
      </c>
      <c r="K116" s="14">
        <v>43556.461793981478</v>
      </c>
      <c r="L116" s="2">
        <f t="shared" si="8"/>
        <v>23.333333329064772</v>
      </c>
      <c r="M116" s="15">
        <v>4200</v>
      </c>
      <c r="N116" s="3">
        <v>0.32995521999999999</v>
      </c>
      <c r="O116" s="2">
        <v>19.39</v>
      </c>
      <c r="P116" s="2">
        <f t="shared" si="9"/>
        <v>58.765550064642106</v>
      </c>
      <c r="Q116" s="2">
        <f t="shared" si="10"/>
        <v>6.3978317157999998</v>
      </c>
      <c r="R116" s="2">
        <f t="shared" si="12"/>
        <v>3.9511442974122555</v>
      </c>
      <c r="S116" s="12">
        <f t="shared" si="7"/>
        <v>646.78882862060857</v>
      </c>
      <c r="T116" s="12"/>
    </row>
    <row r="117" spans="2:20" ht="19.899999999999999" customHeight="1" x14ac:dyDescent="0.2">
      <c r="B117" s="14">
        <v>43556.450486111113</v>
      </c>
      <c r="C117" s="2">
        <f t="shared" si="11"/>
        <v>6.9166666700039059</v>
      </c>
      <c r="D117" s="42">
        <v>20.3</v>
      </c>
      <c r="E117" s="12">
        <v>8390</v>
      </c>
      <c r="F117" s="15">
        <v>8510</v>
      </c>
      <c r="G117" s="2">
        <v>6.9130000000000003</v>
      </c>
      <c r="H117" s="2">
        <v>8.6229999999999993</v>
      </c>
      <c r="I117" s="2">
        <v>7.7779999999999996</v>
      </c>
      <c r="K117" s="14">
        <v>43556.461851851855</v>
      </c>
      <c r="L117" s="2">
        <f t="shared" si="8"/>
        <v>23.41666667140089</v>
      </c>
      <c r="M117" s="15">
        <v>4170</v>
      </c>
      <c r="N117" s="3">
        <v>0.32759839699999999</v>
      </c>
      <c r="O117" s="2">
        <v>19.29</v>
      </c>
      <c r="P117" s="2">
        <f t="shared" si="9"/>
        <v>58.883072007217422</v>
      </c>
      <c r="Q117" s="2">
        <f t="shared" si="10"/>
        <v>6.319373078129999</v>
      </c>
      <c r="R117" s="2">
        <f t="shared" si="12"/>
        <v>3.959975690584348</v>
      </c>
      <c r="S117" s="12">
        <f t="shared" si="7"/>
        <v>648.43271284251125</v>
      </c>
      <c r="T117" s="12"/>
    </row>
    <row r="118" spans="2:20" ht="19.899999999999999" customHeight="1" x14ac:dyDescent="0.2">
      <c r="B118" s="14">
        <v>43556.450543981482</v>
      </c>
      <c r="C118" s="2">
        <f t="shared" si="11"/>
        <v>7.0000000018626451</v>
      </c>
      <c r="D118" s="42">
        <v>20.3</v>
      </c>
      <c r="E118" s="12">
        <v>8390</v>
      </c>
      <c r="F118" s="15">
        <v>8520</v>
      </c>
      <c r="G118" s="2">
        <v>6.9080000000000004</v>
      </c>
      <c r="H118" s="2">
        <v>8.6280000000000001</v>
      </c>
      <c r="I118" s="2">
        <v>7.7770000000000001</v>
      </c>
      <c r="K118" s="14">
        <v>43556.461909722224</v>
      </c>
      <c r="L118" s="2">
        <f t="shared" si="8"/>
        <v>23.500000003259629</v>
      </c>
      <c r="M118" s="15">
        <v>4170</v>
      </c>
      <c r="N118" s="3">
        <v>0.32759839699999999</v>
      </c>
      <c r="O118" s="2">
        <v>19.38</v>
      </c>
      <c r="P118" s="2">
        <f t="shared" si="9"/>
        <v>59.157798626224654</v>
      </c>
      <c r="Q118" s="2">
        <f t="shared" si="10"/>
        <v>6.3488569338599996</v>
      </c>
      <c r="R118" s="2">
        <f t="shared" si="12"/>
        <v>3.9687730723814481</v>
      </c>
      <c r="S118" s="12">
        <f t="shared" si="7"/>
        <v>650.0707048003286</v>
      </c>
      <c r="T118" s="12"/>
    </row>
    <row r="119" spans="2:20" ht="19.899999999999999" customHeight="1" x14ac:dyDescent="0.2">
      <c r="B119" s="14">
        <v>43556.450601851851</v>
      </c>
      <c r="C119" s="2">
        <f t="shared" si="11"/>
        <v>7.0833333337213844</v>
      </c>
      <c r="D119" s="42">
        <v>20.3</v>
      </c>
      <c r="E119" s="12">
        <v>8390</v>
      </c>
      <c r="F119" s="15">
        <v>8510</v>
      </c>
      <c r="G119" s="2">
        <v>6.9029999999999996</v>
      </c>
      <c r="H119" s="2">
        <v>8.6329999999999991</v>
      </c>
      <c r="I119" s="2">
        <v>7.7770000000000001</v>
      </c>
      <c r="K119" s="14">
        <v>43556.461967592593</v>
      </c>
      <c r="L119" s="2">
        <f t="shared" si="8"/>
        <v>23.583333335118368</v>
      </c>
      <c r="M119" s="15">
        <v>4150</v>
      </c>
      <c r="N119" s="3">
        <v>0.32602718200000003</v>
      </c>
      <c r="O119" s="2">
        <v>19.239999999999998</v>
      </c>
      <c r="P119" s="2">
        <f t="shared" si="9"/>
        <v>59.013484341928269</v>
      </c>
      <c r="Q119" s="2">
        <f t="shared" si="10"/>
        <v>6.2727629816799997</v>
      </c>
      <c r="R119" s="2">
        <f t="shared" si="12"/>
        <v>3.9775380860565863</v>
      </c>
      <c r="S119" s="12">
        <f t="shared" si="7"/>
        <v>651.70476871987773</v>
      </c>
      <c r="T119" s="12"/>
    </row>
    <row r="120" spans="2:20" ht="19.899999999999999" customHeight="1" x14ac:dyDescent="0.2">
      <c r="B120" s="14">
        <v>43556.450659722221</v>
      </c>
      <c r="C120" s="2">
        <f t="shared" si="11"/>
        <v>7.1666666655801237</v>
      </c>
      <c r="D120" s="42">
        <v>20.3</v>
      </c>
      <c r="E120" s="12">
        <v>8380</v>
      </c>
      <c r="F120" s="15">
        <v>8510</v>
      </c>
      <c r="G120" s="2">
        <v>6.8970000000000002</v>
      </c>
      <c r="H120" s="2">
        <v>8.6379999999999999</v>
      </c>
      <c r="I120" s="2">
        <v>7.7770000000000001</v>
      </c>
      <c r="K120" s="14">
        <v>43556.462083333332</v>
      </c>
      <c r="L120" s="2">
        <f t="shared" si="8"/>
        <v>23.749999998835847</v>
      </c>
      <c r="M120" s="15">
        <v>4120</v>
      </c>
      <c r="N120" s="3">
        <v>0.32367035900000002</v>
      </c>
      <c r="O120" s="2">
        <v>19.18</v>
      </c>
      <c r="P120" s="2">
        <f t="shared" si="9"/>
        <v>59.25782039250619</v>
      </c>
      <c r="Q120" s="2">
        <f t="shared" si="10"/>
        <v>6.20799748562</v>
      </c>
      <c r="R120" s="2">
        <f t="shared" si="12"/>
        <v>3.9948724752877687</v>
      </c>
      <c r="S120" s="12">
        <f t="shared" si="7"/>
        <v>654.95325636763528</v>
      </c>
      <c r="T120" s="12"/>
    </row>
    <row r="121" spans="2:20" ht="19.899999999999999" customHeight="1" x14ac:dyDescent="0.2">
      <c r="B121" s="14">
        <v>43556.45071759259</v>
      </c>
      <c r="C121" s="2">
        <f t="shared" si="11"/>
        <v>7.2499999974388629</v>
      </c>
      <c r="D121" s="42">
        <v>20.3</v>
      </c>
      <c r="E121" s="12">
        <v>8390</v>
      </c>
      <c r="F121" s="15">
        <v>8520</v>
      </c>
      <c r="G121" s="2">
        <v>6.8929999999999998</v>
      </c>
      <c r="H121" s="2">
        <v>8.641</v>
      </c>
      <c r="I121" s="2">
        <v>7.7759999999999998</v>
      </c>
      <c r="K121" s="14">
        <v>43556.462199074071</v>
      </c>
      <c r="L121" s="2">
        <f t="shared" si="8"/>
        <v>23.916666662553325</v>
      </c>
      <c r="M121" s="15">
        <v>4100</v>
      </c>
      <c r="N121" s="3">
        <v>0.322099144</v>
      </c>
      <c r="O121" s="2">
        <v>19.13</v>
      </c>
      <c r="P121" s="2">
        <f t="shared" si="9"/>
        <v>59.391651161916776</v>
      </c>
      <c r="Q121" s="2">
        <f t="shared" si="10"/>
        <v>6.1617566247199997</v>
      </c>
      <c r="R121" s="2">
        <f t="shared" si="12"/>
        <v>4.0120526890259018</v>
      </c>
      <c r="S121" s="12">
        <f t="shared" si="7"/>
        <v>658.18210382405209</v>
      </c>
      <c r="T121" s="12"/>
    </row>
    <row r="122" spans="2:20" ht="19.899999999999999" customHeight="1" x14ac:dyDescent="0.2">
      <c r="B122" s="14">
        <v>43556.450775462959</v>
      </c>
      <c r="C122" s="2">
        <f t="shared" si="11"/>
        <v>7.3333333292976022</v>
      </c>
      <c r="D122" s="42">
        <v>20.3</v>
      </c>
      <c r="E122" s="12">
        <v>8390</v>
      </c>
      <c r="F122" s="15">
        <v>8530</v>
      </c>
      <c r="G122" s="2">
        <v>6.8879999999999999</v>
      </c>
      <c r="H122" s="2">
        <v>8.6470000000000002</v>
      </c>
      <c r="I122" s="2">
        <v>7.7750000000000004</v>
      </c>
      <c r="K122" s="14">
        <v>43556.462256944447</v>
      </c>
      <c r="L122" s="2">
        <f t="shared" si="8"/>
        <v>24.000000004889444</v>
      </c>
      <c r="M122" s="15">
        <v>4080</v>
      </c>
      <c r="N122" s="3">
        <v>0.32052792800000002</v>
      </c>
      <c r="O122" s="2">
        <v>19.11</v>
      </c>
      <c r="P122" s="2">
        <f t="shared" si="9"/>
        <v>59.620389771464779</v>
      </c>
      <c r="Q122" s="2">
        <f t="shared" si="10"/>
        <v>6.1252887040799999</v>
      </c>
      <c r="R122" s="2">
        <f t="shared" si="12"/>
        <v>4.0205853603149375</v>
      </c>
      <c r="S122" s="12">
        <f t="shared" si="7"/>
        <v>659.78867167771568</v>
      </c>
      <c r="T122" s="12"/>
    </row>
    <row r="123" spans="2:20" ht="19.899999999999999" customHeight="1" x14ac:dyDescent="0.2">
      <c r="B123" s="14">
        <v>43556.450833333336</v>
      </c>
      <c r="C123" s="2">
        <f t="shared" si="11"/>
        <v>7.4166666716337204</v>
      </c>
      <c r="D123" s="42">
        <v>20.3</v>
      </c>
      <c r="E123" s="12">
        <v>8390</v>
      </c>
      <c r="F123" s="15">
        <v>8530</v>
      </c>
      <c r="G123" s="2">
        <v>6.8840000000000003</v>
      </c>
      <c r="H123" s="2">
        <v>8.6509999999999998</v>
      </c>
      <c r="I123" s="2">
        <v>7.7750000000000004</v>
      </c>
      <c r="K123" s="14">
        <v>43556.462372685186</v>
      </c>
      <c r="L123" s="2">
        <f t="shared" si="8"/>
        <v>24.166666668606922</v>
      </c>
      <c r="M123" s="15">
        <v>4060</v>
      </c>
      <c r="N123" s="3">
        <v>0.318956713</v>
      </c>
      <c r="O123" s="2">
        <v>19.04</v>
      </c>
      <c r="P123" s="2">
        <f t="shared" si="9"/>
        <v>59.69462069293396</v>
      </c>
      <c r="Q123" s="2">
        <f t="shared" si="10"/>
        <v>6.0729358155200002</v>
      </c>
      <c r="R123" s="2">
        <f t="shared" si="12"/>
        <v>4.0375273385145913</v>
      </c>
      <c r="S123" s="12">
        <f t="shared" si="7"/>
        <v>662.98609482798736</v>
      </c>
      <c r="T123" s="12"/>
    </row>
    <row r="124" spans="2:20" ht="19.899999999999999" customHeight="1" x14ac:dyDescent="0.2">
      <c r="B124" s="14">
        <v>43556.450891203705</v>
      </c>
      <c r="C124" s="2">
        <f t="shared" si="11"/>
        <v>7.5000000034924597</v>
      </c>
      <c r="D124" s="42">
        <v>20.3</v>
      </c>
      <c r="E124" s="12">
        <v>8390</v>
      </c>
      <c r="F124" s="15">
        <v>8530</v>
      </c>
      <c r="G124" s="2">
        <v>6.8789999999999996</v>
      </c>
      <c r="H124" s="2">
        <v>8.6560000000000006</v>
      </c>
      <c r="I124" s="2">
        <v>7.7750000000000004</v>
      </c>
      <c r="K124" s="14">
        <v>43556.462430555555</v>
      </c>
      <c r="L124" s="2">
        <f t="shared" si="8"/>
        <v>24.250000000465661</v>
      </c>
      <c r="M124" s="15">
        <v>4050</v>
      </c>
      <c r="N124" s="3">
        <v>0.31817110500000001</v>
      </c>
      <c r="O124" s="2">
        <v>19.059999999999999</v>
      </c>
      <c r="P124" s="2">
        <f t="shared" si="9"/>
        <v>59.904874139969429</v>
      </c>
      <c r="Q124" s="2">
        <f t="shared" si="10"/>
        <v>6.0643412613000001</v>
      </c>
      <c r="R124" s="2">
        <f t="shared" si="12"/>
        <v>4.045956003002126</v>
      </c>
      <c r="S124" s="12">
        <f t="shared" si="7"/>
        <v>664.57891434572093</v>
      </c>
      <c r="T124" s="12"/>
    </row>
    <row r="125" spans="2:20" ht="19.899999999999999" customHeight="1" x14ac:dyDescent="0.2">
      <c r="B125" s="14">
        <v>43556.450949074075</v>
      </c>
      <c r="C125" s="2">
        <f t="shared" si="11"/>
        <v>7.5833333353511989</v>
      </c>
      <c r="D125" s="42">
        <v>20.3</v>
      </c>
      <c r="E125" s="12">
        <v>8390</v>
      </c>
      <c r="F125" s="15">
        <v>8540</v>
      </c>
      <c r="G125" s="2">
        <v>6.8739999999999997</v>
      </c>
      <c r="H125" s="2">
        <v>8.6609999999999996</v>
      </c>
      <c r="I125" s="2">
        <v>7.774</v>
      </c>
      <c r="K125" s="14">
        <v>43556.462546296294</v>
      </c>
      <c r="L125" s="2">
        <f t="shared" si="8"/>
        <v>24.41666666418314</v>
      </c>
      <c r="M125" s="15">
        <v>4050</v>
      </c>
      <c r="N125" s="3">
        <v>0.31817110500000001</v>
      </c>
      <c r="O125" s="2">
        <v>19.11</v>
      </c>
      <c r="P125" s="2">
        <f t="shared" si="9"/>
        <v>60.062022288290443</v>
      </c>
      <c r="Q125" s="2">
        <f t="shared" si="10"/>
        <v>6.0802498165500003</v>
      </c>
      <c r="R125" s="2">
        <f t="shared" si="12"/>
        <v>4.0628234903117786</v>
      </c>
      <c r="S125" s="12">
        <f t="shared" si="7"/>
        <v>667.76062534291998</v>
      </c>
      <c r="T125" s="12"/>
    </row>
    <row r="126" spans="2:20" ht="19.899999999999999" customHeight="1" x14ac:dyDescent="0.2">
      <c r="B126" s="14">
        <v>43556.451006944444</v>
      </c>
      <c r="C126" s="2">
        <f t="shared" si="11"/>
        <v>7.6666666672099382</v>
      </c>
      <c r="D126" s="42">
        <v>20.3</v>
      </c>
      <c r="E126" s="12">
        <v>8390</v>
      </c>
      <c r="F126" s="15">
        <v>8540</v>
      </c>
      <c r="G126" s="2">
        <v>6.8689999999999998</v>
      </c>
      <c r="H126" s="2">
        <v>8.6649999999999991</v>
      </c>
      <c r="I126" s="2">
        <v>7.7729999999999997</v>
      </c>
      <c r="K126" s="14">
        <v>43556.462604166663</v>
      </c>
      <c r="L126" s="2">
        <f t="shared" si="8"/>
        <v>24.499999996041879</v>
      </c>
      <c r="M126" s="15">
        <v>4020</v>
      </c>
      <c r="N126" s="3">
        <v>0.315814282</v>
      </c>
      <c r="O126" s="2">
        <v>19.03</v>
      </c>
      <c r="P126" s="2">
        <f t="shared" si="9"/>
        <v>60.256932902103522</v>
      </c>
      <c r="Q126" s="2">
        <f t="shared" si="10"/>
        <v>6.0099457864600003</v>
      </c>
      <c r="R126" s="2">
        <f t="shared" si="12"/>
        <v>4.0712194593319682</v>
      </c>
      <c r="S126" s="12">
        <f t="shared" si="7"/>
        <v>669.34558878411735</v>
      </c>
      <c r="T126" s="12"/>
    </row>
    <row r="127" spans="2:20" ht="19.899999999999999" customHeight="1" x14ac:dyDescent="0.2">
      <c r="B127" s="14">
        <v>43556.451064814813</v>
      </c>
      <c r="C127" s="2">
        <f t="shared" si="11"/>
        <v>7.7499999990686774</v>
      </c>
      <c r="D127" s="42">
        <v>20.3</v>
      </c>
      <c r="E127" s="12">
        <v>8390</v>
      </c>
      <c r="F127" s="15">
        <v>8540</v>
      </c>
      <c r="G127" s="2">
        <v>6.8639999999999999</v>
      </c>
      <c r="H127" s="2">
        <v>8.6690000000000005</v>
      </c>
      <c r="I127" s="2">
        <v>7.7729999999999997</v>
      </c>
      <c r="K127" s="14">
        <v>43556.462719907409</v>
      </c>
      <c r="L127" s="2">
        <f t="shared" si="8"/>
        <v>24.666666670236737</v>
      </c>
      <c r="M127" s="15">
        <v>4010</v>
      </c>
      <c r="N127" s="3">
        <v>0.31502867499999998</v>
      </c>
      <c r="O127" s="2">
        <v>18.98</v>
      </c>
      <c r="P127" s="2">
        <f t="shared" si="9"/>
        <v>60.248483729298613</v>
      </c>
      <c r="Q127" s="2">
        <f t="shared" si="10"/>
        <v>5.9792442514999999</v>
      </c>
      <c r="R127" s="2">
        <f t="shared" si="12"/>
        <v>4.087871112914609</v>
      </c>
      <c r="S127" s="12">
        <f t="shared" si="7"/>
        <v>672.49980371172683</v>
      </c>
      <c r="T127" s="12"/>
    </row>
    <row r="128" spans="2:20" ht="19.899999999999999" customHeight="1" x14ac:dyDescent="0.2">
      <c r="B128" s="14">
        <v>43556.451122685183</v>
      </c>
      <c r="C128" s="2">
        <f t="shared" si="11"/>
        <v>7.8333333309274167</v>
      </c>
      <c r="D128" s="42">
        <v>20.3</v>
      </c>
      <c r="E128" s="12">
        <v>8390</v>
      </c>
      <c r="F128" s="15">
        <v>8550</v>
      </c>
      <c r="G128" s="2">
        <v>6.86</v>
      </c>
      <c r="H128" s="2">
        <v>8.673</v>
      </c>
      <c r="I128" s="2">
        <v>7.7720000000000002</v>
      </c>
      <c r="K128" s="14">
        <v>43556.462835648148</v>
      </c>
      <c r="L128" s="2">
        <f t="shared" si="8"/>
        <v>24.833333333954215</v>
      </c>
      <c r="M128" s="15">
        <v>3980</v>
      </c>
      <c r="N128" s="3">
        <v>0.31267185199999997</v>
      </c>
      <c r="O128" s="2">
        <v>18.850000000000001</v>
      </c>
      <c r="P128" s="2">
        <f t="shared" si="9"/>
        <v>60.286846671442632</v>
      </c>
      <c r="Q128" s="2">
        <f t="shared" si="10"/>
        <v>5.8938644102</v>
      </c>
      <c r="R128" s="2">
        <f t="shared" si="12"/>
        <v>4.1043615413196139</v>
      </c>
      <c r="S128" s="12">
        <f t="shared" ref="S128:S191" si="13">(M127+M128)/2/12729*(L128-L127)*60+S127</f>
        <v>675.63830628797632</v>
      </c>
      <c r="T128" s="12"/>
    </row>
    <row r="129" spans="2:20" ht="19.899999999999999" customHeight="1" x14ac:dyDescent="0.2">
      <c r="B129" s="14">
        <v>43556.451180555552</v>
      </c>
      <c r="C129" s="2">
        <f t="shared" si="11"/>
        <v>7.9166666627861559</v>
      </c>
      <c r="D129" s="42">
        <v>20.399999999999999</v>
      </c>
      <c r="E129" s="12">
        <v>8390</v>
      </c>
      <c r="F129" s="15">
        <v>8550</v>
      </c>
      <c r="G129" s="2">
        <v>6.8550000000000004</v>
      </c>
      <c r="H129" s="2">
        <v>8.6780000000000008</v>
      </c>
      <c r="I129" s="2">
        <v>7.7720000000000002</v>
      </c>
      <c r="K129" s="14">
        <v>43556.462893518517</v>
      </c>
      <c r="L129" s="2">
        <f t="shared" si="8"/>
        <v>24.916666665812954</v>
      </c>
      <c r="M129" s="15">
        <v>3960</v>
      </c>
      <c r="N129" s="3">
        <v>0.31110063599999999</v>
      </c>
      <c r="O129" s="2">
        <v>18.86</v>
      </c>
      <c r="P129" s="2">
        <f t="shared" si="9"/>
        <v>60.623469763655514</v>
      </c>
      <c r="Q129" s="2">
        <f t="shared" si="10"/>
        <v>5.8673579949599999</v>
      </c>
      <c r="R129" s="2">
        <f t="shared" si="12"/>
        <v>4.1125290567342274</v>
      </c>
      <c r="S129" s="12">
        <f t="shared" si="13"/>
        <v>677.19773748043065</v>
      </c>
      <c r="T129" s="12"/>
    </row>
    <row r="130" spans="2:20" ht="19.899999999999999" customHeight="1" x14ac:dyDescent="0.2">
      <c r="B130" s="14">
        <v>43556.451238425929</v>
      </c>
      <c r="C130" s="2">
        <f t="shared" si="11"/>
        <v>8.0000000051222742</v>
      </c>
      <c r="D130" s="42">
        <v>20.399999999999999</v>
      </c>
      <c r="E130" s="12">
        <v>8390</v>
      </c>
      <c r="F130" s="15">
        <v>8550</v>
      </c>
      <c r="G130" s="2">
        <v>6.851</v>
      </c>
      <c r="H130" s="2">
        <v>8.6820000000000004</v>
      </c>
      <c r="I130" s="2">
        <v>7.7709999999999999</v>
      </c>
      <c r="K130" s="14">
        <v>43556.463009259256</v>
      </c>
      <c r="L130" s="2">
        <f t="shared" si="8"/>
        <v>25.083333329530433</v>
      </c>
      <c r="M130" s="15">
        <v>3930</v>
      </c>
      <c r="N130" s="3">
        <v>0.30874381299999998</v>
      </c>
      <c r="O130" s="2">
        <v>18.78</v>
      </c>
      <c r="P130" s="2">
        <f t="shared" si="9"/>
        <v>60.82712983790222</v>
      </c>
      <c r="Q130" s="2">
        <f t="shared" si="10"/>
        <v>5.7982088081400001</v>
      </c>
      <c r="R130" s="2">
        <f t="shared" si="12"/>
        <v>4.1287312325629442</v>
      </c>
      <c r="S130" s="12">
        <f t="shared" si="13"/>
        <v>680.29695967399869</v>
      </c>
      <c r="T130" s="12"/>
    </row>
    <row r="131" spans="2:20" ht="19.899999999999999" customHeight="1" x14ac:dyDescent="0.2">
      <c r="B131" s="14">
        <v>43556.451296296298</v>
      </c>
      <c r="C131" s="2">
        <f t="shared" si="11"/>
        <v>8.0833333369810134</v>
      </c>
      <c r="D131" s="42">
        <v>20.399999999999999</v>
      </c>
      <c r="E131" s="12">
        <v>8390</v>
      </c>
      <c r="F131" s="15">
        <v>8560</v>
      </c>
      <c r="G131" s="2">
        <v>6.8470000000000004</v>
      </c>
      <c r="H131" s="2">
        <v>8.6869999999999994</v>
      </c>
      <c r="I131" s="2">
        <v>7.7709999999999999</v>
      </c>
      <c r="K131" s="14">
        <v>43556.463182870371</v>
      </c>
      <c r="L131" s="2">
        <f t="shared" si="8"/>
        <v>25.33333333558403</v>
      </c>
      <c r="M131" s="15">
        <v>3900</v>
      </c>
      <c r="N131" s="3">
        <v>0.30638699000000003</v>
      </c>
      <c r="O131" s="2">
        <v>18.64</v>
      </c>
      <c r="P131" s="2">
        <f t="shared" si="9"/>
        <v>60.838092374614206</v>
      </c>
      <c r="Q131" s="2">
        <f t="shared" si="10"/>
        <v>5.7110534936000006</v>
      </c>
      <c r="R131" s="2">
        <f t="shared" si="12"/>
        <v>4.1527088629388391</v>
      </c>
      <c r="S131" s="12">
        <f t="shared" si="13"/>
        <v>684.91044081328619</v>
      </c>
      <c r="T131" s="12"/>
    </row>
    <row r="132" spans="2:20" ht="19.899999999999999" customHeight="1" x14ac:dyDescent="0.2">
      <c r="B132" s="14">
        <v>43556.451354166667</v>
      </c>
      <c r="C132" s="2">
        <f t="shared" si="11"/>
        <v>8.1666666688397527</v>
      </c>
      <c r="D132" s="42">
        <v>20.399999999999999</v>
      </c>
      <c r="E132" s="12">
        <v>8390</v>
      </c>
      <c r="F132" s="15">
        <v>8560</v>
      </c>
      <c r="G132" s="2">
        <v>6.843</v>
      </c>
      <c r="H132" s="2">
        <v>8.6910000000000007</v>
      </c>
      <c r="I132" s="2">
        <v>7.77</v>
      </c>
      <c r="K132" s="14">
        <v>43556.463240740741</v>
      </c>
      <c r="L132" s="2">
        <f t="shared" si="8"/>
        <v>25.416666667442769</v>
      </c>
      <c r="M132" s="15">
        <v>3890</v>
      </c>
      <c r="N132" s="3">
        <v>0.305601383</v>
      </c>
      <c r="O132" s="2">
        <v>18.63</v>
      </c>
      <c r="P132" s="2">
        <f t="shared" si="9"/>
        <v>60.96176600090844</v>
      </c>
      <c r="Q132" s="2">
        <f t="shared" si="10"/>
        <v>5.6933537652899995</v>
      </c>
      <c r="R132" s="2">
        <f t="shared" si="12"/>
        <v>4.1606285900618163</v>
      </c>
      <c r="S132" s="12">
        <f t="shared" si="13"/>
        <v>686.44041171872948</v>
      </c>
      <c r="T132" s="12"/>
    </row>
    <row r="133" spans="2:20" ht="19.899999999999999" customHeight="1" x14ac:dyDescent="0.2">
      <c r="B133" s="14">
        <v>43556.451412037037</v>
      </c>
      <c r="C133" s="2">
        <f t="shared" si="11"/>
        <v>8.2500000006984919</v>
      </c>
      <c r="D133" s="42">
        <v>20.399999999999999</v>
      </c>
      <c r="E133" s="12">
        <v>8390</v>
      </c>
      <c r="F133" s="15">
        <v>8560</v>
      </c>
      <c r="G133" s="2">
        <v>6.8380000000000001</v>
      </c>
      <c r="H133" s="2">
        <v>8.6959999999999997</v>
      </c>
      <c r="I133" s="2">
        <v>7.77</v>
      </c>
      <c r="K133" s="14">
        <v>43556.463356481479</v>
      </c>
      <c r="L133" s="2">
        <f t="shared" si="8"/>
        <v>25.583333331160247</v>
      </c>
      <c r="M133" s="15">
        <v>3860</v>
      </c>
      <c r="N133" s="3">
        <v>0.30324456</v>
      </c>
      <c r="O133" s="2">
        <v>18.55</v>
      </c>
      <c r="P133" s="2">
        <f t="shared" si="9"/>
        <v>61.171748637469378</v>
      </c>
      <c r="Q133" s="2">
        <f t="shared" si="10"/>
        <v>5.625186588</v>
      </c>
      <c r="R133" s="2">
        <f t="shared" si="12"/>
        <v>4.1763487847187708</v>
      </c>
      <c r="S133" s="12">
        <f t="shared" si="13"/>
        <v>689.48464137654344</v>
      </c>
      <c r="T133" s="12"/>
    </row>
    <row r="134" spans="2:20" ht="19.899999999999999" customHeight="1" x14ac:dyDescent="0.2">
      <c r="B134" s="14">
        <v>43556.451469907406</v>
      </c>
      <c r="C134" s="2">
        <f t="shared" si="11"/>
        <v>8.3333333325572312</v>
      </c>
      <c r="D134" s="42">
        <v>20.399999999999999</v>
      </c>
      <c r="E134" s="12">
        <v>8390</v>
      </c>
      <c r="F134" s="15">
        <v>8570</v>
      </c>
      <c r="G134" s="2">
        <v>6.8339999999999996</v>
      </c>
      <c r="H134" s="2">
        <v>8.6989999999999998</v>
      </c>
      <c r="I134" s="2">
        <v>7.7690000000000001</v>
      </c>
      <c r="K134" s="14">
        <v>43556.463472222225</v>
      </c>
      <c r="L134" s="2">
        <f t="shared" si="8"/>
        <v>25.750000005355105</v>
      </c>
      <c r="M134" s="15">
        <v>3840</v>
      </c>
      <c r="N134" s="3">
        <v>0.30167334400000001</v>
      </c>
      <c r="O134" s="2">
        <v>18.61</v>
      </c>
      <c r="P134" s="2">
        <f t="shared" si="9"/>
        <v>61.68924225535816</v>
      </c>
      <c r="Q134" s="2">
        <f t="shared" si="10"/>
        <v>5.6141409318399997</v>
      </c>
      <c r="R134" s="2">
        <f t="shared" si="12"/>
        <v>4.1919589625347582</v>
      </c>
      <c r="S134" s="12">
        <f t="shared" si="13"/>
        <v>692.50923103315529</v>
      </c>
      <c r="T134" s="12"/>
    </row>
    <row r="135" spans="2:20" ht="19.899999999999999" customHeight="1" x14ac:dyDescent="0.2">
      <c r="B135" s="14">
        <v>43556.451527777775</v>
      </c>
      <c r="C135" s="2">
        <f t="shared" si="11"/>
        <v>8.4166666644159704</v>
      </c>
      <c r="D135" s="42">
        <v>20.399999999999999</v>
      </c>
      <c r="E135" s="12">
        <v>8390</v>
      </c>
      <c r="F135" s="15">
        <v>8570</v>
      </c>
      <c r="G135" s="2">
        <v>6.83</v>
      </c>
      <c r="H135" s="2">
        <v>8.7029999999999994</v>
      </c>
      <c r="I135" s="2">
        <v>7.7690000000000001</v>
      </c>
      <c r="K135" s="14">
        <v>43556.463530092595</v>
      </c>
      <c r="L135" s="2">
        <f t="shared" si="8"/>
        <v>25.833333337213844</v>
      </c>
      <c r="M135" s="15">
        <v>3830</v>
      </c>
      <c r="N135" s="3">
        <v>0.30088773699999999</v>
      </c>
      <c r="O135" s="2">
        <v>18.57</v>
      </c>
      <c r="P135" s="2">
        <f t="shared" si="9"/>
        <v>61.717370688324202</v>
      </c>
      <c r="Q135" s="2">
        <f t="shared" si="10"/>
        <v>5.5874852760899998</v>
      </c>
      <c r="R135" s="2">
        <f t="shared" si="12"/>
        <v>4.1997378694859497</v>
      </c>
      <c r="S135" s="12">
        <f t="shared" si="13"/>
        <v>694.01563370898964</v>
      </c>
      <c r="T135" s="12"/>
    </row>
    <row r="136" spans="2:20" ht="19.899999999999999" customHeight="1" x14ac:dyDescent="0.2">
      <c r="B136" s="14">
        <v>43556.451585648145</v>
      </c>
      <c r="C136" s="2">
        <f t="shared" si="11"/>
        <v>8.4999999962747097</v>
      </c>
      <c r="D136" s="42">
        <v>20.399999999999999</v>
      </c>
      <c r="E136" s="12">
        <v>8390</v>
      </c>
      <c r="F136" s="15">
        <v>8580</v>
      </c>
      <c r="G136" s="2">
        <v>6.8259999999999996</v>
      </c>
      <c r="H136" s="2">
        <v>8.7070000000000007</v>
      </c>
      <c r="I136" s="2">
        <v>7.7679999999999998</v>
      </c>
      <c r="K136" s="14">
        <v>43556.463645833333</v>
      </c>
      <c r="L136" s="2">
        <f t="shared" si="8"/>
        <v>26.000000000931323</v>
      </c>
      <c r="M136" s="15">
        <v>3810</v>
      </c>
      <c r="N136" s="3">
        <v>0.299316521</v>
      </c>
      <c r="O136" s="2">
        <v>18.55</v>
      </c>
      <c r="P136" s="2">
        <f t="shared" si="9"/>
        <v>61.974527627227097</v>
      </c>
      <c r="Q136" s="2">
        <f t="shared" si="10"/>
        <v>5.5523214645500003</v>
      </c>
      <c r="R136" s="2">
        <f t="shared" si="12"/>
        <v>4.2152098230186157</v>
      </c>
      <c r="S136" s="12">
        <f t="shared" si="13"/>
        <v>697.01665494585393</v>
      </c>
      <c r="T136" s="12"/>
    </row>
    <row r="137" spans="2:20" ht="19.899999999999999" customHeight="1" x14ac:dyDescent="0.2">
      <c r="B137" s="14">
        <v>43556.451643518521</v>
      </c>
      <c r="C137" s="2">
        <f t="shared" si="11"/>
        <v>8.5833333386108279</v>
      </c>
      <c r="D137" s="42">
        <v>20.399999999999999</v>
      </c>
      <c r="E137" s="12">
        <v>8400</v>
      </c>
      <c r="F137" s="15">
        <v>8580</v>
      </c>
      <c r="G137" s="2">
        <v>6.8209999999999997</v>
      </c>
      <c r="H137" s="2">
        <v>8.7110000000000003</v>
      </c>
      <c r="I137" s="2">
        <v>7.7670000000000003</v>
      </c>
      <c r="K137" s="14">
        <v>43556.463703703703</v>
      </c>
      <c r="L137" s="2">
        <f t="shared" si="8"/>
        <v>26.083333332790062</v>
      </c>
      <c r="M137" s="15">
        <v>3800</v>
      </c>
      <c r="N137" s="3">
        <v>0.29853091399999998</v>
      </c>
      <c r="O137" s="2">
        <v>18.579999999999998</v>
      </c>
      <c r="P137" s="2">
        <f t="shared" si="9"/>
        <v>62.238110455790185</v>
      </c>
      <c r="Q137" s="2">
        <f t="shared" si="10"/>
        <v>5.5467043821199988</v>
      </c>
      <c r="R137" s="2">
        <f t="shared" si="12"/>
        <v>4.2229174797201932</v>
      </c>
      <c r="S137" s="12">
        <f t="shared" si="13"/>
        <v>698.51127350688387</v>
      </c>
      <c r="T137" s="12"/>
    </row>
    <row r="138" spans="2:20" ht="19.899999999999999" customHeight="1" x14ac:dyDescent="0.2">
      <c r="B138" s="14">
        <v>43556.451701388891</v>
      </c>
      <c r="C138" s="2">
        <f t="shared" si="11"/>
        <v>8.6666666704695672</v>
      </c>
      <c r="D138" s="42">
        <v>20.399999999999999</v>
      </c>
      <c r="E138" s="12">
        <v>8390</v>
      </c>
      <c r="F138" s="15">
        <v>8590</v>
      </c>
      <c r="G138" s="2">
        <v>6.8170000000000002</v>
      </c>
      <c r="H138" s="2">
        <v>8.7149999999999999</v>
      </c>
      <c r="I138" s="2">
        <v>7.7670000000000003</v>
      </c>
      <c r="K138" s="14">
        <v>43556.463819444441</v>
      </c>
      <c r="L138" s="2">
        <f t="shared" si="8"/>
        <v>26.24999999650754</v>
      </c>
      <c r="M138" s="15">
        <v>3770</v>
      </c>
      <c r="N138" s="3">
        <v>0.29617409099999997</v>
      </c>
      <c r="O138" s="2">
        <v>18.45</v>
      </c>
      <c r="P138" s="2">
        <f t="shared" si="9"/>
        <v>62.294442899125841</v>
      </c>
      <c r="Q138" s="2">
        <f t="shared" si="10"/>
        <v>5.4644119789499994</v>
      </c>
      <c r="R138" s="2">
        <f t="shared" si="12"/>
        <v>4.2382106966177302</v>
      </c>
      <c r="S138" s="12">
        <f t="shared" si="13"/>
        <v>701.48479847587112</v>
      </c>
      <c r="T138" s="12"/>
    </row>
    <row r="139" spans="2:20" ht="19.899999999999999" customHeight="1" x14ac:dyDescent="0.2">
      <c r="B139" s="14">
        <v>43556.45175925926</v>
      </c>
      <c r="C139" s="2">
        <f t="shared" si="11"/>
        <v>8.7500000023283064</v>
      </c>
      <c r="D139" s="42">
        <v>20.399999999999999</v>
      </c>
      <c r="E139" s="12">
        <v>8400</v>
      </c>
      <c r="F139" s="15">
        <v>8590</v>
      </c>
      <c r="G139" s="2">
        <v>6.8140000000000001</v>
      </c>
      <c r="H139" s="2">
        <v>8.7189999999999994</v>
      </c>
      <c r="I139" s="2">
        <v>7.766</v>
      </c>
      <c r="K139" s="14">
        <v>43556.463877314818</v>
      </c>
      <c r="L139" s="2">
        <f t="shared" si="8"/>
        <v>26.333333338843659</v>
      </c>
      <c r="M139" s="15">
        <v>3760</v>
      </c>
      <c r="N139" s="3">
        <v>0.29538848299999998</v>
      </c>
      <c r="O139" s="2">
        <v>18.47</v>
      </c>
      <c r="P139" s="2">
        <f t="shared" si="9"/>
        <v>62.527827125880194</v>
      </c>
      <c r="Q139" s="2">
        <f t="shared" si="10"/>
        <v>5.4558252810099992</v>
      </c>
      <c r="R139" s="2">
        <f t="shared" si="12"/>
        <v>4.245794195534196</v>
      </c>
      <c r="S139" s="12">
        <f t="shared" si="13"/>
        <v>702.96370506976928</v>
      </c>
      <c r="T139" s="12"/>
    </row>
    <row r="140" spans="2:20" ht="19.899999999999999" customHeight="1" x14ac:dyDescent="0.2">
      <c r="B140" s="14">
        <v>43556.451817129629</v>
      </c>
      <c r="C140" s="2">
        <f t="shared" si="11"/>
        <v>8.8333333341870457</v>
      </c>
      <c r="D140" s="42">
        <v>20.399999999999999</v>
      </c>
      <c r="E140" s="12">
        <v>8390</v>
      </c>
      <c r="F140" s="15">
        <v>8590</v>
      </c>
      <c r="G140" s="2">
        <v>6.81</v>
      </c>
      <c r="H140" s="2">
        <v>8.7240000000000002</v>
      </c>
      <c r="I140" s="2">
        <v>7.7649999999999997</v>
      </c>
      <c r="K140" s="14">
        <v>43556.463993055557</v>
      </c>
      <c r="L140" s="2">
        <f t="shared" si="8"/>
        <v>26.500000002561137</v>
      </c>
      <c r="M140" s="15">
        <v>3740</v>
      </c>
      <c r="N140" s="3">
        <v>0.29381726800000002</v>
      </c>
      <c r="O140" s="2">
        <v>18.399999999999999</v>
      </c>
      <c r="P140" s="2">
        <f t="shared" si="9"/>
        <v>62.62395714604493</v>
      </c>
      <c r="Q140" s="2">
        <f t="shared" si="10"/>
        <v>5.4062377312000001</v>
      </c>
      <c r="R140" s="2">
        <f t="shared" si="12"/>
        <v>4.260880393895313</v>
      </c>
      <c r="S140" s="12">
        <f t="shared" si="13"/>
        <v>705.9097337708796</v>
      </c>
      <c r="T140" s="12"/>
    </row>
    <row r="141" spans="2:20" ht="19.899999999999999" customHeight="1" x14ac:dyDescent="0.2">
      <c r="B141" s="14">
        <v>43556.451874999999</v>
      </c>
      <c r="C141" s="2">
        <f t="shared" si="11"/>
        <v>8.916666666045785</v>
      </c>
      <c r="D141" s="42">
        <v>20.399999999999999</v>
      </c>
      <c r="E141" s="12">
        <v>8400</v>
      </c>
      <c r="F141" s="15">
        <v>8590</v>
      </c>
      <c r="G141" s="2">
        <v>6.8049999999999997</v>
      </c>
      <c r="H141" s="2">
        <v>8.7270000000000003</v>
      </c>
      <c r="I141" s="2">
        <v>7.7649999999999997</v>
      </c>
      <c r="K141" s="14">
        <v>43556.464050925926</v>
      </c>
      <c r="L141" s="2">
        <f t="shared" si="8"/>
        <v>26.583333334419876</v>
      </c>
      <c r="M141" s="15">
        <v>3730</v>
      </c>
      <c r="N141" s="3">
        <v>0.29303166000000003</v>
      </c>
      <c r="O141" s="2">
        <v>18.41</v>
      </c>
      <c r="P141" s="2">
        <f t="shared" si="9"/>
        <v>62.825975868955588</v>
      </c>
      <c r="Q141" s="2">
        <f t="shared" si="10"/>
        <v>5.3947128606000003</v>
      </c>
      <c r="R141" s="2">
        <f t="shared" si="12"/>
        <v>4.2683810538957827</v>
      </c>
      <c r="S141" s="12">
        <f t="shared" si="13"/>
        <v>707.37685606403249</v>
      </c>
      <c r="T141" s="12"/>
    </row>
    <row r="142" spans="2:20" ht="19.899999999999999" customHeight="1" x14ac:dyDescent="0.2">
      <c r="B142" s="14">
        <v>43556.451932870368</v>
      </c>
      <c r="C142" s="2">
        <f t="shared" si="11"/>
        <v>8.9999999979045242</v>
      </c>
      <c r="D142" s="42">
        <v>20.399999999999999</v>
      </c>
      <c r="E142" s="12">
        <v>8390</v>
      </c>
      <c r="F142" s="15">
        <v>8600</v>
      </c>
      <c r="G142" s="2">
        <v>6.8019999999999996</v>
      </c>
      <c r="H142" s="2">
        <v>8.7309999999999999</v>
      </c>
      <c r="I142" s="2">
        <v>7.7640000000000002</v>
      </c>
      <c r="K142" s="14">
        <v>43556.464166666665</v>
      </c>
      <c r="L142" s="2">
        <f t="shared" si="8"/>
        <v>26.749999998137355</v>
      </c>
      <c r="M142" s="15">
        <v>3710</v>
      </c>
      <c r="N142" s="3">
        <v>0.29146044500000001</v>
      </c>
      <c r="O142" s="2">
        <v>18.3</v>
      </c>
      <c r="P142" s="2">
        <f t="shared" si="9"/>
        <v>62.787250599305167</v>
      </c>
      <c r="Q142" s="2">
        <f t="shared" si="10"/>
        <v>5.3337261435000007</v>
      </c>
      <c r="R142" s="2">
        <f t="shared" si="12"/>
        <v>4.2832816633600315</v>
      </c>
      <c r="S142" s="12">
        <f t="shared" si="13"/>
        <v>710.29931653553388</v>
      </c>
      <c r="T142" s="12"/>
    </row>
    <row r="143" spans="2:20" ht="19.899999999999999" customHeight="1" x14ac:dyDescent="0.2">
      <c r="B143" s="14">
        <v>43556.451990740738</v>
      </c>
      <c r="C143" s="2">
        <f t="shared" si="11"/>
        <v>9.0833333297632635</v>
      </c>
      <c r="D143" s="42">
        <v>20.399999999999999</v>
      </c>
      <c r="E143" s="12">
        <v>8400</v>
      </c>
      <c r="F143" s="15">
        <v>8610</v>
      </c>
      <c r="G143" s="2">
        <v>6.798</v>
      </c>
      <c r="H143" s="2">
        <v>8.734</v>
      </c>
      <c r="I143" s="2">
        <v>7.7640000000000002</v>
      </c>
      <c r="K143" s="14">
        <v>43556.46434027778</v>
      </c>
      <c r="L143" s="2">
        <f t="shared" si="8"/>
        <v>27.000000004190952</v>
      </c>
      <c r="M143" s="15">
        <v>3670</v>
      </c>
      <c r="N143" s="3">
        <v>0.28831801400000001</v>
      </c>
      <c r="O143" s="2">
        <v>18.27</v>
      </c>
      <c r="P143" s="2">
        <f t="shared" si="9"/>
        <v>63.36752860679735</v>
      </c>
      <c r="Q143" s="2">
        <f t="shared" si="10"/>
        <v>5.2675701157799999</v>
      </c>
      <c r="R143" s="2">
        <f t="shared" si="12"/>
        <v>4.3053676977683315</v>
      </c>
      <c r="S143" s="12">
        <f t="shared" si="13"/>
        <v>714.64765508060941</v>
      </c>
      <c r="T143" s="12"/>
    </row>
    <row r="144" spans="2:20" ht="19.899999999999999" customHeight="1" x14ac:dyDescent="0.2">
      <c r="B144" s="14">
        <v>43556.452048611114</v>
      </c>
      <c r="C144" s="2">
        <f t="shared" si="11"/>
        <v>9.1666666720993817</v>
      </c>
      <c r="D144" s="42">
        <v>20.399999999999999</v>
      </c>
      <c r="E144" s="12">
        <v>8400</v>
      </c>
      <c r="F144" s="15">
        <v>8610</v>
      </c>
      <c r="G144" s="2">
        <v>6.7949999999999999</v>
      </c>
      <c r="H144" s="2">
        <v>8.7379999999999995</v>
      </c>
      <c r="I144" s="2">
        <v>7.7629999999999999</v>
      </c>
      <c r="K144" s="14">
        <v>43556.464456018519</v>
      </c>
      <c r="L144" s="2">
        <f t="shared" si="8"/>
        <v>27.16666666790843</v>
      </c>
      <c r="M144" s="15">
        <v>3650</v>
      </c>
      <c r="N144" s="3">
        <v>0.286746799</v>
      </c>
      <c r="O144" s="2">
        <v>18.3</v>
      </c>
      <c r="P144" s="2">
        <f t="shared" si="9"/>
        <v>63.819369784839346</v>
      </c>
      <c r="Q144" s="2">
        <f t="shared" si="10"/>
        <v>5.2474664217000004</v>
      </c>
      <c r="R144" s="2">
        <f t="shared" si="12"/>
        <v>4.3199719149230749</v>
      </c>
      <c r="S144" s="12">
        <f t="shared" si="13"/>
        <v>717.52297909289302</v>
      </c>
      <c r="T144" s="12"/>
    </row>
    <row r="145" spans="2:20" ht="19.899999999999999" customHeight="1" x14ac:dyDescent="0.2">
      <c r="B145" s="14">
        <v>43556.452106481483</v>
      </c>
      <c r="C145" s="2">
        <f t="shared" si="11"/>
        <v>9.2500000039581209</v>
      </c>
      <c r="D145" s="42">
        <v>20.399999999999999</v>
      </c>
      <c r="E145" s="12">
        <v>8400</v>
      </c>
      <c r="F145" s="15">
        <v>8610</v>
      </c>
      <c r="G145" s="2">
        <v>6.7910000000000004</v>
      </c>
      <c r="H145" s="2">
        <v>8.7430000000000003</v>
      </c>
      <c r="I145" s="2">
        <v>7.7629999999999999</v>
      </c>
      <c r="K145" s="14">
        <v>43556.464513888888</v>
      </c>
      <c r="L145" s="2">
        <f t="shared" si="8"/>
        <v>27.249999999767169</v>
      </c>
      <c r="M145" s="15">
        <v>3640</v>
      </c>
      <c r="N145" s="3">
        <v>0.285961191</v>
      </c>
      <c r="O145" s="2">
        <v>18.25</v>
      </c>
      <c r="P145" s="2">
        <f t="shared" si="9"/>
        <v>63.819848896908532</v>
      </c>
      <c r="Q145" s="2">
        <f t="shared" si="10"/>
        <v>5.21879173575</v>
      </c>
      <c r="R145" s="2">
        <f t="shared" si="12"/>
        <v>4.3272401496260251</v>
      </c>
      <c r="S145" s="12">
        <f t="shared" si="13"/>
        <v>718.95474904163257</v>
      </c>
      <c r="T145" s="12"/>
    </row>
    <row r="146" spans="2:20" ht="19.899999999999999" customHeight="1" x14ac:dyDescent="0.2">
      <c r="B146" s="14">
        <v>43556.452164351853</v>
      </c>
      <c r="C146" s="2">
        <f t="shared" si="11"/>
        <v>9.3333333358168602</v>
      </c>
      <c r="D146" s="42">
        <v>20.399999999999999</v>
      </c>
      <c r="E146" s="12">
        <v>8400</v>
      </c>
      <c r="F146" s="15">
        <v>8620</v>
      </c>
      <c r="G146" s="2">
        <v>6.7869999999999999</v>
      </c>
      <c r="H146" s="2">
        <v>8.7460000000000004</v>
      </c>
      <c r="I146" s="2">
        <v>7.7619999999999996</v>
      </c>
      <c r="K146" s="14">
        <v>43556.464629629627</v>
      </c>
      <c r="L146" s="2">
        <f t="shared" si="8"/>
        <v>27.416666663484648</v>
      </c>
      <c r="M146" s="15">
        <v>3620</v>
      </c>
      <c r="N146" s="3">
        <v>0.28438997599999999</v>
      </c>
      <c r="O146" s="2">
        <v>18.190000000000001</v>
      </c>
      <c r="P146" s="2">
        <f t="shared" si="9"/>
        <v>63.961466771247949</v>
      </c>
      <c r="Q146" s="2">
        <f t="shared" si="10"/>
        <v>5.1730536634400002</v>
      </c>
      <c r="R146" s="2">
        <f t="shared" si="12"/>
        <v>4.3416732679806156</v>
      </c>
      <c r="S146" s="12">
        <f t="shared" si="13"/>
        <v>721.80650482430735</v>
      </c>
      <c r="T146" s="12"/>
    </row>
    <row r="147" spans="2:20" ht="19.899999999999999" customHeight="1" x14ac:dyDescent="0.2">
      <c r="B147" s="14">
        <v>43556.452222222222</v>
      </c>
      <c r="C147" s="2">
        <f t="shared" si="11"/>
        <v>9.4166666676755995</v>
      </c>
      <c r="D147" s="42">
        <v>20.399999999999999</v>
      </c>
      <c r="E147" s="12">
        <v>8400</v>
      </c>
      <c r="F147" s="15">
        <v>8620</v>
      </c>
      <c r="G147" s="2">
        <v>6.7830000000000004</v>
      </c>
      <c r="H147" s="2">
        <v>8.75</v>
      </c>
      <c r="I147" s="2">
        <v>7.7619999999999996</v>
      </c>
      <c r="K147" s="14">
        <v>43556.464687500003</v>
      </c>
      <c r="L147" s="2">
        <f t="shared" si="8"/>
        <v>27.500000005820766</v>
      </c>
      <c r="M147" s="15">
        <v>3620</v>
      </c>
      <c r="N147" s="3">
        <v>0.28438997599999999</v>
      </c>
      <c r="O147" s="2">
        <v>18.18</v>
      </c>
      <c r="P147" s="2">
        <f t="shared" si="9"/>
        <v>63.926303787866281</v>
      </c>
      <c r="Q147" s="2">
        <f t="shared" si="10"/>
        <v>5.17020976368</v>
      </c>
      <c r="R147" s="2">
        <f t="shared" si="12"/>
        <v>4.3488560905809894</v>
      </c>
      <c r="S147" s="12">
        <f t="shared" si="13"/>
        <v>723.2284548561563</v>
      </c>
      <c r="T147" s="12"/>
    </row>
    <row r="148" spans="2:20" ht="19.899999999999999" customHeight="1" x14ac:dyDescent="0.2">
      <c r="B148" s="14">
        <v>43556.452280092592</v>
      </c>
      <c r="C148" s="2">
        <f t="shared" si="11"/>
        <v>9.4999999995343387</v>
      </c>
      <c r="D148" s="42">
        <v>20.399999999999999</v>
      </c>
      <c r="E148" s="12">
        <v>8400</v>
      </c>
      <c r="F148" s="15">
        <v>8620</v>
      </c>
      <c r="G148" s="2">
        <v>6.78</v>
      </c>
      <c r="H148" s="2">
        <v>8.7530000000000001</v>
      </c>
      <c r="I148" s="2">
        <v>7.7610000000000001</v>
      </c>
      <c r="K148" s="14">
        <v>43556.464803240742</v>
      </c>
      <c r="L148" s="2">
        <f t="shared" si="8"/>
        <v>27.666666669538245</v>
      </c>
      <c r="M148" s="15">
        <v>3580</v>
      </c>
      <c r="N148" s="3">
        <v>0.28124754499999999</v>
      </c>
      <c r="O148" s="2">
        <v>17.97</v>
      </c>
      <c r="P148" s="2">
        <f t="shared" si="9"/>
        <v>63.893891056009039</v>
      </c>
      <c r="Q148" s="2">
        <f t="shared" si="10"/>
        <v>5.0540183836499999</v>
      </c>
      <c r="R148" s="2">
        <f t="shared" si="12"/>
        <v>4.3630564072010047</v>
      </c>
      <c r="S148" s="12">
        <f t="shared" si="13"/>
        <v>726.05664240922215</v>
      </c>
      <c r="T148" s="12"/>
    </row>
    <row r="149" spans="2:20" ht="19.899999999999999" customHeight="1" x14ac:dyDescent="0.2">
      <c r="B149" s="14">
        <v>43556.452337962961</v>
      </c>
      <c r="C149" s="2">
        <f t="shared" si="11"/>
        <v>9.583333331393078</v>
      </c>
      <c r="D149" s="42">
        <v>20.399999999999999</v>
      </c>
      <c r="E149" s="12">
        <v>8400</v>
      </c>
      <c r="F149" s="15">
        <v>8620</v>
      </c>
      <c r="G149" s="2">
        <v>6.7759999999999998</v>
      </c>
      <c r="H149" s="2">
        <v>8.7569999999999997</v>
      </c>
      <c r="I149" s="2">
        <v>7.76</v>
      </c>
      <c r="K149" s="14">
        <v>43556.464861111112</v>
      </c>
      <c r="L149" s="2">
        <f t="shared" si="8"/>
        <v>27.750000001396984</v>
      </c>
      <c r="M149" s="15">
        <v>3570</v>
      </c>
      <c r="N149" s="3">
        <v>0.28046193699999999</v>
      </c>
      <c r="O149" s="2">
        <v>18.010000000000002</v>
      </c>
      <c r="P149" s="2">
        <f t="shared" si="9"/>
        <v>64.215487465595032</v>
      </c>
      <c r="Q149" s="2">
        <f t="shared" si="10"/>
        <v>5.0511194853700001</v>
      </c>
      <c r="R149" s="2">
        <f t="shared" si="12"/>
        <v>4.3700738639303163</v>
      </c>
      <c r="S149" s="12">
        <f t="shared" si="13"/>
        <v>727.46091609008477</v>
      </c>
      <c r="T149" s="12"/>
    </row>
    <row r="150" spans="2:20" ht="19.899999999999999" customHeight="1" x14ac:dyDescent="0.2">
      <c r="B150" s="14">
        <v>43556.45239583333</v>
      </c>
      <c r="C150" s="2">
        <f t="shared" si="11"/>
        <v>9.6666666632518172</v>
      </c>
      <c r="D150" s="42">
        <v>20.399999999999999</v>
      </c>
      <c r="E150" s="12">
        <v>8400</v>
      </c>
      <c r="F150" s="15">
        <v>8620</v>
      </c>
      <c r="G150" s="2">
        <v>6.7729999999999997</v>
      </c>
      <c r="H150" s="2">
        <v>8.76</v>
      </c>
      <c r="I150" s="2">
        <v>7.76</v>
      </c>
      <c r="K150" s="14">
        <v>43556.46497685185</v>
      </c>
      <c r="L150" s="2">
        <f t="shared" si="8"/>
        <v>27.916666665114462</v>
      </c>
      <c r="M150" s="15">
        <v>3550</v>
      </c>
      <c r="N150" s="3">
        <v>0.27889072199999998</v>
      </c>
      <c r="O150" s="2">
        <v>17.850000000000001</v>
      </c>
      <c r="P150" s="2">
        <f t="shared" si="9"/>
        <v>64.003563374187834</v>
      </c>
      <c r="Q150" s="2">
        <f t="shared" si="10"/>
        <v>4.9781993877000001</v>
      </c>
      <c r="R150" s="2">
        <f t="shared" si="12"/>
        <v>4.384003473229761</v>
      </c>
      <c r="S150" s="12">
        <f t="shared" si="13"/>
        <v>730.25767933700547</v>
      </c>
      <c r="T150" s="12"/>
    </row>
    <row r="151" spans="2:20" ht="19.899999999999999" customHeight="1" x14ac:dyDescent="0.2">
      <c r="B151" s="14">
        <v>43556.452453703707</v>
      </c>
      <c r="C151" s="2">
        <f t="shared" si="11"/>
        <v>9.7500000055879354</v>
      </c>
      <c r="D151" s="42">
        <v>20.5</v>
      </c>
      <c r="E151" s="12">
        <v>8400</v>
      </c>
      <c r="F151" s="15">
        <v>8630</v>
      </c>
      <c r="G151" s="2">
        <v>6.7720000000000002</v>
      </c>
      <c r="H151" s="2">
        <v>8.7639999999999993</v>
      </c>
      <c r="I151" s="2">
        <v>7.7590000000000003</v>
      </c>
      <c r="K151" s="14">
        <v>43556.465092592596</v>
      </c>
      <c r="L151" s="2">
        <f t="shared" si="8"/>
        <v>28.08333333930932</v>
      </c>
      <c r="M151" s="15">
        <v>3530</v>
      </c>
      <c r="N151" s="3">
        <v>0.27731950700000002</v>
      </c>
      <c r="O151" s="2">
        <v>17.87</v>
      </c>
      <c r="P151" s="2">
        <f t="shared" si="9"/>
        <v>64.43830869784432</v>
      </c>
      <c r="Q151" s="2">
        <f t="shared" si="10"/>
        <v>4.9556995900900009</v>
      </c>
      <c r="R151" s="2">
        <f t="shared" si="12"/>
        <v>4.3978005557665609</v>
      </c>
      <c r="S151" s="12">
        <f t="shared" si="13"/>
        <v>733.0387306056823</v>
      </c>
      <c r="T151" s="12"/>
    </row>
    <row r="152" spans="2:20" ht="19.899999999999999" customHeight="1" x14ac:dyDescent="0.2">
      <c r="B152" s="14">
        <v>43556.452511574076</v>
      </c>
      <c r="C152" s="2">
        <f t="shared" si="11"/>
        <v>9.8333333374466747</v>
      </c>
      <c r="D152" s="42">
        <v>20.5</v>
      </c>
      <c r="E152" s="12">
        <v>8410</v>
      </c>
      <c r="F152" s="15">
        <v>8640</v>
      </c>
      <c r="G152" s="2">
        <v>6.7649999999999997</v>
      </c>
      <c r="H152" s="2">
        <v>8.7669999999999995</v>
      </c>
      <c r="I152" s="2">
        <v>7.7590000000000003</v>
      </c>
      <c r="K152" s="14">
        <v>43556.465150462966</v>
      </c>
      <c r="L152" s="2">
        <f t="shared" si="8"/>
        <v>28.166666671168059</v>
      </c>
      <c r="M152" s="15">
        <v>3520</v>
      </c>
      <c r="N152" s="3">
        <v>0.27653389900000003</v>
      </c>
      <c r="O152" s="2">
        <v>17.850000000000001</v>
      </c>
      <c r="P152" s="2">
        <f t="shared" si="9"/>
        <v>64.549048288651221</v>
      </c>
      <c r="Q152" s="2">
        <f t="shared" si="10"/>
        <v>4.9361300971500013</v>
      </c>
      <c r="R152" s="2">
        <f t="shared" si="12"/>
        <v>4.4046698818167016</v>
      </c>
      <c r="S152" s="12">
        <f t="shared" si="13"/>
        <v>734.42336409520408</v>
      </c>
      <c r="T152" s="12"/>
    </row>
    <row r="153" spans="2:20" ht="19.899999999999999" customHeight="1" x14ac:dyDescent="0.2">
      <c r="B153" s="14">
        <v>43556.452569444446</v>
      </c>
      <c r="C153" s="2">
        <f t="shared" si="11"/>
        <v>9.916666669305414</v>
      </c>
      <c r="D153" s="42">
        <v>20.5</v>
      </c>
      <c r="E153" s="12">
        <v>8390</v>
      </c>
      <c r="F153" s="15">
        <v>8640</v>
      </c>
      <c r="G153" s="2">
        <v>6.7610000000000001</v>
      </c>
      <c r="H153" s="2">
        <v>8.7710000000000008</v>
      </c>
      <c r="I153" s="2">
        <v>7.758</v>
      </c>
      <c r="K153" s="14">
        <v>43556.465266203704</v>
      </c>
      <c r="L153" s="2">
        <f t="shared" si="8"/>
        <v>28.333333334885538</v>
      </c>
      <c r="M153" s="15">
        <v>3490</v>
      </c>
      <c r="N153" s="3">
        <v>0.27417707600000002</v>
      </c>
      <c r="O153" s="2">
        <v>17.75</v>
      </c>
      <c r="P153" s="2">
        <f t="shared" si="9"/>
        <v>64.739183373594656</v>
      </c>
      <c r="Q153" s="2">
        <f t="shared" si="10"/>
        <v>4.866643099</v>
      </c>
      <c r="R153" s="2">
        <f t="shared" si="12"/>
        <v>4.4182848443482134</v>
      </c>
      <c r="S153" s="12">
        <f t="shared" si="13"/>
        <v>737.17691892117512</v>
      </c>
      <c r="T153" s="12"/>
    </row>
    <row r="154" spans="2:20" ht="19.899999999999999" customHeight="1" x14ac:dyDescent="0.2">
      <c r="B154" s="14">
        <v>43556.452627314815</v>
      </c>
      <c r="C154" s="2">
        <f t="shared" si="11"/>
        <v>10.000000001164153</v>
      </c>
      <c r="D154" s="42">
        <v>20.5</v>
      </c>
      <c r="E154" s="12">
        <v>8370</v>
      </c>
      <c r="F154" s="15">
        <v>8630</v>
      </c>
      <c r="G154" s="2">
        <v>6.7569999999999997</v>
      </c>
      <c r="H154" s="2">
        <v>8.7739999999999991</v>
      </c>
      <c r="I154" s="2">
        <v>7.758</v>
      </c>
      <c r="K154" s="14">
        <v>43556.465324074074</v>
      </c>
      <c r="L154" s="2">
        <f t="shared" si="8"/>
        <v>28.416666666744277</v>
      </c>
      <c r="M154" s="15">
        <v>3490</v>
      </c>
      <c r="N154" s="3">
        <v>0.27417707600000002</v>
      </c>
      <c r="O154" s="2">
        <v>17.8</v>
      </c>
      <c r="P154" s="2">
        <f t="shared" si="9"/>
        <v>64.921547270421684</v>
      </c>
      <c r="Q154" s="2">
        <f t="shared" si="10"/>
        <v>4.8803519528000008</v>
      </c>
      <c r="R154" s="2">
        <f t="shared" si="12"/>
        <v>4.4250535907921895</v>
      </c>
      <c r="S154" s="12">
        <f t="shared" si="13"/>
        <v>738.54780427675848</v>
      </c>
      <c r="T154" s="12"/>
    </row>
    <row r="155" spans="2:20" ht="19.899999999999999" customHeight="1" x14ac:dyDescent="0.2">
      <c r="B155" s="14">
        <v>43556.452685185184</v>
      </c>
      <c r="C155" s="2">
        <f t="shared" si="11"/>
        <v>10.083333333022892</v>
      </c>
      <c r="D155" s="42">
        <v>20.5</v>
      </c>
      <c r="E155" s="12">
        <v>8350</v>
      </c>
      <c r="F155" s="15">
        <v>8630</v>
      </c>
      <c r="G155" s="2">
        <v>6.7549999999999999</v>
      </c>
      <c r="H155" s="2">
        <v>8.7750000000000004</v>
      </c>
      <c r="I155" s="2">
        <v>7.758</v>
      </c>
      <c r="K155" s="14">
        <v>43556.465439814812</v>
      </c>
      <c r="L155" s="2">
        <f t="shared" si="8"/>
        <v>28.583333330461755</v>
      </c>
      <c r="M155" s="15">
        <v>3480</v>
      </c>
      <c r="N155" s="3">
        <v>0.27339146800000003</v>
      </c>
      <c r="O155" s="2">
        <v>17.809999999999999</v>
      </c>
      <c r="P155" s="2">
        <f t="shared" si="9"/>
        <v>65.144681106141903</v>
      </c>
      <c r="Q155" s="2">
        <f t="shared" si="10"/>
        <v>4.86910204508</v>
      </c>
      <c r="R155" s="2">
        <f t="shared" si="12"/>
        <v>4.4385944988829706</v>
      </c>
      <c r="S155" s="12">
        <f t="shared" si="13"/>
        <v>741.28564694965701</v>
      </c>
      <c r="T155" s="12"/>
    </row>
    <row r="156" spans="2:20" ht="19.899999999999999" customHeight="1" x14ac:dyDescent="0.2">
      <c r="B156" s="14">
        <v>43556.452743055554</v>
      </c>
      <c r="C156" s="2">
        <f t="shared" si="11"/>
        <v>10.166666664881632</v>
      </c>
      <c r="D156" s="42">
        <v>20.5</v>
      </c>
      <c r="E156" s="12">
        <v>8350</v>
      </c>
      <c r="F156" s="15">
        <v>8620</v>
      </c>
      <c r="G156" s="2">
        <v>6.7519999999999998</v>
      </c>
      <c r="H156" s="2">
        <v>8.7769999999999992</v>
      </c>
      <c r="I156" s="2">
        <v>7.7590000000000003</v>
      </c>
      <c r="K156" s="14">
        <v>43556.465497685182</v>
      </c>
      <c r="L156" s="2">
        <f t="shared" si="8"/>
        <v>28.666666662320495</v>
      </c>
      <c r="M156" s="15">
        <v>3450</v>
      </c>
      <c r="N156" s="3">
        <v>0.27103464500000002</v>
      </c>
      <c r="O156" s="2">
        <v>17.75</v>
      </c>
      <c r="P156" s="2">
        <f t="shared" si="9"/>
        <v>65.489782680734407</v>
      </c>
      <c r="Q156" s="2">
        <f t="shared" si="10"/>
        <v>4.8108649487499999</v>
      </c>
      <c r="R156" s="2">
        <f t="shared" si="12"/>
        <v>4.445316698065291</v>
      </c>
      <c r="S156" s="12">
        <f t="shared" si="13"/>
        <v>742.64671220956996</v>
      </c>
      <c r="T156" s="12"/>
    </row>
    <row r="157" spans="2:20" ht="19.899999999999999" customHeight="1" x14ac:dyDescent="0.2">
      <c r="B157" s="14">
        <v>43556.452800925923</v>
      </c>
      <c r="C157" s="2">
        <f t="shared" si="11"/>
        <v>10.249999996740371</v>
      </c>
      <c r="D157" s="42">
        <v>20.5</v>
      </c>
      <c r="E157" s="12">
        <v>8340</v>
      </c>
      <c r="F157" s="15">
        <v>8600</v>
      </c>
      <c r="G157" s="2">
        <v>6.7489999999999997</v>
      </c>
      <c r="H157" s="2">
        <v>8.7780000000000005</v>
      </c>
      <c r="I157" s="2">
        <v>7.7590000000000003</v>
      </c>
      <c r="K157" s="14">
        <v>43556.465613425928</v>
      </c>
      <c r="L157" s="2">
        <f t="shared" si="8"/>
        <v>28.833333336515352</v>
      </c>
      <c r="M157" s="15">
        <v>3430</v>
      </c>
      <c r="N157" s="3">
        <v>0.26946343</v>
      </c>
      <c r="O157" s="2">
        <v>17.63</v>
      </c>
      <c r="P157" s="2">
        <f t="shared" si="9"/>
        <v>65.426317775291437</v>
      </c>
      <c r="Q157" s="2">
        <f t="shared" si="10"/>
        <v>4.7506402709</v>
      </c>
      <c r="R157" s="2">
        <f t="shared" si="12"/>
        <v>4.4585965670257561</v>
      </c>
      <c r="S157" s="12">
        <f t="shared" si="13"/>
        <v>745.34920270794521</v>
      </c>
      <c r="T157" s="12"/>
    </row>
    <row r="158" spans="2:20" ht="19.899999999999999" customHeight="1" x14ac:dyDescent="0.2">
      <c r="B158" s="14">
        <v>43556.4528587963</v>
      </c>
      <c r="C158" s="2">
        <f t="shared" si="11"/>
        <v>10.333333339076489</v>
      </c>
      <c r="D158" s="42">
        <v>20.5</v>
      </c>
      <c r="E158" s="12">
        <v>8340</v>
      </c>
      <c r="F158" s="15">
        <v>8600</v>
      </c>
      <c r="G158" s="2">
        <v>6.7489999999999997</v>
      </c>
      <c r="H158" s="2">
        <v>8.7789999999999999</v>
      </c>
      <c r="I158" s="2">
        <v>7.7590000000000003</v>
      </c>
      <c r="K158" s="14">
        <v>43556.465671296297</v>
      </c>
      <c r="L158" s="2">
        <f t="shared" si="8"/>
        <v>28.916666668374091</v>
      </c>
      <c r="M158" s="15">
        <v>3430</v>
      </c>
      <c r="N158" s="3">
        <v>0.26946343</v>
      </c>
      <c r="O158" s="2">
        <v>17.64</v>
      </c>
      <c r="P158" s="2">
        <f t="shared" si="9"/>
        <v>65.463428562458361</v>
      </c>
      <c r="Q158" s="2">
        <f t="shared" si="10"/>
        <v>4.7533349052</v>
      </c>
      <c r="R158" s="2">
        <f t="shared" si="12"/>
        <v>4.4651965496701491</v>
      </c>
      <c r="S158" s="12">
        <f t="shared" si="13"/>
        <v>746.69651983391964</v>
      </c>
      <c r="T158" s="12"/>
    </row>
    <row r="159" spans="2:20" ht="19.899999999999999" customHeight="1" x14ac:dyDescent="0.2">
      <c r="B159" s="14">
        <v>43556.452916666669</v>
      </c>
      <c r="C159" s="2">
        <f t="shared" si="11"/>
        <v>10.416666670935228</v>
      </c>
      <c r="D159" s="42">
        <v>20.5</v>
      </c>
      <c r="E159" s="12">
        <v>8330</v>
      </c>
      <c r="F159" s="15">
        <v>8600</v>
      </c>
      <c r="G159" s="2">
        <v>6.75</v>
      </c>
      <c r="H159" s="2">
        <v>8.7799999999999994</v>
      </c>
      <c r="I159" s="2">
        <v>7.76</v>
      </c>
      <c r="K159" s="14">
        <v>43556.465787037036</v>
      </c>
      <c r="L159" s="2">
        <f t="shared" si="8"/>
        <v>29.08333333209157</v>
      </c>
      <c r="M159" s="15">
        <v>3410</v>
      </c>
      <c r="N159" s="3">
        <v>0.26789221499999999</v>
      </c>
      <c r="O159" s="2">
        <v>17.62</v>
      </c>
      <c r="P159" s="2">
        <f t="shared" si="9"/>
        <v>65.772721316295076</v>
      </c>
      <c r="Q159" s="2">
        <f t="shared" si="10"/>
        <v>4.7202608282999998</v>
      </c>
      <c r="R159" s="2">
        <f t="shared" si="12"/>
        <v>4.4783543212894044</v>
      </c>
      <c r="S159" s="12">
        <f t="shared" si="13"/>
        <v>749.38329800933218</v>
      </c>
      <c r="T159" s="12"/>
    </row>
    <row r="160" spans="2:20" ht="19.899999999999999" customHeight="1" x14ac:dyDescent="0.2">
      <c r="B160" s="14">
        <v>43556.452974537038</v>
      </c>
      <c r="C160" s="2">
        <f t="shared" si="11"/>
        <v>10.500000002793968</v>
      </c>
      <c r="D160" s="42">
        <v>20.5</v>
      </c>
      <c r="E160" s="12">
        <v>8320</v>
      </c>
      <c r="F160" s="15">
        <v>8590</v>
      </c>
      <c r="G160" s="2">
        <v>6.7489999999999997</v>
      </c>
      <c r="H160" s="2">
        <v>8.7799999999999994</v>
      </c>
      <c r="I160" s="2">
        <v>7.76</v>
      </c>
      <c r="K160" s="14">
        <v>43556.465844907405</v>
      </c>
      <c r="L160" s="2">
        <f t="shared" si="8"/>
        <v>29.166666663950309</v>
      </c>
      <c r="M160" s="15">
        <v>3390</v>
      </c>
      <c r="N160" s="3">
        <v>0.266320999</v>
      </c>
      <c r="O160" s="2">
        <v>17.559999999999999</v>
      </c>
      <c r="P160" s="2">
        <f t="shared" si="9"/>
        <v>65.935469099077679</v>
      </c>
      <c r="Q160" s="2">
        <f t="shared" si="10"/>
        <v>4.6765967424400001</v>
      </c>
      <c r="R160" s="2">
        <f t="shared" si="12"/>
        <v>4.4848799167091693</v>
      </c>
      <c r="S160" s="12">
        <f t="shared" si="13"/>
        <v>750.71883102050219</v>
      </c>
      <c r="T160" s="12"/>
    </row>
    <row r="161" spans="2:20" ht="19.899999999999999" customHeight="1" x14ac:dyDescent="0.2">
      <c r="B161" s="14">
        <v>43556.453032407408</v>
      </c>
      <c r="C161" s="2">
        <f t="shared" si="11"/>
        <v>10.583333334652707</v>
      </c>
      <c r="D161" s="42">
        <v>20.5</v>
      </c>
      <c r="E161" s="12">
        <v>8320</v>
      </c>
      <c r="F161" s="15">
        <v>8590</v>
      </c>
      <c r="G161" s="2">
        <v>6.7469999999999999</v>
      </c>
      <c r="H161" s="2">
        <v>8.7810000000000006</v>
      </c>
      <c r="I161" s="2">
        <v>7.76</v>
      </c>
      <c r="K161" s="14">
        <v>43556.465960648151</v>
      </c>
      <c r="L161" s="2">
        <f t="shared" si="8"/>
        <v>29.333333338145167</v>
      </c>
      <c r="M161" s="15">
        <v>3370</v>
      </c>
      <c r="N161" s="3">
        <v>0.26474978399999999</v>
      </c>
      <c r="O161" s="2">
        <v>17.52</v>
      </c>
      <c r="P161" s="2">
        <f t="shared" si="9"/>
        <v>66.175691384133486</v>
      </c>
      <c r="Q161" s="2">
        <f t="shared" si="10"/>
        <v>4.6384162156799995</v>
      </c>
      <c r="R161" s="2">
        <f t="shared" si="12"/>
        <v>4.4978174352909353</v>
      </c>
      <c r="S161" s="12">
        <f t="shared" si="13"/>
        <v>753.37418505669643</v>
      </c>
      <c r="T161" s="12"/>
    </row>
    <row r="162" spans="2:20" ht="19.899999999999999" customHeight="1" x14ac:dyDescent="0.2">
      <c r="B162" s="14">
        <v>43556.453090277777</v>
      </c>
      <c r="C162" s="2">
        <f t="shared" si="11"/>
        <v>10.666666666511446</v>
      </c>
      <c r="D162" s="42">
        <v>20.5</v>
      </c>
      <c r="E162" s="12">
        <v>8310</v>
      </c>
      <c r="F162" s="15">
        <v>8580</v>
      </c>
      <c r="G162" s="2">
        <v>6.7460000000000004</v>
      </c>
      <c r="H162" s="2">
        <v>8.7810000000000006</v>
      </c>
      <c r="I162" s="2">
        <v>7.7610000000000001</v>
      </c>
      <c r="K162" s="14">
        <v>43556.466134259259</v>
      </c>
      <c r="L162" s="2">
        <f t="shared" ref="L162:L225" si="14">(K162-$K$34)*24*60</f>
        <v>29.583333333721384</v>
      </c>
      <c r="M162" s="15">
        <v>3340</v>
      </c>
      <c r="N162" s="3">
        <v>0.26239296099999998</v>
      </c>
      <c r="O162" s="2">
        <v>17.399999999999999</v>
      </c>
      <c r="P162" s="2">
        <f t="shared" ref="P162:P225" si="15">O162/N162</f>
        <v>66.312754479720965</v>
      </c>
      <c r="Q162" s="2">
        <f t="shared" ref="Q162:Q225" si="16">N162*O162</f>
        <v>4.5656375213999993</v>
      </c>
      <c r="R162" s="2">
        <f t="shared" si="12"/>
        <v>4.5169925469038787</v>
      </c>
      <c r="S162" s="12">
        <f t="shared" si="13"/>
        <v>757.32775557358639</v>
      </c>
      <c r="T162" s="12"/>
    </row>
    <row r="163" spans="2:20" ht="19.899999999999999" customHeight="1" x14ac:dyDescent="0.2">
      <c r="B163" s="14">
        <v>43556.453148148146</v>
      </c>
      <c r="C163" s="2">
        <f t="shared" ref="C163:C226" si="17">(B163-$B$34)*24*60</f>
        <v>10.749999998370185</v>
      </c>
      <c r="D163" s="42">
        <v>20.5</v>
      </c>
      <c r="E163" s="12">
        <v>8310</v>
      </c>
      <c r="F163" s="15">
        <v>8580</v>
      </c>
      <c r="G163" s="2">
        <v>6.7460000000000004</v>
      </c>
      <c r="H163" s="2">
        <v>8.782</v>
      </c>
      <c r="I163" s="2">
        <v>7.7610000000000001</v>
      </c>
      <c r="K163" s="14">
        <v>43556.466249999998</v>
      </c>
      <c r="L163" s="2">
        <f t="shared" si="14"/>
        <v>29.749999997438863</v>
      </c>
      <c r="M163" s="15">
        <v>3320</v>
      </c>
      <c r="N163" s="3">
        <v>0.26082174600000002</v>
      </c>
      <c r="O163" s="2">
        <v>17.45</v>
      </c>
      <c r="P163" s="2">
        <f t="shared" si="15"/>
        <v>66.903930625477827</v>
      </c>
      <c r="Q163" s="2">
        <f t="shared" si="16"/>
        <v>4.5513394677000001</v>
      </c>
      <c r="R163" s="2">
        <f t="shared" ref="R163:R226" si="18">AVERAGE(Q163,Q162)*(L163-L162)/60+R162</f>
        <v>4.5296550147202312</v>
      </c>
      <c r="S163" s="12">
        <f t="shared" si="13"/>
        <v>759.94382906017233</v>
      </c>
      <c r="T163" s="12"/>
    </row>
    <row r="164" spans="2:20" ht="19.899999999999999" customHeight="1" x14ac:dyDescent="0.2">
      <c r="B164" s="14">
        <v>43556.453206018516</v>
      </c>
      <c r="C164" s="2">
        <f t="shared" si="17"/>
        <v>10.833333330228925</v>
      </c>
      <c r="D164" s="42">
        <v>20.5</v>
      </c>
      <c r="E164" s="12">
        <v>8310</v>
      </c>
      <c r="F164" s="15">
        <v>8570</v>
      </c>
      <c r="G164" s="2">
        <v>6.7450000000000001</v>
      </c>
      <c r="H164" s="2">
        <v>8.782</v>
      </c>
      <c r="I164" s="2">
        <v>7.7610000000000001</v>
      </c>
      <c r="K164" s="14">
        <v>43556.466307870367</v>
      </c>
      <c r="L164" s="2">
        <f t="shared" si="14"/>
        <v>29.833333329297602</v>
      </c>
      <c r="M164" s="15">
        <v>3310</v>
      </c>
      <c r="N164" s="3">
        <v>0.26003613800000003</v>
      </c>
      <c r="O164" s="2">
        <v>17.37</v>
      </c>
      <c r="P164" s="2">
        <f t="shared" si="15"/>
        <v>66.798407842836056</v>
      </c>
      <c r="Q164" s="2">
        <f t="shared" si="16"/>
        <v>4.5168277170600009</v>
      </c>
      <c r="R164" s="2">
        <f t="shared" si="18"/>
        <v>4.5359523529315489</v>
      </c>
      <c r="S164" s="12">
        <f t="shared" si="13"/>
        <v>761.2459737460631</v>
      </c>
      <c r="T164" s="12"/>
    </row>
    <row r="165" spans="2:20" ht="19.899999999999999" customHeight="1" x14ac:dyDescent="0.2">
      <c r="B165" s="14">
        <v>43556.453263888892</v>
      </c>
      <c r="C165" s="2">
        <f t="shared" si="17"/>
        <v>10.916666672565043</v>
      </c>
      <c r="D165" s="42">
        <v>20.5</v>
      </c>
      <c r="E165" s="12">
        <v>8300</v>
      </c>
      <c r="F165" s="15">
        <v>8570</v>
      </c>
      <c r="G165" s="2">
        <v>6.7439999999999998</v>
      </c>
      <c r="H165" s="2">
        <v>8.7829999999999995</v>
      </c>
      <c r="I165" s="2">
        <v>7.7619999999999996</v>
      </c>
      <c r="K165" s="14">
        <v>43556.466423611113</v>
      </c>
      <c r="L165" s="2">
        <f t="shared" si="14"/>
        <v>30.00000000349246</v>
      </c>
      <c r="M165" s="15">
        <v>3290</v>
      </c>
      <c r="N165" s="3">
        <v>0.25846492300000001</v>
      </c>
      <c r="O165" s="2">
        <v>17.28</v>
      </c>
      <c r="P165" s="2">
        <f t="shared" si="15"/>
        <v>66.856267378301084</v>
      </c>
      <c r="Q165" s="2">
        <f t="shared" si="16"/>
        <v>4.4662738694400002</v>
      </c>
      <c r="R165" s="2">
        <f t="shared" si="18"/>
        <v>4.5484288834763529</v>
      </c>
      <c r="S165" s="12">
        <f t="shared" si="13"/>
        <v>763.8384791660161</v>
      </c>
      <c r="T165" s="12"/>
    </row>
    <row r="166" spans="2:20" ht="19.899999999999999" customHeight="1" x14ac:dyDescent="0.2">
      <c r="B166" s="14">
        <v>43556.453321759262</v>
      </c>
      <c r="C166" s="2">
        <f t="shared" si="17"/>
        <v>11.000000004423782</v>
      </c>
      <c r="D166" s="42">
        <v>20.5</v>
      </c>
      <c r="E166" s="12">
        <v>8290</v>
      </c>
      <c r="F166" s="15">
        <v>8570</v>
      </c>
      <c r="G166" s="2">
        <v>6.7439999999999998</v>
      </c>
      <c r="H166" s="2">
        <v>8.7829999999999995</v>
      </c>
      <c r="I166" s="2">
        <v>7.7619999999999996</v>
      </c>
      <c r="K166" s="14">
        <v>43556.466481481482</v>
      </c>
      <c r="L166" s="2">
        <f t="shared" si="14"/>
        <v>30.083333335351199</v>
      </c>
      <c r="M166" s="15">
        <v>3280</v>
      </c>
      <c r="N166" s="3">
        <v>0.25767931500000002</v>
      </c>
      <c r="O166" s="2">
        <v>17.28</v>
      </c>
      <c r="P166" s="2">
        <f t="shared" si="15"/>
        <v>67.060097547992939</v>
      </c>
      <c r="Q166" s="2">
        <f t="shared" si="16"/>
        <v>4.4526985632000002</v>
      </c>
      <c r="R166" s="2">
        <f t="shared" si="18"/>
        <v>4.5546226142227537</v>
      </c>
      <c r="S166" s="12">
        <f t="shared" si="13"/>
        <v>765.12883973710245</v>
      </c>
      <c r="T166" s="12"/>
    </row>
    <row r="167" spans="2:20" ht="19.899999999999999" customHeight="1" x14ac:dyDescent="0.2">
      <c r="B167" s="14">
        <v>43556.453379629631</v>
      </c>
      <c r="C167" s="2">
        <f t="shared" si="17"/>
        <v>11.083333336282521</v>
      </c>
      <c r="D167" s="42">
        <v>20.5</v>
      </c>
      <c r="E167" s="12">
        <v>8300</v>
      </c>
      <c r="F167" s="15">
        <v>8560</v>
      </c>
      <c r="G167" s="2">
        <v>6.7430000000000003</v>
      </c>
      <c r="H167" s="2">
        <v>8.7829999999999995</v>
      </c>
      <c r="I167" s="2">
        <v>7.7629999999999999</v>
      </c>
      <c r="K167" s="14">
        <v>43556.466597222221</v>
      </c>
      <c r="L167" s="2">
        <f t="shared" si="14"/>
        <v>30.249999999068677</v>
      </c>
      <c r="M167" s="15">
        <v>3270</v>
      </c>
      <c r="N167" s="3">
        <v>0.25689370700000003</v>
      </c>
      <c r="O167" s="2">
        <v>17.29</v>
      </c>
      <c r="P167" s="2">
        <f t="shared" si="15"/>
        <v>67.304100991465688</v>
      </c>
      <c r="Q167" s="2">
        <f t="shared" si="16"/>
        <v>4.4416921940299998</v>
      </c>
      <c r="R167" s="2">
        <f t="shared" si="18"/>
        <v>4.5669759345003129</v>
      </c>
      <c r="S167" s="12">
        <f t="shared" si="13"/>
        <v>767.70170480273873</v>
      </c>
      <c r="T167" s="12"/>
    </row>
    <row r="168" spans="2:20" ht="19.899999999999999" customHeight="1" x14ac:dyDescent="0.2">
      <c r="B168" s="14">
        <v>43556.4534375</v>
      </c>
      <c r="C168" s="2">
        <f t="shared" si="17"/>
        <v>11.166666668141261</v>
      </c>
      <c r="D168" s="42">
        <v>20.5</v>
      </c>
      <c r="E168" s="12">
        <v>8290</v>
      </c>
      <c r="F168" s="15">
        <v>8560</v>
      </c>
      <c r="G168" s="2">
        <v>6.7430000000000003</v>
      </c>
      <c r="H168" s="2">
        <v>8.7840000000000007</v>
      </c>
      <c r="I168" s="2">
        <v>7.7629999999999999</v>
      </c>
      <c r="K168" s="14">
        <v>43556.46665509259</v>
      </c>
      <c r="L168" s="2">
        <f t="shared" si="14"/>
        <v>30.333333330927417</v>
      </c>
      <c r="M168" s="15">
        <v>3250</v>
      </c>
      <c r="N168" s="3">
        <v>0.25532249200000001</v>
      </c>
      <c r="O168" s="2">
        <v>17.239999999999998</v>
      </c>
      <c r="P168" s="2">
        <f t="shared" si="15"/>
        <v>67.522449216890763</v>
      </c>
      <c r="Q168" s="2">
        <f t="shared" si="16"/>
        <v>4.4017597620800002</v>
      </c>
      <c r="R168" s="2">
        <f t="shared" si="18"/>
        <v>4.5731172204722741</v>
      </c>
      <c r="S168" s="12">
        <f t="shared" si="13"/>
        <v>768.98224527815466</v>
      </c>
      <c r="T168" s="12"/>
    </row>
    <row r="169" spans="2:20" ht="19.899999999999999" customHeight="1" x14ac:dyDescent="0.2">
      <c r="B169" s="14">
        <v>43556.45349537037</v>
      </c>
      <c r="C169" s="2">
        <f t="shared" si="17"/>
        <v>11.25</v>
      </c>
      <c r="D169" s="42">
        <v>20.5</v>
      </c>
      <c r="E169" s="12">
        <v>8290</v>
      </c>
      <c r="F169" s="15">
        <v>8550</v>
      </c>
      <c r="G169" s="2">
        <v>6.7430000000000003</v>
      </c>
      <c r="H169" s="2">
        <v>8.7840000000000007</v>
      </c>
      <c r="I169" s="2">
        <v>7.7640000000000002</v>
      </c>
      <c r="K169" s="14">
        <v>43556.466770833336</v>
      </c>
      <c r="L169" s="2">
        <f t="shared" si="14"/>
        <v>30.500000005122274</v>
      </c>
      <c r="M169" s="15">
        <v>3230</v>
      </c>
      <c r="N169" s="3">
        <v>0.253751277</v>
      </c>
      <c r="O169" s="2">
        <v>17.27</v>
      </c>
      <c r="P169" s="2">
        <f t="shared" si="15"/>
        <v>68.058770793890432</v>
      </c>
      <c r="Q169" s="2">
        <f t="shared" si="16"/>
        <v>4.3822845537899999</v>
      </c>
      <c r="R169" s="2">
        <f t="shared" si="18"/>
        <v>4.5853172825731603</v>
      </c>
      <c r="S169" s="12">
        <f t="shared" si="13"/>
        <v>771.52761423592665</v>
      </c>
      <c r="T169" s="12"/>
    </row>
    <row r="170" spans="2:20" ht="19.899999999999999" customHeight="1" x14ac:dyDescent="0.2">
      <c r="B170" s="14">
        <v>43556.453553240739</v>
      </c>
      <c r="C170" s="2">
        <f t="shared" si="17"/>
        <v>11.333333331858739</v>
      </c>
      <c r="D170" s="42">
        <v>20.5</v>
      </c>
      <c r="E170" s="12">
        <v>8290</v>
      </c>
      <c r="F170" s="15">
        <v>8560</v>
      </c>
      <c r="G170" s="2">
        <v>6.7430000000000003</v>
      </c>
      <c r="H170" s="2">
        <v>8.7840000000000007</v>
      </c>
      <c r="I170" s="2">
        <v>7.7649999999999997</v>
      </c>
      <c r="K170" s="14">
        <v>43556.466944444444</v>
      </c>
      <c r="L170" s="2">
        <f t="shared" si="14"/>
        <v>30.750000000698492</v>
      </c>
      <c r="M170" s="15">
        <v>3200</v>
      </c>
      <c r="N170" s="3">
        <v>0.25139445399999999</v>
      </c>
      <c r="O170" s="2">
        <v>17.16</v>
      </c>
      <c r="P170" s="2">
        <f t="shared" si="15"/>
        <v>68.259262394070163</v>
      </c>
      <c r="Q170" s="2">
        <f t="shared" si="16"/>
        <v>4.3139288306400001</v>
      </c>
      <c r="R170" s="2">
        <f t="shared" si="18"/>
        <v>4.6034343934701383</v>
      </c>
      <c r="S170" s="12">
        <f t="shared" si="13"/>
        <v>775.31620714555447</v>
      </c>
      <c r="T170" s="12"/>
    </row>
    <row r="171" spans="2:20" ht="19.899999999999999" customHeight="1" x14ac:dyDescent="0.2">
      <c r="B171" s="14">
        <v>43556.453611111108</v>
      </c>
      <c r="C171" s="2">
        <f t="shared" si="17"/>
        <v>11.416666663717479</v>
      </c>
      <c r="D171" s="42">
        <v>20.5</v>
      </c>
      <c r="E171" s="12">
        <v>8290</v>
      </c>
      <c r="F171" s="15">
        <v>8550</v>
      </c>
      <c r="G171" s="2">
        <v>6.7430000000000003</v>
      </c>
      <c r="H171" s="2">
        <v>8.7840000000000007</v>
      </c>
      <c r="I171" s="2">
        <v>7.7649999999999997</v>
      </c>
      <c r="K171" s="14">
        <v>43556.467002314814</v>
      </c>
      <c r="L171" s="2">
        <f t="shared" si="14"/>
        <v>30.833333332557231</v>
      </c>
      <c r="M171" s="15">
        <v>3200</v>
      </c>
      <c r="N171" s="3">
        <v>0.25139445399999999</v>
      </c>
      <c r="O171" s="2">
        <v>17.190000000000001</v>
      </c>
      <c r="P171" s="2">
        <f t="shared" si="15"/>
        <v>68.378596768884975</v>
      </c>
      <c r="Q171" s="2">
        <f t="shared" si="16"/>
        <v>4.3214706642600005</v>
      </c>
      <c r="R171" s="2">
        <f t="shared" si="18"/>
        <v>4.6094311985688154</v>
      </c>
      <c r="S171" s="12">
        <f t="shared" si="13"/>
        <v>776.57317939136158</v>
      </c>
      <c r="T171" s="12"/>
    </row>
    <row r="172" spans="2:20" ht="19.899999999999999" customHeight="1" x14ac:dyDescent="0.2">
      <c r="B172" s="14">
        <v>43556.453668981485</v>
      </c>
      <c r="C172" s="2">
        <f t="shared" si="17"/>
        <v>11.500000006053597</v>
      </c>
      <c r="D172" s="42">
        <v>20.5</v>
      </c>
      <c r="E172" s="12">
        <v>8290</v>
      </c>
      <c r="F172" s="15">
        <v>8550</v>
      </c>
      <c r="G172" s="2">
        <v>6.7430000000000003</v>
      </c>
      <c r="H172" s="2">
        <v>8.7840000000000007</v>
      </c>
      <c r="I172" s="2">
        <v>7.7649999999999997</v>
      </c>
      <c r="K172" s="14">
        <v>43556.467175925929</v>
      </c>
      <c r="L172" s="2">
        <f t="shared" si="14"/>
        <v>31.083333338610828</v>
      </c>
      <c r="M172" s="15">
        <v>3160</v>
      </c>
      <c r="N172" s="3">
        <v>0.24825202299999999</v>
      </c>
      <c r="O172" s="2">
        <v>17.04</v>
      </c>
      <c r="P172" s="2">
        <f t="shared" si="15"/>
        <v>68.63992403397252</v>
      </c>
      <c r="Q172" s="2">
        <f t="shared" si="16"/>
        <v>4.2302144719199992</v>
      </c>
      <c r="R172" s="2">
        <f t="shared" si="18"/>
        <v>4.6272472097005943</v>
      </c>
      <c r="S172" s="12">
        <f t="shared" si="13"/>
        <v>780.32052805622345</v>
      </c>
      <c r="T172" s="12"/>
    </row>
    <row r="173" spans="2:20" ht="19.899999999999999" customHeight="1" x14ac:dyDescent="0.2">
      <c r="B173" s="14">
        <v>43556.453726851854</v>
      </c>
      <c r="C173" s="2">
        <f t="shared" si="17"/>
        <v>11.583333337912336</v>
      </c>
      <c r="D173" s="42">
        <v>20.5</v>
      </c>
      <c r="E173" s="12">
        <v>8290</v>
      </c>
      <c r="F173" s="15">
        <v>8550</v>
      </c>
      <c r="G173" s="2">
        <v>6.7430000000000003</v>
      </c>
      <c r="H173" s="2">
        <v>8.7840000000000007</v>
      </c>
      <c r="I173" s="2">
        <v>7.7649999999999997</v>
      </c>
      <c r="K173" s="14">
        <v>43556.467291666668</v>
      </c>
      <c r="L173" s="2">
        <f t="shared" si="14"/>
        <v>31.250000002328306</v>
      </c>
      <c r="M173" s="15">
        <v>3150</v>
      </c>
      <c r="N173" s="3">
        <v>0.247466415</v>
      </c>
      <c r="O173" s="2">
        <v>17.059999999999999</v>
      </c>
      <c r="P173" s="2">
        <f t="shared" si="15"/>
        <v>68.938647694880132</v>
      </c>
      <c r="Q173" s="2">
        <f t="shared" si="16"/>
        <v>4.2217770398999992</v>
      </c>
      <c r="R173" s="2">
        <f t="shared" si="18"/>
        <v>4.6389860865926238</v>
      </c>
      <c r="S173" s="12">
        <f t="shared" si="13"/>
        <v>782.7991202034242</v>
      </c>
      <c r="T173" s="12"/>
    </row>
    <row r="174" spans="2:20" ht="19.899999999999999" customHeight="1" x14ac:dyDescent="0.2">
      <c r="B174" s="14">
        <v>43556.453784722224</v>
      </c>
      <c r="C174" s="2">
        <f t="shared" si="17"/>
        <v>11.666666669771075</v>
      </c>
      <c r="D174" s="42">
        <v>20.5</v>
      </c>
      <c r="E174" s="12">
        <v>8290</v>
      </c>
      <c r="F174" s="15">
        <v>8540</v>
      </c>
      <c r="G174" s="2">
        <v>6.7430000000000003</v>
      </c>
      <c r="H174" s="2">
        <v>8.7840000000000007</v>
      </c>
      <c r="I174" s="2">
        <v>7.766</v>
      </c>
      <c r="K174" s="14">
        <v>43556.467349537037</v>
      </c>
      <c r="L174" s="2">
        <f t="shared" si="14"/>
        <v>31.333333334187046</v>
      </c>
      <c r="M174" s="15">
        <v>3130</v>
      </c>
      <c r="N174" s="3">
        <v>0.24589520000000001</v>
      </c>
      <c r="O174" s="2">
        <v>17.03</v>
      </c>
      <c r="P174" s="2">
        <f t="shared" si="15"/>
        <v>69.257146947154723</v>
      </c>
      <c r="Q174" s="2">
        <f t="shared" si="16"/>
        <v>4.1875952560000007</v>
      </c>
      <c r="R174" s="2">
        <f t="shared" si="18"/>
        <v>4.6448259283614401</v>
      </c>
      <c r="S174" s="12">
        <f t="shared" si="13"/>
        <v>784.03252421962236</v>
      </c>
      <c r="T174" s="12"/>
    </row>
    <row r="175" spans="2:20" ht="19.899999999999999" customHeight="1" x14ac:dyDescent="0.2">
      <c r="B175" s="14">
        <v>43556.453842592593</v>
      </c>
      <c r="C175" s="2">
        <f t="shared" si="17"/>
        <v>11.750000001629815</v>
      </c>
      <c r="D175" s="42">
        <v>20.5</v>
      </c>
      <c r="E175" s="12">
        <v>8280</v>
      </c>
      <c r="F175" s="15">
        <v>8540</v>
      </c>
      <c r="G175" s="2">
        <v>6.7430000000000003</v>
      </c>
      <c r="H175" s="2">
        <v>8.7840000000000007</v>
      </c>
      <c r="I175" s="2">
        <v>7.7670000000000003</v>
      </c>
      <c r="K175" s="14">
        <v>43556.467465277776</v>
      </c>
      <c r="L175" s="2">
        <f t="shared" si="14"/>
        <v>31.499999997904524</v>
      </c>
      <c r="M175" s="15">
        <v>3120</v>
      </c>
      <c r="N175" s="3">
        <v>0.24510959199999999</v>
      </c>
      <c r="O175" s="2">
        <v>16.98</v>
      </c>
      <c r="P175" s="2">
        <f t="shared" si="15"/>
        <v>69.275134691587269</v>
      </c>
      <c r="Q175" s="2">
        <f t="shared" si="16"/>
        <v>4.1619608721599999</v>
      </c>
      <c r="R175" s="2">
        <f t="shared" si="18"/>
        <v>4.656422533889792</v>
      </c>
      <c r="S175" s="12">
        <f t="shared" si="13"/>
        <v>786.48754813721428</v>
      </c>
      <c r="T175" s="12"/>
    </row>
    <row r="176" spans="2:20" ht="19.899999999999999" customHeight="1" x14ac:dyDescent="0.2">
      <c r="B176" s="14">
        <v>43556.453900462962</v>
      </c>
      <c r="C176" s="2">
        <f t="shared" si="17"/>
        <v>11.833333333488554</v>
      </c>
      <c r="D176" s="42">
        <v>20.5</v>
      </c>
      <c r="E176" s="12">
        <v>8280</v>
      </c>
      <c r="F176" s="15">
        <v>8550</v>
      </c>
      <c r="G176" s="2">
        <v>6.7430000000000003</v>
      </c>
      <c r="H176" s="2">
        <v>8.7840000000000007</v>
      </c>
      <c r="I176" s="2">
        <v>7.7670000000000003</v>
      </c>
      <c r="K176" s="14">
        <v>43556.467523148145</v>
      </c>
      <c r="L176" s="2">
        <f t="shared" si="14"/>
        <v>31.583333329763263</v>
      </c>
      <c r="M176" s="15">
        <v>3110</v>
      </c>
      <c r="N176" s="3">
        <v>0.24432398499999999</v>
      </c>
      <c r="O176" s="2">
        <v>16.98</v>
      </c>
      <c r="P176" s="2">
        <f t="shared" si="15"/>
        <v>69.497884131187533</v>
      </c>
      <c r="Q176" s="2">
        <f t="shared" si="16"/>
        <v>4.1486212653000001</v>
      </c>
      <c r="R176" s="2">
        <f t="shared" si="18"/>
        <v>4.6621937713831274</v>
      </c>
      <c r="S176" s="12">
        <f t="shared" si="13"/>
        <v>787.71113205774202</v>
      </c>
      <c r="T176" s="12"/>
    </row>
    <row r="177" spans="2:20" ht="19.899999999999999" customHeight="1" x14ac:dyDescent="0.2">
      <c r="B177" s="14">
        <v>43556.453958333332</v>
      </c>
      <c r="C177" s="2">
        <f t="shared" si="17"/>
        <v>11.916666665347293</v>
      </c>
      <c r="D177" s="42">
        <v>20.5</v>
      </c>
      <c r="E177" s="12">
        <v>8290</v>
      </c>
      <c r="F177" s="15">
        <v>8540</v>
      </c>
      <c r="G177" s="2">
        <v>6.7430000000000003</v>
      </c>
      <c r="H177" s="2">
        <v>8.7840000000000007</v>
      </c>
      <c r="I177" s="2">
        <v>7.7670000000000003</v>
      </c>
      <c r="K177" s="14">
        <v>43556.467638888891</v>
      </c>
      <c r="L177" s="2">
        <f t="shared" si="14"/>
        <v>31.750000003958121</v>
      </c>
      <c r="M177" s="15">
        <v>3100</v>
      </c>
      <c r="N177" s="3">
        <v>0.243538377</v>
      </c>
      <c r="O177" s="2">
        <v>16.98</v>
      </c>
      <c r="P177" s="2">
        <f t="shared" si="15"/>
        <v>69.722070949006948</v>
      </c>
      <c r="Q177" s="2">
        <f t="shared" si="16"/>
        <v>4.1352816414599998</v>
      </c>
      <c r="R177" s="2">
        <f t="shared" si="18"/>
        <v>4.6736991926066507</v>
      </c>
      <c r="S177" s="12">
        <f t="shared" si="13"/>
        <v>790.15044397560689</v>
      </c>
      <c r="T177" s="12"/>
    </row>
    <row r="178" spans="2:20" ht="19.899999999999999" customHeight="1" x14ac:dyDescent="0.2">
      <c r="B178" s="14">
        <v>43556.454016203701</v>
      </c>
      <c r="C178" s="2">
        <f t="shared" si="17"/>
        <v>11.999999997206032</v>
      </c>
      <c r="D178" s="42">
        <v>20.5</v>
      </c>
      <c r="E178" s="12">
        <v>8280</v>
      </c>
      <c r="F178" s="15">
        <v>8540</v>
      </c>
      <c r="G178" s="2">
        <v>6.7430000000000003</v>
      </c>
      <c r="H178" s="2">
        <v>8.7840000000000007</v>
      </c>
      <c r="I178" s="2">
        <v>7.7679999999999998</v>
      </c>
      <c r="K178" s="14">
        <v>43556.46775462963</v>
      </c>
      <c r="L178" s="2">
        <f t="shared" si="14"/>
        <v>31.916666667675599</v>
      </c>
      <c r="M178" s="15">
        <v>3080</v>
      </c>
      <c r="N178" s="3">
        <v>0.24196716200000001</v>
      </c>
      <c r="O178" s="2">
        <v>16.850000000000001</v>
      </c>
      <c r="P178" s="2">
        <f t="shared" si="15"/>
        <v>69.637548586034995</v>
      </c>
      <c r="Q178" s="2">
        <f t="shared" si="16"/>
        <v>4.0771466797000002</v>
      </c>
      <c r="R178" s="2">
        <f t="shared" si="18"/>
        <v>4.6851053428508731</v>
      </c>
      <c r="S178" s="12">
        <f t="shared" si="13"/>
        <v>792.57797162532177</v>
      </c>
      <c r="T178" s="12"/>
    </row>
    <row r="179" spans="2:20" ht="19.899999999999999" customHeight="1" x14ac:dyDescent="0.2">
      <c r="B179" s="14">
        <v>43556.454074074078</v>
      </c>
      <c r="C179" s="2">
        <f t="shared" si="17"/>
        <v>12.08333333954215</v>
      </c>
      <c r="D179" s="42">
        <v>20.5</v>
      </c>
      <c r="E179" s="12">
        <v>8280</v>
      </c>
      <c r="F179" s="15">
        <v>8540</v>
      </c>
      <c r="G179" s="2">
        <v>6.7430000000000003</v>
      </c>
      <c r="H179" s="2">
        <v>8.7840000000000007</v>
      </c>
      <c r="I179" s="2">
        <v>7.7679999999999998</v>
      </c>
      <c r="K179" s="14">
        <v>43556.467812499999</v>
      </c>
      <c r="L179" s="2">
        <f t="shared" si="14"/>
        <v>31.999999999534339</v>
      </c>
      <c r="M179" s="15">
        <v>3070</v>
      </c>
      <c r="N179" s="3">
        <v>0.24118155399999999</v>
      </c>
      <c r="O179" s="2">
        <v>16.77</v>
      </c>
      <c r="P179" s="2">
        <f t="shared" si="15"/>
        <v>69.532680762144849</v>
      </c>
      <c r="Q179" s="2">
        <f t="shared" si="16"/>
        <v>4.0446146605799997</v>
      </c>
      <c r="R179" s="2">
        <f t="shared" si="18"/>
        <v>4.6907454547929319</v>
      </c>
      <c r="S179" s="12">
        <f t="shared" si="13"/>
        <v>793.785843392777</v>
      </c>
      <c r="T179" s="12"/>
    </row>
    <row r="180" spans="2:20" ht="19.899999999999999" customHeight="1" x14ac:dyDescent="0.2">
      <c r="B180" s="14">
        <v>43556.454131944447</v>
      </c>
      <c r="C180" s="2">
        <f t="shared" si="17"/>
        <v>12.16666667140089</v>
      </c>
      <c r="D180" s="42">
        <v>20.5</v>
      </c>
      <c r="E180" s="12">
        <v>8280</v>
      </c>
      <c r="F180" s="15">
        <v>8530</v>
      </c>
      <c r="G180" s="2">
        <v>6.7439999999999998</v>
      </c>
      <c r="H180" s="2">
        <v>8.7840000000000007</v>
      </c>
      <c r="I180" s="2">
        <v>7.7679999999999998</v>
      </c>
      <c r="K180" s="14">
        <v>43556.467870370368</v>
      </c>
      <c r="L180" s="2">
        <f t="shared" si="14"/>
        <v>32.083333331393078</v>
      </c>
      <c r="M180" s="15">
        <v>3050</v>
      </c>
      <c r="N180" s="3">
        <v>0.23961033900000001</v>
      </c>
      <c r="O180" s="2">
        <v>16.73</v>
      </c>
      <c r="P180" s="2">
        <f t="shared" si="15"/>
        <v>69.82169496450652</v>
      </c>
      <c r="Q180" s="2">
        <f t="shared" si="16"/>
        <v>4.0086809714700005</v>
      </c>
      <c r="R180" s="2">
        <f t="shared" si="18"/>
        <v>4.6963380211051167</v>
      </c>
      <c r="S180" s="12">
        <f t="shared" si="13"/>
        <v>794.98782310283002</v>
      </c>
      <c r="T180" s="12"/>
    </row>
    <row r="181" spans="2:20" ht="19.899999999999999" customHeight="1" x14ac:dyDescent="0.2">
      <c r="B181" s="14">
        <v>43556.454189814816</v>
      </c>
      <c r="C181" s="2">
        <f t="shared" si="17"/>
        <v>12.250000003259629</v>
      </c>
      <c r="D181" s="42">
        <v>20.5</v>
      </c>
      <c r="E181" s="12">
        <v>8280</v>
      </c>
      <c r="F181" s="15">
        <v>8530</v>
      </c>
      <c r="G181" s="2">
        <v>6.7439999999999998</v>
      </c>
      <c r="H181" s="2">
        <v>8.7840000000000007</v>
      </c>
      <c r="I181" s="2">
        <v>7.7690000000000001</v>
      </c>
      <c r="K181" s="14">
        <v>43556.467986111114</v>
      </c>
      <c r="L181" s="2">
        <f t="shared" si="14"/>
        <v>32.250000005587935</v>
      </c>
      <c r="M181" s="15">
        <v>3030</v>
      </c>
      <c r="N181" s="3">
        <v>0.23803912299999999</v>
      </c>
      <c r="O181" s="2">
        <v>16.7</v>
      </c>
      <c r="P181" s="2">
        <f t="shared" si="15"/>
        <v>70.156534730637532</v>
      </c>
      <c r="Q181" s="2">
        <f t="shared" si="16"/>
        <v>3.9752533540999995</v>
      </c>
      <c r="R181" s="2">
        <f t="shared" si="18"/>
        <v>4.707426819280391</v>
      </c>
      <c r="S181" s="12">
        <f t="shared" si="13"/>
        <v>797.37607051999885</v>
      </c>
      <c r="T181" s="12"/>
    </row>
    <row r="182" spans="2:20" ht="19.899999999999999" customHeight="1" x14ac:dyDescent="0.2">
      <c r="B182" s="14">
        <v>43556.454247685186</v>
      </c>
      <c r="C182" s="2">
        <f t="shared" si="17"/>
        <v>12.333333335118368</v>
      </c>
      <c r="D182" s="42">
        <v>20.5</v>
      </c>
      <c r="E182" s="12">
        <v>8270</v>
      </c>
      <c r="F182" s="15">
        <v>8530</v>
      </c>
      <c r="G182" s="2">
        <v>6.7439999999999998</v>
      </c>
      <c r="H182" s="2">
        <v>8.7840000000000007</v>
      </c>
      <c r="I182" s="2">
        <v>7.7690000000000001</v>
      </c>
      <c r="K182" s="14">
        <v>43556.468043981484</v>
      </c>
      <c r="L182" s="2">
        <f t="shared" si="14"/>
        <v>32.333333337446675</v>
      </c>
      <c r="M182" s="15">
        <v>3030</v>
      </c>
      <c r="N182" s="3">
        <v>0.23803912299999999</v>
      </c>
      <c r="O182" s="2">
        <v>16.64</v>
      </c>
      <c r="P182" s="2">
        <f t="shared" si="15"/>
        <v>69.904475324419678</v>
      </c>
      <c r="Q182" s="2">
        <f t="shared" si="16"/>
        <v>3.9609710067199999</v>
      </c>
      <c r="R182" s="2">
        <f t="shared" si="18"/>
        <v>4.7129380861001042</v>
      </c>
      <c r="S182" s="12">
        <f t="shared" si="13"/>
        <v>798.56626611524734</v>
      </c>
      <c r="T182" s="12"/>
    </row>
    <row r="183" spans="2:20" ht="19.899999999999999" customHeight="1" x14ac:dyDescent="0.2">
      <c r="B183" s="14">
        <v>43556.454305555555</v>
      </c>
      <c r="C183" s="2">
        <f t="shared" si="17"/>
        <v>12.416666666977108</v>
      </c>
      <c r="D183" s="42">
        <v>20.5</v>
      </c>
      <c r="E183" s="12">
        <v>8270</v>
      </c>
      <c r="F183" s="15">
        <v>8530</v>
      </c>
      <c r="G183" s="2">
        <v>6.7439999999999998</v>
      </c>
      <c r="H183" s="2">
        <v>8.7840000000000007</v>
      </c>
      <c r="I183" s="2">
        <v>7.7690000000000001</v>
      </c>
      <c r="K183" s="14">
        <v>43556.468159722222</v>
      </c>
      <c r="L183" s="2">
        <f t="shared" si="14"/>
        <v>32.500000001164153</v>
      </c>
      <c r="M183" s="15">
        <v>3010</v>
      </c>
      <c r="N183" s="3">
        <v>0.236467908</v>
      </c>
      <c r="O183" s="2">
        <v>16.670000000000002</v>
      </c>
      <c r="P183" s="2">
        <f t="shared" si="15"/>
        <v>70.495823898437848</v>
      </c>
      <c r="Q183" s="2">
        <f t="shared" si="16"/>
        <v>3.9419200263600005</v>
      </c>
      <c r="R183" s="2">
        <f t="shared" si="18"/>
        <v>4.7239143234518224</v>
      </c>
      <c r="S183" s="12">
        <f t="shared" si="13"/>
        <v>800.93880122920814</v>
      </c>
      <c r="T183" s="12"/>
    </row>
    <row r="184" spans="2:20" ht="19.899999999999999" customHeight="1" x14ac:dyDescent="0.2">
      <c r="B184" s="14">
        <v>43556.454363425924</v>
      </c>
      <c r="C184" s="2">
        <f t="shared" si="17"/>
        <v>12.499999998835847</v>
      </c>
      <c r="D184" s="42">
        <v>20.5</v>
      </c>
      <c r="E184" s="12">
        <v>8270</v>
      </c>
      <c r="F184" s="15">
        <v>8530</v>
      </c>
      <c r="G184" s="2">
        <v>6.7439999999999998</v>
      </c>
      <c r="H184" s="2">
        <v>8.7840000000000007</v>
      </c>
      <c r="I184" s="2">
        <v>7.77</v>
      </c>
      <c r="K184" s="14">
        <v>43556.468275462961</v>
      </c>
      <c r="L184" s="2">
        <f t="shared" si="14"/>
        <v>32.666666664881632</v>
      </c>
      <c r="M184" s="15">
        <v>2990</v>
      </c>
      <c r="N184" s="3">
        <v>0.23489669299999999</v>
      </c>
      <c r="O184" s="2">
        <v>16.670000000000002</v>
      </c>
      <c r="P184" s="2">
        <f t="shared" si="15"/>
        <v>70.967367769626293</v>
      </c>
      <c r="Q184" s="2">
        <f t="shared" si="16"/>
        <v>3.9157278723100002</v>
      </c>
      <c r="R184" s="2">
        <f t="shared" si="18"/>
        <v>4.7348277231179718</v>
      </c>
      <c r="S184" s="12">
        <f t="shared" si="13"/>
        <v>803.29562419009631</v>
      </c>
      <c r="T184" s="12"/>
    </row>
    <row r="185" spans="2:20" ht="19.899999999999999" customHeight="1" x14ac:dyDescent="0.2">
      <c r="B185" s="14">
        <v>43556.454421296294</v>
      </c>
      <c r="C185" s="2">
        <f t="shared" si="17"/>
        <v>12.583333330694586</v>
      </c>
      <c r="D185" s="42">
        <v>20.5</v>
      </c>
      <c r="E185" s="12">
        <v>8270</v>
      </c>
      <c r="F185" s="15">
        <v>8520</v>
      </c>
      <c r="G185" s="2">
        <v>6.7439999999999998</v>
      </c>
      <c r="H185" s="2">
        <v>8.7840000000000007</v>
      </c>
      <c r="I185" s="2">
        <v>7.77</v>
      </c>
      <c r="K185" s="14">
        <v>43556.468333333331</v>
      </c>
      <c r="L185" s="2">
        <f t="shared" si="14"/>
        <v>32.749999996740371</v>
      </c>
      <c r="M185" s="15">
        <v>2990</v>
      </c>
      <c r="N185" s="3">
        <v>0.23489669299999999</v>
      </c>
      <c r="O185" s="2">
        <v>16.61</v>
      </c>
      <c r="P185" s="2">
        <f t="shared" si="15"/>
        <v>70.711936331943164</v>
      </c>
      <c r="Q185" s="2">
        <f t="shared" si="16"/>
        <v>3.9016340707299997</v>
      </c>
      <c r="R185" s="2">
        <f t="shared" si="18"/>
        <v>4.7402564465934658</v>
      </c>
      <c r="S185" s="12">
        <f t="shared" si="13"/>
        <v>804.47010763227229</v>
      </c>
      <c r="T185" s="12"/>
    </row>
    <row r="186" spans="2:20" ht="19.899999999999999" customHeight="1" x14ac:dyDescent="0.2">
      <c r="B186" s="14">
        <v>43556.454479166663</v>
      </c>
      <c r="C186" s="2">
        <f t="shared" si="17"/>
        <v>12.666666662553325</v>
      </c>
      <c r="D186" s="42">
        <v>20.5</v>
      </c>
      <c r="E186" s="12">
        <v>8270</v>
      </c>
      <c r="F186" s="15">
        <v>8520</v>
      </c>
      <c r="G186" s="2">
        <v>6.7450000000000001</v>
      </c>
      <c r="H186" s="2">
        <v>8.7829999999999995</v>
      </c>
      <c r="I186" s="2">
        <v>7.77</v>
      </c>
      <c r="K186" s="14">
        <v>43556.468449074076</v>
      </c>
      <c r="L186" s="2">
        <f t="shared" si="14"/>
        <v>32.916666670935228</v>
      </c>
      <c r="M186" s="15">
        <v>2970</v>
      </c>
      <c r="N186" s="3">
        <v>0.233325477</v>
      </c>
      <c r="O186" s="2">
        <v>16.48</v>
      </c>
      <c r="P186" s="2">
        <f t="shared" si="15"/>
        <v>70.630949572643544</v>
      </c>
      <c r="Q186" s="2">
        <f t="shared" si="16"/>
        <v>3.8452038609600003</v>
      </c>
      <c r="R186" s="2">
        <f t="shared" si="18"/>
        <v>4.7510159442068103</v>
      </c>
      <c r="S186" s="12">
        <f t="shared" si="13"/>
        <v>806.8112185872601</v>
      </c>
      <c r="T186" s="12"/>
    </row>
    <row r="187" spans="2:20" ht="19.899999999999999" customHeight="1" x14ac:dyDescent="0.2">
      <c r="B187" s="14">
        <v>43556.45453703704</v>
      </c>
      <c r="C187" s="2">
        <f t="shared" si="17"/>
        <v>12.750000004889444</v>
      </c>
      <c r="D187" s="42">
        <v>20.5</v>
      </c>
      <c r="E187" s="12">
        <v>8270</v>
      </c>
      <c r="F187" s="15">
        <v>8540</v>
      </c>
      <c r="G187" s="2">
        <v>6.7450000000000001</v>
      </c>
      <c r="H187" s="2">
        <v>8.7829999999999995</v>
      </c>
      <c r="I187" s="2">
        <v>7.7709999999999999</v>
      </c>
      <c r="K187" s="14">
        <v>43556.468506944446</v>
      </c>
      <c r="L187" s="2">
        <f t="shared" si="14"/>
        <v>33.000000002793968</v>
      </c>
      <c r="M187" s="15">
        <v>2960</v>
      </c>
      <c r="N187" s="3">
        <v>0.23253987000000001</v>
      </c>
      <c r="O187" s="2">
        <v>16.48</v>
      </c>
      <c r="P187" s="2">
        <f t="shared" si="15"/>
        <v>70.869567442348696</v>
      </c>
      <c r="Q187" s="2">
        <f t="shared" si="16"/>
        <v>3.8322570576000001</v>
      </c>
      <c r="R187" s="2">
        <f t="shared" si="18"/>
        <v>4.7563475141948004</v>
      </c>
      <c r="S187" s="12">
        <f t="shared" si="13"/>
        <v>807.97588193376566</v>
      </c>
      <c r="T187" s="12"/>
    </row>
    <row r="188" spans="2:20" ht="19.899999999999999" customHeight="1" x14ac:dyDescent="0.2">
      <c r="B188" s="14">
        <v>43556.454594907409</v>
      </c>
      <c r="C188" s="2">
        <f t="shared" si="17"/>
        <v>12.833333336748183</v>
      </c>
      <c r="D188" s="42">
        <v>20.5</v>
      </c>
      <c r="E188" s="12">
        <v>8280</v>
      </c>
      <c r="F188" s="15">
        <v>8520</v>
      </c>
      <c r="G188" s="2">
        <v>6.7450000000000001</v>
      </c>
      <c r="H188" s="2">
        <v>8.7829999999999995</v>
      </c>
      <c r="I188" s="2">
        <v>7.7720000000000002</v>
      </c>
      <c r="K188" s="14">
        <v>43556.468680555554</v>
      </c>
      <c r="L188" s="2">
        <f t="shared" si="14"/>
        <v>33.249999998370185</v>
      </c>
      <c r="M188" s="15">
        <v>2930</v>
      </c>
      <c r="N188" s="3">
        <v>0.230183047</v>
      </c>
      <c r="O188" s="2">
        <v>16.37</v>
      </c>
      <c r="P188" s="2">
        <f t="shared" si="15"/>
        <v>71.117313865429892</v>
      </c>
      <c r="Q188" s="2">
        <f t="shared" si="16"/>
        <v>3.7680964793900005</v>
      </c>
      <c r="R188" s="2">
        <f t="shared" si="18"/>
        <v>4.7721815837833432</v>
      </c>
      <c r="S188" s="12">
        <f t="shared" si="13"/>
        <v>811.44630374367352</v>
      </c>
      <c r="T188" s="12"/>
    </row>
    <row r="189" spans="2:20" ht="19.899999999999999" customHeight="1" x14ac:dyDescent="0.2">
      <c r="B189" s="14">
        <v>43556.454652777778</v>
      </c>
      <c r="C189" s="2">
        <f t="shared" si="17"/>
        <v>12.916666668606922</v>
      </c>
      <c r="D189" s="42">
        <v>20.5</v>
      </c>
      <c r="E189" s="12">
        <v>8270</v>
      </c>
      <c r="F189" s="15">
        <v>8510</v>
      </c>
      <c r="G189" s="2">
        <v>6.7460000000000004</v>
      </c>
      <c r="H189" s="2">
        <v>8.7829999999999995</v>
      </c>
      <c r="I189" s="2">
        <v>7.7720000000000002</v>
      </c>
      <c r="K189" s="14">
        <v>43556.468912037039</v>
      </c>
      <c r="L189" s="2">
        <f t="shared" si="14"/>
        <v>33.583333336282521</v>
      </c>
      <c r="M189" s="15">
        <v>2900</v>
      </c>
      <c r="N189" s="3">
        <v>0.22782622399999999</v>
      </c>
      <c r="O189" s="2">
        <v>16.37</v>
      </c>
      <c r="P189" s="2">
        <f t="shared" si="15"/>
        <v>71.853010213609124</v>
      </c>
      <c r="Q189" s="2">
        <f t="shared" si="16"/>
        <v>3.7295152868800003</v>
      </c>
      <c r="R189" s="2">
        <f t="shared" si="18"/>
        <v>4.7930082834201899</v>
      </c>
      <c r="S189" s="12">
        <f t="shared" si="13"/>
        <v>816.02639650829508</v>
      </c>
      <c r="T189" s="12"/>
    </row>
    <row r="190" spans="2:20" ht="19.899999999999999" customHeight="1" x14ac:dyDescent="0.2">
      <c r="B190" s="14">
        <v>43556.454710648148</v>
      </c>
      <c r="C190" s="2">
        <f t="shared" si="17"/>
        <v>13.000000000465661</v>
      </c>
      <c r="D190" s="42">
        <v>20.5</v>
      </c>
      <c r="E190" s="12">
        <v>8270</v>
      </c>
      <c r="F190" s="15">
        <v>8510</v>
      </c>
      <c r="G190" s="2">
        <v>6.7460000000000004</v>
      </c>
      <c r="H190" s="2">
        <v>8.7829999999999995</v>
      </c>
      <c r="I190" s="2">
        <v>7.7720000000000002</v>
      </c>
      <c r="K190" s="14">
        <v>43556.468969907408</v>
      </c>
      <c r="L190" s="2">
        <f t="shared" si="14"/>
        <v>33.666666668141261</v>
      </c>
      <c r="M190" s="15">
        <v>2880</v>
      </c>
      <c r="N190" s="3">
        <v>0.22625500800000001</v>
      </c>
      <c r="O190" s="2">
        <v>16.3</v>
      </c>
      <c r="P190" s="2">
        <f t="shared" si="15"/>
        <v>72.042604245913537</v>
      </c>
      <c r="Q190" s="2">
        <f t="shared" si="16"/>
        <v>3.6879566304000004</v>
      </c>
      <c r="R190" s="2">
        <f t="shared" si="18"/>
        <v>4.7981593054938196</v>
      </c>
      <c r="S190" s="12">
        <f t="shared" si="13"/>
        <v>817.16159956778961</v>
      </c>
      <c r="T190" s="12"/>
    </row>
    <row r="191" spans="2:20" ht="19.899999999999999" customHeight="1" x14ac:dyDescent="0.2">
      <c r="B191" s="14">
        <v>43556.454768518517</v>
      </c>
      <c r="C191" s="2">
        <f t="shared" si="17"/>
        <v>13.083333332324401</v>
      </c>
      <c r="D191" s="42">
        <v>20.5</v>
      </c>
      <c r="E191" s="12">
        <v>8270</v>
      </c>
      <c r="F191" s="15">
        <v>8520</v>
      </c>
      <c r="G191" s="2">
        <v>6.7460000000000004</v>
      </c>
      <c r="H191" s="2">
        <v>8.7829999999999995</v>
      </c>
      <c r="I191" s="2">
        <v>7.7729999999999997</v>
      </c>
      <c r="K191" s="14">
        <v>43556.469085648147</v>
      </c>
      <c r="L191" s="2">
        <f t="shared" si="14"/>
        <v>33.833333331858739</v>
      </c>
      <c r="M191" s="15">
        <v>2870</v>
      </c>
      <c r="N191" s="3">
        <v>0.22546940100000001</v>
      </c>
      <c r="O191" s="2">
        <v>16.260000000000002</v>
      </c>
      <c r="P191" s="2">
        <f t="shared" si="15"/>
        <v>72.116215893969581</v>
      </c>
      <c r="Q191" s="2">
        <f t="shared" si="16"/>
        <v>3.6661324602600005</v>
      </c>
      <c r="R191" s="2">
        <f t="shared" si="18"/>
        <v>4.8083733179389982</v>
      </c>
      <c r="S191" s="12">
        <f t="shared" si="13"/>
        <v>819.42022157197414</v>
      </c>
      <c r="T191" s="12"/>
    </row>
    <row r="192" spans="2:20" ht="19.899999999999999" customHeight="1" x14ac:dyDescent="0.2">
      <c r="B192" s="14">
        <v>43556.454826388886</v>
      </c>
      <c r="C192" s="2">
        <f t="shared" si="17"/>
        <v>13.16666666418314</v>
      </c>
      <c r="D192" s="42">
        <v>20.5</v>
      </c>
      <c r="E192" s="12">
        <v>8260</v>
      </c>
      <c r="F192" s="15">
        <v>8520</v>
      </c>
      <c r="G192" s="2">
        <v>6.7460000000000004</v>
      </c>
      <c r="H192" s="2">
        <v>8.7829999999999995</v>
      </c>
      <c r="I192" s="2">
        <v>7.7729999999999997</v>
      </c>
      <c r="K192" s="14">
        <v>43556.469143518516</v>
      </c>
      <c r="L192" s="2">
        <f t="shared" si="14"/>
        <v>33.916666663717479</v>
      </c>
      <c r="M192" s="15">
        <v>2860</v>
      </c>
      <c r="N192" s="3">
        <v>0.22468379299999999</v>
      </c>
      <c r="O192" s="2">
        <v>16.25</v>
      </c>
      <c r="P192" s="2">
        <f t="shared" si="15"/>
        <v>72.323863608622631</v>
      </c>
      <c r="Q192" s="2">
        <f t="shared" si="16"/>
        <v>3.65111163625</v>
      </c>
      <c r="R192" s="2">
        <f t="shared" si="18"/>
        <v>4.813454737360547</v>
      </c>
      <c r="S192" s="12">
        <f t="shared" ref="S192:S255" si="19">(M191+M192)/2/12729*(L192-L191)*60+S191</f>
        <v>820.54560453579825</v>
      </c>
      <c r="T192" s="12"/>
    </row>
    <row r="193" spans="2:20" ht="19.899999999999999" customHeight="1" x14ac:dyDescent="0.2">
      <c r="B193" s="14">
        <v>43556.454884259256</v>
      </c>
      <c r="C193" s="2">
        <f t="shared" si="17"/>
        <v>13.249999996041879</v>
      </c>
      <c r="D193" s="42">
        <v>20.5</v>
      </c>
      <c r="E193" s="12">
        <v>8270</v>
      </c>
      <c r="F193" s="15">
        <v>8510</v>
      </c>
      <c r="G193" s="2">
        <v>6.7460000000000004</v>
      </c>
      <c r="H193" s="2">
        <v>8.7829999999999995</v>
      </c>
      <c r="I193" s="2">
        <v>7.7729999999999997</v>
      </c>
      <c r="K193" s="14">
        <v>43556.469259259262</v>
      </c>
      <c r="L193" s="2">
        <f t="shared" si="14"/>
        <v>34.083333337912336</v>
      </c>
      <c r="M193" s="15">
        <v>2850</v>
      </c>
      <c r="N193" s="3">
        <v>0.223898185</v>
      </c>
      <c r="O193" s="2">
        <v>16.27</v>
      </c>
      <c r="P193" s="2">
        <f t="shared" si="15"/>
        <v>72.666957974670495</v>
      </c>
      <c r="Q193" s="2">
        <f t="shared" si="16"/>
        <v>3.6428234699499997</v>
      </c>
      <c r="R193" s="2">
        <f t="shared" si="18"/>
        <v>4.8235852032434092</v>
      </c>
      <c r="S193" s="12">
        <f t="shared" si="19"/>
        <v>822.78851452790911</v>
      </c>
      <c r="T193" s="12"/>
    </row>
    <row r="194" spans="2:20" ht="19.899999999999999" customHeight="1" x14ac:dyDescent="0.2">
      <c r="B194" s="14">
        <v>43556.454942129632</v>
      </c>
      <c r="C194" s="2">
        <f t="shared" si="17"/>
        <v>13.333333338377997</v>
      </c>
      <c r="D194" s="42">
        <v>20.5</v>
      </c>
      <c r="E194" s="12">
        <v>8270</v>
      </c>
      <c r="F194" s="15">
        <v>8510</v>
      </c>
      <c r="G194" s="2">
        <v>6.7469999999999999</v>
      </c>
      <c r="H194" s="2">
        <v>8.7829999999999995</v>
      </c>
      <c r="I194" s="2">
        <v>7.774</v>
      </c>
      <c r="K194" s="14">
        <v>43556.469317129631</v>
      </c>
      <c r="L194" s="2">
        <f t="shared" si="14"/>
        <v>34.166666669771075</v>
      </c>
      <c r="M194" s="15">
        <v>2840</v>
      </c>
      <c r="N194" s="3">
        <v>0.22311257800000001</v>
      </c>
      <c r="O194" s="2">
        <v>16.2</v>
      </c>
      <c r="P194" s="2">
        <f t="shared" si="15"/>
        <v>72.609084369954246</v>
      </c>
      <c r="Q194" s="2">
        <f t="shared" si="16"/>
        <v>3.6144237636000001</v>
      </c>
      <c r="R194" s="2">
        <f t="shared" si="18"/>
        <v>4.8286249581775289</v>
      </c>
      <c r="S194" s="12">
        <f t="shared" si="19"/>
        <v>823.90604141519691</v>
      </c>
      <c r="T194" s="12"/>
    </row>
    <row r="195" spans="2:20" ht="19.899999999999999" customHeight="1" x14ac:dyDescent="0.2">
      <c r="B195" s="14">
        <v>43556.455000000002</v>
      </c>
      <c r="C195" s="2">
        <f t="shared" si="17"/>
        <v>13.416666670236737</v>
      </c>
      <c r="D195" s="42">
        <v>20.6</v>
      </c>
      <c r="E195" s="12">
        <v>8270</v>
      </c>
      <c r="F195" s="15">
        <v>8510</v>
      </c>
      <c r="G195" s="2">
        <v>6.7469999999999999</v>
      </c>
      <c r="H195" s="2">
        <v>8.7829999999999995</v>
      </c>
      <c r="I195" s="2">
        <v>7.7729999999999997</v>
      </c>
      <c r="K195" s="14">
        <v>43556.46943287037</v>
      </c>
      <c r="L195" s="2">
        <f t="shared" si="14"/>
        <v>34.333333333488554</v>
      </c>
      <c r="M195" s="15">
        <v>2820</v>
      </c>
      <c r="N195" s="3">
        <v>0.22154136199999999</v>
      </c>
      <c r="O195" s="2">
        <v>16.25</v>
      </c>
      <c r="P195" s="2">
        <f t="shared" si="15"/>
        <v>73.349734123237909</v>
      </c>
      <c r="Q195" s="2">
        <f t="shared" si="16"/>
        <v>3.6000471324999999</v>
      </c>
      <c r="R195" s="2">
        <f t="shared" si="18"/>
        <v>4.8386450564670271</v>
      </c>
      <c r="S195" s="12">
        <f t="shared" si="19"/>
        <v>826.12931107496809</v>
      </c>
      <c r="T195" s="12"/>
    </row>
    <row r="196" spans="2:20" ht="19.899999999999999" customHeight="1" x14ac:dyDescent="0.2">
      <c r="B196" s="14">
        <v>43556.455057870371</v>
      </c>
      <c r="C196" s="2">
        <f t="shared" si="17"/>
        <v>13.500000002095476</v>
      </c>
      <c r="D196" s="42">
        <v>20.6</v>
      </c>
      <c r="E196" s="12">
        <v>8260</v>
      </c>
      <c r="F196" s="15">
        <v>8510</v>
      </c>
      <c r="G196" s="2">
        <v>6.7480000000000002</v>
      </c>
      <c r="H196" s="2">
        <v>8.7829999999999995</v>
      </c>
      <c r="I196" s="2">
        <v>7.774</v>
      </c>
      <c r="K196" s="14">
        <v>43556.469490740739</v>
      </c>
      <c r="L196" s="2">
        <f t="shared" si="14"/>
        <v>34.416666665347293</v>
      </c>
      <c r="M196" s="15">
        <v>2820</v>
      </c>
      <c r="N196" s="3">
        <v>0.22154136199999999</v>
      </c>
      <c r="O196" s="2">
        <v>16.239999999999998</v>
      </c>
      <c r="P196" s="2">
        <f t="shared" si="15"/>
        <v>73.3045958253159</v>
      </c>
      <c r="Q196" s="2">
        <f t="shared" si="16"/>
        <v>3.5978317188799993</v>
      </c>
      <c r="R196" s="2">
        <f t="shared" si="18"/>
        <v>4.8436435833587028</v>
      </c>
      <c r="S196" s="12">
        <f t="shared" si="19"/>
        <v>827.23701786658557</v>
      </c>
      <c r="T196" s="12"/>
    </row>
    <row r="197" spans="2:20" ht="19.899999999999999" customHeight="1" x14ac:dyDescent="0.2">
      <c r="B197" s="14">
        <v>43556.45511574074</v>
      </c>
      <c r="C197" s="2">
        <f t="shared" si="17"/>
        <v>13.583333333954215</v>
      </c>
      <c r="D197" s="42">
        <v>20.6</v>
      </c>
      <c r="E197" s="12">
        <v>8260</v>
      </c>
      <c r="F197" s="15">
        <v>8510</v>
      </c>
      <c r="G197" s="2">
        <v>6.7480000000000002</v>
      </c>
      <c r="H197" s="2">
        <v>8.7829999999999995</v>
      </c>
      <c r="I197" s="2">
        <v>7.774</v>
      </c>
      <c r="K197" s="14">
        <v>43556.469606481478</v>
      </c>
      <c r="L197" s="2">
        <f t="shared" si="14"/>
        <v>34.583333329064772</v>
      </c>
      <c r="M197" s="15">
        <v>2790</v>
      </c>
      <c r="N197" s="3">
        <v>0.21918453900000001</v>
      </c>
      <c r="O197" s="2">
        <v>16.09</v>
      </c>
      <c r="P197" s="2">
        <f t="shared" si="15"/>
        <v>73.408462446340707</v>
      </c>
      <c r="Q197" s="2">
        <f t="shared" si="16"/>
        <v>3.5266792325100003</v>
      </c>
      <c r="R197" s="2">
        <f t="shared" si="18"/>
        <v>4.8535387372827596</v>
      </c>
      <c r="S197" s="12">
        <f t="shared" si="19"/>
        <v>829.44064733501602</v>
      </c>
      <c r="T197" s="12"/>
    </row>
    <row r="198" spans="2:20" ht="19.899999999999999" customHeight="1" x14ac:dyDescent="0.2">
      <c r="B198" s="14">
        <v>43556.45517361111</v>
      </c>
      <c r="C198" s="2">
        <f t="shared" si="17"/>
        <v>13.666666665812954</v>
      </c>
      <c r="D198" s="42">
        <v>20.6</v>
      </c>
      <c r="E198" s="12">
        <v>8260</v>
      </c>
      <c r="F198" s="15">
        <v>8500</v>
      </c>
      <c r="G198" s="2">
        <v>6.7480000000000002</v>
      </c>
      <c r="H198" s="2">
        <v>8.782</v>
      </c>
      <c r="I198" s="2">
        <v>7.774</v>
      </c>
      <c r="K198" s="14">
        <v>43556.469664351855</v>
      </c>
      <c r="L198" s="2">
        <f t="shared" si="14"/>
        <v>34.66666667140089</v>
      </c>
      <c r="M198" s="15">
        <v>2790</v>
      </c>
      <c r="N198" s="3">
        <v>0.21918453900000001</v>
      </c>
      <c r="O198" s="2">
        <v>16.09</v>
      </c>
      <c r="P198" s="2">
        <f t="shared" si="15"/>
        <v>73.408462446340707</v>
      </c>
      <c r="Q198" s="2">
        <f t="shared" si="16"/>
        <v>3.5266792325100003</v>
      </c>
      <c r="R198" s="2">
        <f t="shared" si="18"/>
        <v>4.8584369034126338</v>
      </c>
      <c r="S198" s="12">
        <f t="shared" si="19"/>
        <v>830.53657014961777</v>
      </c>
      <c r="T198" s="12"/>
    </row>
    <row r="199" spans="2:20" ht="19.899999999999999" customHeight="1" x14ac:dyDescent="0.2">
      <c r="B199" s="14">
        <v>43556.455231481479</v>
      </c>
      <c r="C199" s="2">
        <f t="shared" si="17"/>
        <v>13.749999997671694</v>
      </c>
      <c r="D199" s="42">
        <v>20.6</v>
      </c>
      <c r="E199" s="12">
        <v>8260</v>
      </c>
      <c r="F199" s="15">
        <v>8500</v>
      </c>
      <c r="G199" s="2">
        <v>6.7480000000000002</v>
      </c>
      <c r="H199" s="2">
        <v>8.782</v>
      </c>
      <c r="I199" s="2">
        <v>7.7750000000000004</v>
      </c>
      <c r="K199" s="14">
        <v>43556.469780092593</v>
      </c>
      <c r="L199" s="2">
        <f t="shared" si="14"/>
        <v>34.833333335118368</v>
      </c>
      <c r="M199" s="15">
        <v>2770</v>
      </c>
      <c r="N199" s="3">
        <v>0.217613324</v>
      </c>
      <c r="O199" s="2">
        <v>16.02</v>
      </c>
      <c r="P199" s="2">
        <f t="shared" si="15"/>
        <v>73.616815852691076</v>
      </c>
      <c r="Q199" s="2">
        <f t="shared" si="16"/>
        <v>3.4861654504799997</v>
      </c>
      <c r="R199" s="2">
        <f t="shared" si="18"/>
        <v>4.8681769652999902</v>
      </c>
      <c r="S199" s="12">
        <f t="shared" si="19"/>
        <v>832.7205594267075</v>
      </c>
      <c r="T199" s="12"/>
    </row>
    <row r="200" spans="2:20" ht="19.899999999999999" customHeight="1" x14ac:dyDescent="0.2">
      <c r="B200" s="14">
        <v>43556.455289351848</v>
      </c>
      <c r="C200" s="2">
        <f t="shared" si="17"/>
        <v>13.833333329530433</v>
      </c>
      <c r="D200" s="42">
        <v>20.6</v>
      </c>
      <c r="E200" s="12">
        <v>8260</v>
      </c>
      <c r="F200" s="15">
        <v>8510</v>
      </c>
      <c r="G200" s="2">
        <v>6.7489999999999997</v>
      </c>
      <c r="H200" s="2">
        <v>8.782</v>
      </c>
      <c r="I200" s="2">
        <v>7.7750000000000004</v>
      </c>
      <c r="K200" s="14">
        <v>43556.469837962963</v>
      </c>
      <c r="L200" s="2">
        <f t="shared" si="14"/>
        <v>34.916666666977108</v>
      </c>
      <c r="M200" s="15">
        <v>2760</v>
      </c>
      <c r="N200" s="3">
        <v>0.216827716</v>
      </c>
      <c r="O200" s="2">
        <v>15.97</v>
      </c>
      <c r="P200" s="2">
        <f t="shared" si="15"/>
        <v>73.652945733192155</v>
      </c>
      <c r="Q200" s="2">
        <f t="shared" si="16"/>
        <v>3.46273862452</v>
      </c>
      <c r="R200" s="2">
        <f t="shared" si="18"/>
        <v>4.8730025930444612</v>
      </c>
      <c r="S200" s="12">
        <f t="shared" si="19"/>
        <v>833.80666200785015</v>
      </c>
      <c r="T200" s="12"/>
    </row>
    <row r="201" spans="2:20" ht="19.899999999999999" customHeight="1" x14ac:dyDescent="0.2">
      <c r="B201" s="14">
        <v>43556.455347222225</v>
      </c>
      <c r="C201" s="2">
        <f t="shared" si="17"/>
        <v>13.916666671866551</v>
      </c>
      <c r="D201" s="42">
        <v>20.6</v>
      </c>
      <c r="E201" s="12">
        <v>8260</v>
      </c>
      <c r="F201" s="15">
        <v>8510</v>
      </c>
      <c r="G201" s="2">
        <v>6.7489999999999997</v>
      </c>
      <c r="H201" s="2">
        <v>8.782</v>
      </c>
      <c r="I201" s="2">
        <v>7.7750000000000004</v>
      </c>
      <c r="K201" s="14">
        <v>43556.469953703701</v>
      </c>
      <c r="L201" s="2">
        <f t="shared" si="14"/>
        <v>35.083333330694586</v>
      </c>
      <c r="M201" s="15">
        <v>2750</v>
      </c>
      <c r="N201" s="3">
        <v>0.21604210900000001</v>
      </c>
      <c r="O201" s="2">
        <v>15.9</v>
      </c>
      <c r="P201" s="2">
        <f t="shared" si="15"/>
        <v>73.596763490213846</v>
      </c>
      <c r="Q201" s="2">
        <f t="shared" si="16"/>
        <v>3.4350695331000001</v>
      </c>
      <c r="R201" s="2">
        <f t="shared" si="18"/>
        <v>4.8825828819827422</v>
      </c>
      <c r="S201" s="12">
        <f t="shared" si="19"/>
        <v>835.97101109359915</v>
      </c>
      <c r="T201" s="12"/>
    </row>
    <row r="202" spans="2:20" ht="19.899999999999999" customHeight="1" x14ac:dyDescent="0.2">
      <c r="B202" s="14">
        <v>43556.455405092594</v>
      </c>
      <c r="C202" s="2">
        <f t="shared" si="17"/>
        <v>14.00000000372529</v>
      </c>
      <c r="D202" s="42">
        <v>20.6</v>
      </c>
      <c r="E202" s="12">
        <v>8260</v>
      </c>
      <c r="F202" s="15">
        <v>8510</v>
      </c>
      <c r="G202" s="2">
        <v>6.7489999999999997</v>
      </c>
      <c r="H202" s="2">
        <v>8.782</v>
      </c>
      <c r="I202" s="2">
        <v>7.7759999999999998</v>
      </c>
      <c r="K202" s="14">
        <v>43556.470011574071</v>
      </c>
      <c r="L202" s="2">
        <f t="shared" si="14"/>
        <v>35.166666662553325</v>
      </c>
      <c r="M202" s="15">
        <v>2740</v>
      </c>
      <c r="N202" s="3">
        <v>0.21525650099999999</v>
      </c>
      <c r="O202" s="2">
        <v>15.87</v>
      </c>
      <c r="P202" s="2">
        <f t="shared" si="15"/>
        <v>73.725996317295895</v>
      </c>
      <c r="Q202" s="2">
        <f t="shared" si="16"/>
        <v>3.4161206708699998</v>
      </c>
      <c r="R202" s="2">
        <f t="shared" si="18"/>
        <v>4.8873406528735321</v>
      </c>
      <c r="S202" s="12">
        <f t="shared" si="19"/>
        <v>837.04925759820549</v>
      </c>
      <c r="T202" s="12"/>
    </row>
    <row r="203" spans="2:20" ht="19.899999999999999" customHeight="1" x14ac:dyDescent="0.2">
      <c r="B203" s="14">
        <v>43556.455462962964</v>
      </c>
      <c r="C203" s="2">
        <f t="shared" si="17"/>
        <v>14.08333333558403</v>
      </c>
      <c r="D203" s="42">
        <v>20.6</v>
      </c>
      <c r="E203" s="12">
        <v>8260</v>
      </c>
      <c r="F203" s="15">
        <v>8500</v>
      </c>
      <c r="G203" s="2">
        <v>6.75</v>
      </c>
      <c r="H203" s="2">
        <v>8.7810000000000006</v>
      </c>
      <c r="I203" s="2">
        <v>7.7750000000000004</v>
      </c>
      <c r="K203" s="14">
        <v>43556.470127314817</v>
      </c>
      <c r="L203" s="2">
        <f t="shared" si="14"/>
        <v>35.333333336748183</v>
      </c>
      <c r="M203" s="15">
        <v>2730</v>
      </c>
      <c r="N203" s="3">
        <v>0.214470893</v>
      </c>
      <c r="O203" s="2">
        <v>15.84</v>
      </c>
      <c r="P203" s="2">
        <f t="shared" si="15"/>
        <v>73.856175905417615</v>
      </c>
      <c r="Q203" s="2">
        <f t="shared" si="16"/>
        <v>3.3972189451200001</v>
      </c>
      <c r="R203" s="2">
        <f t="shared" si="18"/>
        <v>4.8968036249898415</v>
      </c>
      <c r="S203" s="12">
        <f t="shared" si="19"/>
        <v>839.19789466595444</v>
      </c>
      <c r="T203" s="12"/>
    </row>
    <row r="204" spans="2:20" ht="19.899999999999999" customHeight="1" x14ac:dyDescent="0.2">
      <c r="B204" s="14">
        <v>43556.455520833333</v>
      </c>
      <c r="C204" s="2">
        <f t="shared" si="17"/>
        <v>14.166666667442769</v>
      </c>
      <c r="D204" s="42">
        <v>20.6</v>
      </c>
      <c r="E204" s="12">
        <v>8260</v>
      </c>
      <c r="F204" s="15">
        <v>8510</v>
      </c>
      <c r="G204" s="2">
        <v>6.75</v>
      </c>
      <c r="H204" s="2">
        <v>8.782</v>
      </c>
      <c r="I204" s="2">
        <v>7.7759999999999998</v>
      </c>
      <c r="K204" s="14">
        <v>43556.470300925925</v>
      </c>
      <c r="L204" s="2">
        <f t="shared" si="14"/>
        <v>35.583333332324401</v>
      </c>
      <c r="M204" s="15">
        <v>2700</v>
      </c>
      <c r="N204" s="3">
        <v>0.21211406999999999</v>
      </c>
      <c r="O204" s="2">
        <v>15.93</v>
      </c>
      <c r="P204" s="2">
        <f t="shared" si="15"/>
        <v>75.101100082611211</v>
      </c>
      <c r="Q204" s="2">
        <f t="shared" si="16"/>
        <v>3.3789771350999995</v>
      </c>
      <c r="R204" s="2">
        <f t="shared" si="18"/>
        <v>4.9109206999071633</v>
      </c>
      <c r="S204" s="12">
        <f t="shared" si="19"/>
        <v>842.39728183536022</v>
      </c>
      <c r="T204" s="12"/>
    </row>
    <row r="205" spans="2:20" ht="19.899999999999999" customHeight="1" x14ac:dyDescent="0.2">
      <c r="B205" s="14">
        <v>43556.455578703702</v>
      </c>
      <c r="C205" s="2">
        <f t="shared" si="17"/>
        <v>14.249999999301508</v>
      </c>
      <c r="D205" s="42">
        <v>20.6</v>
      </c>
      <c r="E205" s="12">
        <v>8270</v>
      </c>
      <c r="F205" s="15">
        <v>8500</v>
      </c>
      <c r="G205" s="2">
        <v>6.75</v>
      </c>
      <c r="H205" s="2">
        <v>8.7810000000000006</v>
      </c>
      <c r="I205" s="2">
        <v>7.7770000000000001</v>
      </c>
      <c r="K205" s="14">
        <v>43556.470416666663</v>
      </c>
      <c r="L205" s="2">
        <f t="shared" si="14"/>
        <v>35.749999996041879</v>
      </c>
      <c r="M205" s="15">
        <v>2690</v>
      </c>
      <c r="N205" s="3">
        <v>0.21132846299999999</v>
      </c>
      <c r="O205" s="2">
        <v>15.87</v>
      </c>
      <c r="P205" s="2">
        <f t="shared" si="15"/>
        <v>75.096367875443264</v>
      </c>
      <c r="Q205" s="2">
        <f t="shared" si="16"/>
        <v>3.3537827078099998</v>
      </c>
      <c r="R205" s="2">
        <f t="shared" si="18"/>
        <v>4.92027175507907</v>
      </c>
      <c r="S205" s="12">
        <f t="shared" si="19"/>
        <v>844.51449446189145</v>
      </c>
      <c r="T205" s="12"/>
    </row>
    <row r="206" spans="2:20" ht="19.899999999999999" customHeight="1" x14ac:dyDescent="0.2">
      <c r="B206" s="14">
        <v>43556.455636574072</v>
      </c>
      <c r="C206" s="2">
        <f t="shared" si="17"/>
        <v>14.333333331160247</v>
      </c>
      <c r="D206" s="42">
        <v>20.6</v>
      </c>
      <c r="E206" s="12">
        <v>8260</v>
      </c>
      <c r="F206" s="15">
        <v>8500</v>
      </c>
      <c r="G206" s="2">
        <v>6.75</v>
      </c>
      <c r="H206" s="2">
        <v>8.7810000000000006</v>
      </c>
      <c r="I206" s="2">
        <v>7.7770000000000001</v>
      </c>
      <c r="K206" s="14">
        <v>43556.47047453704</v>
      </c>
      <c r="L206" s="2">
        <f t="shared" si="14"/>
        <v>35.833333338377997</v>
      </c>
      <c r="M206" s="15">
        <v>2680</v>
      </c>
      <c r="N206" s="3">
        <v>0.210542855</v>
      </c>
      <c r="O206" s="2">
        <v>15.86</v>
      </c>
      <c r="P206" s="2">
        <f t="shared" si="15"/>
        <v>75.329082053152547</v>
      </c>
      <c r="Q206" s="2">
        <f t="shared" si="16"/>
        <v>3.3392096802999998</v>
      </c>
      <c r="R206" s="2">
        <f t="shared" si="18"/>
        <v>4.9249196669618316</v>
      </c>
      <c r="S206" s="12">
        <f t="shared" si="19"/>
        <v>845.56917286949215</v>
      </c>
      <c r="T206" s="12"/>
    </row>
    <row r="207" spans="2:20" ht="19.899999999999999" customHeight="1" x14ac:dyDescent="0.2">
      <c r="B207" s="14">
        <v>43556.455694444441</v>
      </c>
      <c r="C207" s="2">
        <f t="shared" si="17"/>
        <v>14.416666663018987</v>
      </c>
      <c r="D207" s="42">
        <v>20.6</v>
      </c>
      <c r="E207" s="12">
        <v>8260</v>
      </c>
      <c r="F207" s="15">
        <v>8500</v>
      </c>
      <c r="G207" s="2">
        <v>6.7510000000000003</v>
      </c>
      <c r="H207" s="2">
        <v>8.7810000000000006</v>
      </c>
      <c r="I207" s="2">
        <v>7.7770000000000001</v>
      </c>
      <c r="K207" s="14">
        <v>43556.470590277779</v>
      </c>
      <c r="L207" s="2">
        <f t="shared" si="14"/>
        <v>36.000000002095476</v>
      </c>
      <c r="M207" s="15">
        <v>2660</v>
      </c>
      <c r="N207" s="3">
        <v>0.20897163999999999</v>
      </c>
      <c r="O207" s="2">
        <v>15.77</v>
      </c>
      <c r="P207" s="2">
        <f t="shared" si="15"/>
        <v>75.464785556547298</v>
      </c>
      <c r="Q207" s="2">
        <f t="shared" si="16"/>
        <v>3.2954827627999999</v>
      </c>
      <c r="R207" s="2">
        <f t="shared" si="18"/>
        <v>4.93413451741419</v>
      </c>
      <c r="S207" s="12">
        <f t="shared" si="19"/>
        <v>847.66674530468265</v>
      </c>
      <c r="T207" s="12"/>
    </row>
    <row r="208" spans="2:20" ht="19.899999999999999" customHeight="1" x14ac:dyDescent="0.2">
      <c r="B208" s="14">
        <v>43556.455752314818</v>
      </c>
      <c r="C208" s="2">
        <f t="shared" si="17"/>
        <v>14.500000005355105</v>
      </c>
      <c r="D208" s="42">
        <v>20.6</v>
      </c>
      <c r="E208" s="12">
        <v>8260</v>
      </c>
      <c r="F208" s="15">
        <v>8500</v>
      </c>
      <c r="G208" s="2">
        <v>6.7510000000000003</v>
      </c>
      <c r="H208" s="2">
        <v>8.7810000000000006</v>
      </c>
      <c r="I208" s="2">
        <v>7.7770000000000001</v>
      </c>
      <c r="K208" s="14">
        <v>43556.470648148148</v>
      </c>
      <c r="L208" s="2">
        <f t="shared" si="14"/>
        <v>36.083333333954215</v>
      </c>
      <c r="M208" s="15">
        <v>2650</v>
      </c>
      <c r="N208" s="3">
        <v>0.20818603199999999</v>
      </c>
      <c r="O208" s="2">
        <v>15.59</v>
      </c>
      <c r="P208" s="2">
        <f t="shared" si="15"/>
        <v>74.884947132284069</v>
      </c>
      <c r="Q208" s="2">
        <f t="shared" si="16"/>
        <v>3.24562023888</v>
      </c>
      <c r="R208" s="2">
        <f t="shared" si="18"/>
        <v>4.9386769499738667</v>
      </c>
      <c r="S208" s="12">
        <f t="shared" si="19"/>
        <v>848.70963946487564</v>
      </c>
      <c r="T208" s="12"/>
    </row>
    <row r="209" spans="2:20" ht="19.899999999999999" customHeight="1" x14ac:dyDescent="0.2">
      <c r="B209" s="14">
        <v>43556.455810185187</v>
      </c>
      <c r="C209" s="2">
        <f t="shared" si="17"/>
        <v>14.583333337213844</v>
      </c>
      <c r="D209" s="42">
        <v>20.6</v>
      </c>
      <c r="E209" s="12">
        <v>8260</v>
      </c>
      <c r="F209" s="15">
        <v>8500</v>
      </c>
      <c r="G209" s="2">
        <v>6.7510000000000003</v>
      </c>
      <c r="H209" s="2">
        <v>8.7810000000000006</v>
      </c>
      <c r="I209" s="2">
        <v>7.7779999999999996</v>
      </c>
      <c r="K209" s="14">
        <v>43556.470763888887</v>
      </c>
      <c r="L209" s="2">
        <f t="shared" si="14"/>
        <v>36.249999997671694</v>
      </c>
      <c r="M209" s="15">
        <v>2640</v>
      </c>
      <c r="N209" s="3">
        <v>0.207400424</v>
      </c>
      <c r="O209" s="2">
        <v>15.67</v>
      </c>
      <c r="P209" s="2">
        <f t="shared" si="15"/>
        <v>75.554329628564304</v>
      </c>
      <c r="Q209" s="2">
        <f t="shared" si="16"/>
        <v>3.2499646440799999</v>
      </c>
      <c r="R209" s="2">
        <f t="shared" si="18"/>
        <v>4.9476985954850052</v>
      </c>
      <c r="S209" s="12">
        <f t="shared" si="19"/>
        <v>850.78757170872541</v>
      </c>
      <c r="T209" s="12"/>
    </row>
    <row r="210" spans="2:20" ht="19.899999999999999" customHeight="1" x14ac:dyDescent="0.2">
      <c r="B210" s="14">
        <v>43556.455868055556</v>
      </c>
      <c r="C210" s="2">
        <f t="shared" si="17"/>
        <v>14.666666669072583</v>
      </c>
      <c r="D210" s="42">
        <v>20.6</v>
      </c>
      <c r="E210" s="12">
        <v>8270</v>
      </c>
      <c r="F210" s="15">
        <v>8500</v>
      </c>
      <c r="G210" s="2">
        <v>6.7519999999999998</v>
      </c>
      <c r="H210" s="2">
        <v>8.7810000000000006</v>
      </c>
      <c r="I210" s="2">
        <v>7.7779999999999996</v>
      </c>
      <c r="K210" s="14">
        <v>43556.470821759256</v>
      </c>
      <c r="L210" s="2">
        <f t="shared" si="14"/>
        <v>36.333333329530433</v>
      </c>
      <c r="M210" s="15">
        <v>2630</v>
      </c>
      <c r="N210" s="3">
        <v>0.20661481700000001</v>
      </c>
      <c r="O210" s="2">
        <v>15.65</v>
      </c>
      <c r="P210" s="2">
        <f t="shared" si="15"/>
        <v>75.744809724851436</v>
      </c>
      <c r="Q210" s="2">
        <f t="shared" si="16"/>
        <v>3.2335218860500001</v>
      </c>
      <c r="R210" s="2">
        <f t="shared" si="18"/>
        <v>4.9522010166068133</v>
      </c>
      <c r="S210" s="12">
        <f t="shared" si="19"/>
        <v>851.8226097923822</v>
      </c>
      <c r="T210" s="12"/>
    </row>
    <row r="211" spans="2:20" ht="19.899999999999999" customHeight="1" x14ac:dyDescent="0.2">
      <c r="B211" s="14">
        <v>43556.455925925926</v>
      </c>
      <c r="C211" s="2">
        <f t="shared" si="17"/>
        <v>14.750000000931323</v>
      </c>
      <c r="D211" s="42">
        <v>20.6</v>
      </c>
      <c r="E211" s="12">
        <v>8260</v>
      </c>
      <c r="F211" s="15">
        <v>8500</v>
      </c>
      <c r="G211" s="2">
        <v>6.7519999999999998</v>
      </c>
      <c r="H211" s="2">
        <v>8.7810000000000006</v>
      </c>
      <c r="I211" s="2">
        <v>7.7789999999999999</v>
      </c>
      <c r="K211" s="14">
        <v>43556.470879629633</v>
      </c>
      <c r="L211" s="2">
        <f t="shared" si="14"/>
        <v>36.416666671866551</v>
      </c>
      <c r="M211" s="15">
        <v>2630</v>
      </c>
      <c r="N211" s="3">
        <v>0.20661481700000001</v>
      </c>
      <c r="O211" s="2">
        <v>15.67</v>
      </c>
      <c r="P211" s="2">
        <f t="shared" si="15"/>
        <v>75.841608203733031</v>
      </c>
      <c r="Q211" s="2">
        <f t="shared" si="16"/>
        <v>3.23765418239</v>
      </c>
      <c r="R211" s="2">
        <f t="shared" si="18"/>
        <v>4.9566948893620522</v>
      </c>
      <c r="S211" s="12">
        <f t="shared" si="19"/>
        <v>852.85568398679175</v>
      </c>
      <c r="T211" s="12"/>
    </row>
    <row r="212" spans="2:20" ht="19.899999999999999" customHeight="1" x14ac:dyDescent="0.2">
      <c r="B212" s="14">
        <v>43556.455983796295</v>
      </c>
      <c r="C212" s="2">
        <f t="shared" si="17"/>
        <v>14.833333332790062</v>
      </c>
      <c r="D212" s="42">
        <v>20.6</v>
      </c>
      <c r="E212" s="12">
        <v>8260</v>
      </c>
      <c r="F212" s="15">
        <v>8490</v>
      </c>
      <c r="G212" s="2">
        <v>6.7519999999999998</v>
      </c>
      <c r="H212" s="2">
        <v>8.7810000000000006</v>
      </c>
      <c r="I212" s="2">
        <v>7.7779999999999996</v>
      </c>
      <c r="K212" s="14">
        <v>43556.470937500002</v>
      </c>
      <c r="L212" s="2">
        <f t="shared" si="14"/>
        <v>36.50000000372529</v>
      </c>
      <c r="M212" s="15">
        <v>2610</v>
      </c>
      <c r="N212" s="3">
        <v>0.20504360099999999</v>
      </c>
      <c r="O212" s="2">
        <v>15.65</v>
      </c>
      <c r="P212" s="2">
        <f t="shared" si="15"/>
        <v>76.325229969015226</v>
      </c>
      <c r="Q212" s="2">
        <f t="shared" si="16"/>
        <v>3.20893235565</v>
      </c>
      <c r="R212" s="2">
        <f t="shared" si="18"/>
        <v>4.9611716854898065</v>
      </c>
      <c r="S212" s="12">
        <f t="shared" si="19"/>
        <v>853.88483001304621</v>
      </c>
      <c r="T212" s="12"/>
    </row>
    <row r="213" spans="2:20" ht="19.899999999999999" customHeight="1" x14ac:dyDescent="0.2">
      <c r="B213" s="14">
        <v>43556.456041666665</v>
      </c>
      <c r="C213" s="2">
        <f t="shared" si="17"/>
        <v>14.916666664648801</v>
      </c>
      <c r="D213" s="42">
        <v>20.6</v>
      </c>
      <c r="E213" s="12">
        <v>8260</v>
      </c>
      <c r="F213" s="15">
        <v>8490</v>
      </c>
      <c r="G213" s="2">
        <v>6.7519999999999998</v>
      </c>
      <c r="H213" s="2">
        <v>8.7799999999999994</v>
      </c>
      <c r="I213" s="2">
        <v>7.7789999999999999</v>
      </c>
      <c r="K213" s="14">
        <v>43556.471053240741</v>
      </c>
      <c r="L213" s="2">
        <f t="shared" si="14"/>
        <v>36.666666667442769</v>
      </c>
      <c r="M213" s="15">
        <v>2600</v>
      </c>
      <c r="N213" s="3">
        <v>0.204257994</v>
      </c>
      <c r="O213" s="2">
        <v>15.54</v>
      </c>
      <c r="P213" s="2">
        <f t="shared" si="15"/>
        <v>76.080253681527878</v>
      </c>
      <c r="Q213" s="2">
        <f t="shared" si="16"/>
        <v>3.1741692267599997</v>
      </c>
      <c r="R213" s="2">
        <f t="shared" si="18"/>
        <v>4.9700371041973899</v>
      </c>
      <c r="S213" s="12">
        <f t="shared" si="19"/>
        <v>855.93133795075084</v>
      </c>
      <c r="T213" s="12"/>
    </row>
    <row r="214" spans="2:20" ht="19.899999999999999" customHeight="1" x14ac:dyDescent="0.2">
      <c r="B214" s="14">
        <v>43556.456099537034</v>
      </c>
      <c r="C214" s="2">
        <f t="shared" si="17"/>
        <v>14.99999999650754</v>
      </c>
      <c r="D214" s="42">
        <v>20.6</v>
      </c>
      <c r="E214" s="12">
        <v>8260</v>
      </c>
      <c r="F214" s="15">
        <v>8500</v>
      </c>
      <c r="G214" s="2">
        <v>6.7519999999999998</v>
      </c>
      <c r="H214" s="2">
        <v>8.7799999999999994</v>
      </c>
      <c r="I214" s="2">
        <v>7.78</v>
      </c>
      <c r="K214" s="14">
        <v>43556.47111111111</v>
      </c>
      <c r="L214" s="2">
        <f t="shared" si="14"/>
        <v>36.749999999301508</v>
      </c>
      <c r="M214" s="15">
        <v>2600</v>
      </c>
      <c r="N214" s="3">
        <v>0.204257994</v>
      </c>
      <c r="O214" s="2">
        <v>15.52</v>
      </c>
      <c r="P214" s="2">
        <f t="shared" si="15"/>
        <v>75.982338297124372</v>
      </c>
      <c r="Q214" s="2">
        <f t="shared" si="16"/>
        <v>3.1700840668799999</v>
      </c>
      <c r="R214" s="2">
        <f t="shared" si="18"/>
        <v>4.9744428355733463</v>
      </c>
      <c r="S214" s="12">
        <f t="shared" si="19"/>
        <v>856.95262790046911</v>
      </c>
      <c r="T214" s="12"/>
    </row>
    <row r="215" spans="2:20" ht="19.899999999999999" customHeight="1" x14ac:dyDescent="0.2">
      <c r="B215" s="14">
        <v>43556.456157407411</v>
      </c>
      <c r="C215" s="2">
        <f t="shared" si="17"/>
        <v>15.083333338843659</v>
      </c>
      <c r="D215" s="42">
        <v>20.6</v>
      </c>
      <c r="E215" s="12">
        <v>8260</v>
      </c>
      <c r="F215" s="15">
        <v>8500</v>
      </c>
      <c r="G215" s="2">
        <v>6.7530000000000001</v>
      </c>
      <c r="H215" s="2">
        <v>8.7799999999999994</v>
      </c>
      <c r="I215" s="2">
        <v>7.78</v>
      </c>
      <c r="K215" s="14">
        <v>43556.471226851849</v>
      </c>
      <c r="L215" s="2">
        <f t="shared" si="14"/>
        <v>36.916666663018987</v>
      </c>
      <c r="M215" s="15">
        <v>2580</v>
      </c>
      <c r="N215" s="3">
        <v>0.20268677800000001</v>
      </c>
      <c r="O215" s="2">
        <v>15.57</v>
      </c>
      <c r="P215" s="2">
        <f t="shared" si="15"/>
        <v>76.818034968220772</v>
      </c>
      <c r="Q215" s="2">
        <f t="shared" si="16"/>
        <v>3.1558331334600003</v>
      </c>
      <c r="R215" s="2">
        <f t="shared" si="18"/>
        <v>4.9832288315294599</v>
      </c>
      <c r="S215" s="12">
        <f t="shared" si="19"/>
        <v>858.98735172336933</v>
      </c>
      <c r="T215" s="12"/>
    </row>
    <row r="216" spans="2:20" ht="19.899999999999999" customHeight="1" x14ac:dyDescent="0.2">
      <c r="B216" s="14">
        <v>43556.45621527778</v>
      </c>
      <c r="C216" s="2">
        <f t="shared" si="17"/>
        <v>15.166666670702398</v>
      </c>
      <c r="D216" s="42">
        <v>20.6</v>
      </c>
      <c r="E216" s="12">
        <v>8260</v>
      </c>
      <c r="F216" s="15">
        <v>8490</v>
      </c>
      <c r="G216" s="2">
        <v>6.7530000000000001</v>
      </c>
      <c r="H216" s="2">
        <v>8.7799999999999994</v>
      </c>
      <c r="I216" s="2">
        <v>7.78</v>
      </c>
      <c r="K216" s="14">
        <v>43556.471342592595</v>
      </c>
      <c r="L216" s="2">
        <f t="shared" si="14"/>
        <v>37.083333337213844</v>
      </c>
      <c r="M216" s="15">
        <v>2560</v>
      </c>
      <c r="N216" s="3">
        <v>0.201115563</v>
      </c>
      <c r="O216" s="2">
        <v>15.44</v>
      </c>
      <c r="P216" s="2">
        <f t="shared" si="15"/>
        <v>76.771781207205734</v>
      </c>
      <c r="Q216" s="2">
        <f t="shared" si="16"/>
        <v>3.10522429272</v>
      </c>
      <c r="R216" s="2">
        <f t="shared" si="18"/>
        <v>4.9919247450141633</v>
      </c>
      <c r="S216" s="12">
        <f t="shared" si="19"/>
        <v>861.00636352012066</v>
      </c>
      <c r="T216" s="12"/>
    </row>
    <row r="217" spans="2:20" ht="19.899999999999999" customHeight="1" x14ac:dyDescent="0.2">
      <c r="B217" s="14">
        <v>43556.456273148149</v>
      </c>
      <c r="C217" s="2">
        <f t="shared" si="17"/>
        <v>15.250000002561137</v>
      </c>
      <c r="D217" s="42">
        <v>20.6</v>
      </c>
      <c r="E217" s="12">
        <v>8260</v>
      </c>
      <c r="F217" s="15">
        <v>8490</v>
      </c>
      <c r="G217" s="2">
        <v>6.7530000000000001</v>
      </c>
      <c r="H217" s="2">
        <v>8.7789999999999999</v>
      </c>
      <c r="I217" s="2">
        <v>7.78</v>
      </c>
      <c r="K217" s="14">
        <v>43556.471400462964</v>
      </c>
      <c r="L217" s="2">
        <f t="shared" si="14"/>
        <v>37.166666669072583</v>
      </c>
      <c r="M217" s="15">
        <v>2560</v>
      </c>
      <c r="N217" s="3">
        <v>0.201115563</v>
      </c>
      <c r="O217" s="2">
        <v>15.47</v>
      </c>
      <c r="P217" s="2">
        <f t="shared" si="15"/>
        <v>76.920949175872579</v>
      </c>
      <c r="Q217" s="2">
        <f t="shared" si="16"/>
        <v>3.11125775961</v>
      </c>
      <c r="R217" s="2">
        <f t="shared" si="18"/>
        <v>4.9962417463630029</v>
      </c>
      <c r="S217" s="12">
        <f t="shared" si="19"/>
        <v>862.0119413167663</v>
      </c>
      <c r="T217" s="12"/>
    </row>
    <row r="218" spans="2:20" ht="19.899999999999999" customHeight="1" x14ac:dyDescent="0.2">
      <c r="B218" s="14">
        <v>43556.456331018519</v>
      </c>
      <c r="C218" s="2">
        <f t="shared" si="17"/>
        <v>15.333333334419876</v>
      </c>
      <c r="D218" s="42">
        <v>20.6</v>
      </c>
      <c r="E218" s="12">
        <v>8260</v>
      </c>
      <c r="F218" s="15">
        <v>8490</v>
      </c>
      <c r="G218" s="2">
        <v>6.7539999999999996</v>
      </c>
      <c r="H218" s="2">
        <v>8.7789999999999999</v>
      </c>
      <c r="I218" s="2">
        <v>7.7809999999999997</v>
      </c>
      <c r="K218" s="14">
        <v>43556.471516203703</v>
      </c>
      <c r="L218" s="2">
        <f t="shared" si="14"/>
        <v>37.333333332790062</v>
      </c>
      <c r="M218" s="15">
        <v>2540</v>
      </c>
      <c r="N218" s="3">
        <v>0.19954434800000001</v>
      </c>
      <c r="O218" s="2">
        <v>15.46</v>
      </c>
      <c r="P218" s="2">
        <f t="shared" si="15"/>
        <v>77.476511637403036</v>
      </c>
      <c r="Q218" s="2">
        <f t="shared" si="16"/>
        <v>3.0849556200800001</v>
      </c>
      <c r="R218" s="2">
        <f t="shared" si="18"/>
        <v>5.0048475981269576</v>
      </c>
      <c r="S218" s="12">
        <f t="shared" si="19"/>
        <v>864.01524083352126</v>
      </c>
      <c r="T218" s="12"/>
    </row>
    <row r="219" spans="2:20" ht="19.899999999999999" customHeight="1" x14ac:dyDescent="0.2">
      <c r="B219" s="14">
        <v>43556.456388888888</v>
      </c>
      <c r="C219" s="2">
        <f t="shared" si="17"/>
        <v>15.416666666278616</v>
      </c>
      <c r="D219" s="42">
        <v>20.6</v>
      </c>
      <c r="E219" s="12">
        <v>8260</v>
      </c>
      <c r="F219" s="15">
        <v>8500</v>
      </c>
      <c r="G219" s="2">
        <v>6.7539999999999996</v>
      </c>
      <c r="H219" s="2">
        <v>8.7789999999999999</v>
      </c>
      <c r="I219" s="2">
        <v>7.7809999999999997</v>
      </c>
      <c r="K219" s="14">
        <v>43556.471574074072</v>
      </c>
      <c r="L219" s="2">
        <f t="shared" si="14"/>
        <v>37.416666664648801</v>
      </c>
      <c r="M219" s="15">
        <v>2530</v>
      </c>
      <c r="N219" s="3">
        <v>0.19875873999999999</v>
      </c>
      <c r="O219" s="2">
        <v>15.38</v>
      </c>
      <c r="P219" s="2">
        <f t="shared" si="15"/>
        <v>77.380245014634326</v>
      </c>
      <c r="Q219" s="2">
        <f t="shared" si="16"/>
        <v>3.0569094211999999</v>
      </c>
      <c r="R219" s="2">
        <f t="shared" si="18"/>
        <v>5.0091127821079287</v>
      </c>
      <c r="S219" s="12">
        <f t="shared" si="19"/>
        <v>865.01099853449648</v>
      </c>
      <c r="T219" s="12"/>
    </row>
    <row r="220" spans="2:20" ht="19.899999999999999" customHeight="1" x14ac:dyDescent="0.2">
      <c r="B220" s="14">
        <v>43556.456446759257</v>
      </c>
      <c r="C220" s="2">
        <f t="shared" si="17"/>
        <v>15.499999998137355</v>
      </c>
      <c r="D220" s="42">
        <v>20.6</v>
      </c>
      <c r="E220" s="12">
        <v>8260</v>
      </c>
      <c r="F220" s="15">
        <v>8490</v>
      </c>
      <c r="G220" s="2">
        <v>6.7539999999999996</v>
      </c>
      <c r="H220" s="2">
        <v>8.7789999999999999</v>
      </c>
      <c r="I220" s="2">
        <v>7.782</v>
      </c>
      <c r="K220" s="14">
        <v>43556.471631944441</v>
      </c>
      <c r="L220" s="2">
        <f t="shared" si="14"/>
        <v>37.49999999650754</v>
      </c>
      <c r="M220" s="15">
        <v>2520</v>
      </c>
      <c r="N220" s="3">
        <v>0.197973132</v>
      </c>
      <c r="O220" s="2">
        <v>15.36</v>
      </c>
      <c r="P220" s="2">
        <f t="shared" si="15"/>
        <v>77.58628579963063</v>
      </c>
      <c r="Q220" s="2">
        <f t="shared" si="16"/>
        <v>3.0408673075199997</v>
      </c>
      <c r="R220" s="2">
        <f t="shared" si="18"/>
        <v>5.0133473492057199</v>
      </c>
      <c r="S220" s="12">
        <f t="shared" si="19"/>
        <v>866.0028281972036</v>
      </c>
      <c r="T220" s="12"/>
    </row>
    <row r="221" spans="2:20" ht="19.899999999999999" customHeight="1" x14ac:dyDescent="0.2">
      <c r="B221" s="14">
        <v>43556.456504629627</v>
      </c>
      <c r="C221" s="2">
        <f t="shared" si="17"/>
        <v>15.583333329996094</v>
      </c>
      <c r="D221" s="42">
        <v>20.6</v>
      </c>
      <c r="E221" s="12">
        <v>8260</v>
      </c>
      <c r="F221" s="15">
        <v>8490</v>
      </c>
      <c r="G221" s="2">
        <v>6.7549999999999999</v>
      </c>
      <c r="H221" s="2">
        <v>8.7789999999999999</v>
      </c>
      <c r="I221" s="2">
        <v>7.782</v>
      </c>
      <c r="K221" s="14">
        <v>43556.471747685187</v>
      </c>
      <c r="L221" s="2">
        <f t="shared" si="14"/>
        <v>37.666666670702398</v>
      </c>
      <c r="M221" s="15">
        <v>2510</v>
      </c>
      <c r="N221" s="3">
        <v>0.197187525</v>
      </c>
      <c r="O221" s="2">
        <v>15.32</v>
      </c>
      <c r="P221" s="2">
        <f t="shared" si="15"/>
        <v>77.692541655462236</v>
      </c>
      <c r="Q221" s="2">
        <f t="shared" si="16"/>
        <v>3.0209128830000003</v>
      </c>
      <c r="R221" s="2">
        <f t="shared" si="18"/>
        <v>5.0217664887395053</v>
      </c>
      <c r="S221" s="12">
        <f t="shared" si="19"/>
        <v>867.97863157028894</v>
      </c>
      <c r="T221" s="12"/>
    </row>
    <row r="222" spans="2:20" ht="19.899999999999999" customHeight="1" x14ac:dyDescent="0.2">
      <c r="B222" s="14">
        <v>43556.456562500003</v>
      </c>
      <c r="C222" s="2">
        <f t="shared" si="17"/>
        <v>15.666666672332212</v>
      </c>
      <c r="D222" s="42">
        <v>20.6</v>
      </c>
      <c r="E222" s="12">
        <v>8260</v>
      </c>
      <c r="F222" s="15">
        <v>8490</v>
      </c>
      <c r="G222" s="2">
        <v>6.7549999999999999</v>
      </c>
      <c r="H222" s="2">
        <v>8.7789999999999999</v>
      </c>
      <c r="I222" s="2">
        <v>7.7809999999999997</v>
      </c>
      <c r="K222" s="14">
        <v>43556.471805555557</v>
      </c>
      <c r="L222" s="2">
        <f t="shared" si="14"/>
        <v>37.750000002561137</v>
      </c>
      <c r="M222" s="15">
        <v>2500</v>
      </c>
      <c r="N222" s="3">
        <v>0.19640191700000001</v>
      </c>
      <c r="O222" s="2">
        <v>15.26</v>
      </c>
      <c r="P222" s="2">
        <f t="shared" si="15"/>
        <v>77.697815953598862</v>
      </c>
      <c r="Q222" s="2">
        <f t="shared" si="16"/>
        <v>2.9970932534200001</v>
      </c>
      <c r="R222" s="2">
        <f t="shared" si="18"/>
        <v>5.0259456595936234</v>
      </c>
      <c r="S222" s="12">
        <f t="shared" si="19"/>
        <v>868.96260515645974</v>
      </c>
      <c r="T222" s="12"/>
    </row>
    <row r="223" spans="2:20" ht="19.899999999999999" customHeight="1" x14ac:dyDescent="0.2">
      <c r="B223" s="14">
        <v>43556.456620370373</v>
      </c>
      <c r="C223" s="2">
        <f t="shared" si="17"/>
        <v>15.750000004190952</v>
      </c>
      <c r="D223" s="42">
        <v>20.6</v>
      </c>
      <c r="E223" s="12">
        <v>8260</v>
      </c>
      <c r="F223" s="15">
        <v>8490</v>
      </c>
      <c r="G223" s="2">
        <v>6.7549999999999999</v>
      </c>
      <c r="H223" s="2">
        <v>8.7789999999999999</v>
      </c>
      <c r="I223" s="2">
        <v>7.782</v>
      </c>
      <c r="K223" s="14">
        <v>43556.471921296295</v>
      </c>
      <c r="L223" s="2">
        <f t="shared" si="14"/>
        <v>37.916666666278616</v>
      </c>
      <c r="M223" s="15">
        <v>2490</v>
      </c>
      <c r="N223" s="3">
        <v>0.19561630899999999</v>
      </c>
      <c r="O223" s="2">
        <v>15.28</v>
      </c>
      <c r="P223" s="2">
        <f t="shared" si="15"/>
        <v>78.112096471465478</v>
      </c>
      <c r="Q223" s="2">
        <f t="shared" si="16"/>
        <v>2.9890172015199998</v>
      </c>
      <c r="R223" s="2">
        <f t="shared" si="18"/>
        <v>5.0342597017450332</v>
      </c>
      <c r="S223" s="12">
        <f t="shared" si="19"/>
        <v>870.92269625226515</v>
      </c>
      <c r="T223" s="12"/>
    </row>
    <row r="224" spans="2:20" ht="19.899999999999999" customHeight="1" x14ac:dyDescent="0.2">
      <c r="B224" s="14">
        <v>43556.456678240742</v>
      </c>
      <c r="C224" s="2">
        <f t="shared" si="17"/>
        <v>15.833333336049691</v>
      </c>
      <c r="D224" s="42">
        <v>20.6</v>
      </c>
      <c r="E224" s="12">
        <v>8260</v>
      </c>
      <c r="F224" s="15">
        <v>8490</v>
      </c>
      <c r="G224" s="2">
        <v>6.7549999999999999</v>
      </c>
      <c r="H224" s="2">
        <v>8.7789999999999999</v>
      </c>
      <c r="I224" s="2">
        <v>7.782</v>
      </c>
      <c r="K224" s="14">
        <v>43556.471979166665</v>
      </c>
      <c r="L224" s="2">
        <f t="shared" si="14"/>
        <v>37.999999998137355</v>
      </c>
      <c r="M224" s="15">
        <v>2480</v>
      </c>
      <c r="N224" s="3">
        <v>0.19483070199999999</v>
      </c>
      <c r="O224" s="2">
        <v>15.27</v>
      </c>
      <c r="P224" s="2">
        <f t="shared" si="15"/>
        <v>78.375737721255035</v>
      </c>
      <c r="Q224" s="2">
        <f t="shared" si="16"/>
        <v>2.97506481954</v>
      </c>
      <c r="R224" s="2">
        <f t="shared" si="18"/>
        <v>5.0384014252974811</v>
      </c>
      <c r="S224" s="12">
        <f t="shared" si="19"/>
        <v>871.89881376189965</v>
      </c>
      <c r="T224" s="12"/>
    </row>
    <row r="225" spans="2:20" ht="19.899999999999999" customHeight="1" x14ac:dyDescent="0.2">
      <c r="B225" s="14">
        <v>43556.456736111111</v>
      </c>
      <c r="C225" s="2">
        <f t="shared" si="17"/>
        <v>15.91666666790843</v>
      </c>
      <c r="D225" s="42">
        <v>20.6</v>
      </c>
      <c r="E225" s="12">
        <v>8260</v>
      </c>
      <c r="F225" s="15">
        <v>8490</v>
      </c>
      <c r="G225" s="2">
        <v>6.7560000000000002</v>
      </c>
      <c r="H225" s="2">
        <v>8.7780000000000005</v>
      </c>
      <c r="I225" s="2">
        <v>7.782</v>
      </c>
      <c r="K225" s="14">
        <v>43556.472094907411</v>
      </c>
      <c r="L225" s="2">
        <f t="shared" si="14"/>
        <v>38.166666672332212</v>
      </c>
      <c r="M225" s="15">
        <v>2470</v>
      </c>
      <c r="N225" s="3">
        <v>0.194045094</v>
      </c>
      <c r="O225" s="2">
        <v>15.19</v>
      </c>
      <c r="P225" s="2">
        <f t="shared" si="15"/>
        <v>78.280773230989283</v>
      </c>
      <c r="Q225" s="2">
        <f t="shared" si="16"/>
        <v>2.9475449778599998</v>
      </c>
      <c r="R225" s="2">
        <f t="shared" si="18"/>
        <v>5.0466272726098689</v>
      </c>
      <c r="S225" s="12">
        <f t="shared" si="19"/>
        <v>873.84319282686442</v>
      </c>
      <c r="T225" s="12"/>
    </row>
    <row r="226" spans="2:20" ht="19.899999999999999" customHeight="1" x14ac:dyDescent="0.2">
      <c r="B226" s="14">
        <v>43556.456793981481</v>
      </c>
      <c r="C226" s="2">
        <f t="shared" si="17"/>
        <v>15.999999999767169</v>
      </c>
      <c r="D226" s="42">
        <v>20.6</v>
      </c>
      <c r="E226" s="12">
        <v>8260</v>
      </c>
      <c r="F226" s="15">
        <v>8490</v>
      </c>
      <c r="G226" s="2">
        <v>6.7560000000000002</v>
      </c>
      <c r="H226" s="2">
        <v>8.7780000000000005</v>
      </c>
      <c r="I226" s="2">
        <v>7.7830000000000004</v>
      </c>
      <c r="K226" s="14">
        <v>43556.47215277778</v>
      </c>
      <c r="L226" s="2">
        <f t="shared" ref="L226:L289" si="20">(K226-$K$34)*24*60</f>
        <v>38.250000004190952</v>
      </c>
      <c r="M226" s="15">
        <v>2460</v>
      </c>
      <c r="N226" s="3">
        <v>0.19325948600000001</v>
      </c>
      <c r="O226" s="2">
        <v>15.09</v>
      </c>
      <c r="P226" s="2">
        <f t="shared" ref="P226:P289" si="21">O226/N226</f>
        <v>78.081548866377503</v>
      </c>
      <c r="Q226" s="2">
        <f t="shared" ref="Q226:Q289" si="22">N226*O226</f>
        <v>2.9162856437400002</v>
      </c>
      <c r="R226" s="2">
        <f t="shared" si="18"/>
        <v>5.0506993771361461</v>
      </c>
      <c r="S226" s="12">
        <f t="shared" si="19"/>
        <v>874.81145425996272</v>
      </c>
      <c r="T226" s="12"/>
    </row>
    <row r="227" spans="2:20" ht="19.899999999999999" customHeight="1" x14ac:dyDescent="0.2">
      <c r="B227" s="14">
        <v>43556.45685185185</v>
      </c>
      <c r="C227" s="2">
        <f t="shared" ref="C227:C290" si="23">(B227-$B$34)*24*60</f>
        <v>16.083333331625909</v>
      </c>
      <c r="D227" s="42">
        <v>20.6</v>
      </c>
      <c r="E227" s="12">
        <v>8250</v>
      </c>
      <c r="F227" s="15">
        <v>8480</v>
      </c>
      <c r="G227" s="2">
        <v>6.7560000000000002</v>
      </c>
      <c r="H227" s="2">
        <v>8.7780000000000005</v>
      </c>
      <c r="I227" s="2">
        <v>7.7830000000000004</v>
      </c>
      <c r="K227" s="14">
        <v>43556.472210648149</v>
      </c>
      <c r="L227" s="2">
        <f t="shared" si="20"/>
        <v>38.333333336049691</v>
      </c>
      <c r="M227" s="15">
        <v>2450</v>
      </c>
      <c r="N227" s="3">
        <v>0.19247387899999999</v>
      </c>
      <c r="O227" s="2">
        <v>15.14</v>
      </c>
      <c r="P227" s="2">
        <f t="shared" si="21"/>
        <v>78.660024303869321</v>
      </c>
      <c r="Q227" s="2">
        <f t="shared" si="22"/>
        <v>2.9140545280599999</v>
      </c>
      <c r="R227" s="2">
        <f t="shared" ref="R227:R290" si="24">AVERAGE(Q227,Q226)*(L227-L226)/60+R226</f>
        <v>5.0547482244060289</v>
      </c>
      <c r="S227" s="12">
        <f t="shared" si="19"/>
        <v>875.77578765479279</v>
      </c>
      <c r="T227" s="12"/>
    </row>
    <row r="228" spans="2:20" ht="19.899999999999999" customHeight="1" x14ac:dyDescent="0.2">
      <c r="B228" s="14">
        <v>43556.456909722219</v>
      </c>
      <c r="C228" s="2">
        <f t="shared" si="23"/>
        <v>16.166666663484648</v>
      </c>
      <c r="D228" s="42">
        <v>20.6</v>
      </c>
      <c r="E228" s="12">
        <v>8260</v>
      </c>
      <c r="F228" s="15">
        <v>8490</v>
      </c>
      <c r="G228" s="2">
        <v>6.7569999999999997</v>
      </c>
      <c r="H228" s="2">
        <v>8.7780000000000005</v>
      </c>
      <c r="I228" s="2">
        <v>7.7830000000000004</v>
      </c>
      <c r="K228" s="14">
        <v>43556.472326388888</v>
      </c>
      <c r="L228" s="2">
        <f t="shared" si="20"/>
        <v>38.499999999767169</v>
      </c>
      <c r="M228" s="15">
        <v>2440</v>
      </c>
      <c r="N228" s="3">
        <v>0.19168827099999999</v>
      </c>
      <c r="O228" s="2">
        <v>15.14</v>
      </c>
      <c r="P228" s="2">
        <f t="shared" si="21"/>
        <v>78.982401588879696</v>
      </c>
      <c r="Q228" s="2">
        <f t="shared" si="22"/>
        <v>2.9021604229400002</v>
      </c>
      <c r="R228" s="2">
        <f t="shared" si="24"/>
        <v>5.0628263005839198</v>
      </c>
      <c r="S228" s="12">
        <f t="shared" si="19"/>
        <v>877.69659836791664</v>
      </c>
      <c r="T228" s="12"/>
    </row>
    <row r="229" spans="2:20" ht="19.899999999999999" customHeight="1" x14ac:dyDescent="0.2">
      <c r="B229" s="14">
        <v>43556.456967592596</v>
      </c>
      <c r="C229" s="2">
        <f t="shared" si="23"/>
        <v>16.250000005820766</v>
      </c>
      <c r="D229" s="42">
        <v>20.6</v>
      </c>
      <c r="E229" s="12">
        <v>8260</v>
      </c>
      <c r="F229" s="15">
        <v>8490</v>
      </c>
      <c r="G229" s="2">
        <v>6.7590000000000003</v>
      </c>
      <c r="H229" s="2">
        <v>8.7780000000000005</v>
      </c>
      <c r="I229" s="2">
        <v>7.7830000000000004</v>
      </c>
      <c r="K229" s="14">
        <v>43556.472442129627</v>
      </c>
      <c r="L229" s="2">
        <f t="shared" si="20"/>
        <v>38.666666663484648</v>
      </c>
      <c r="M229" s="15">
        <v>2430</v>
      </c>
      <c r="N229" s="3">
        <v>0.190902663</v>
      </c>
      <c r="O229" s="2">
        <v>15.01</v>
      </c>
      <c r="P229" s="2">
        <f t="shared" si="21"/>
        <v>78.626456876612565</v>
      </c>
      <c r="Q229" s="2">
        <f t="shared" si="22"/>
        <v>2.8654489716299998</v>
      </c>
      <c r="R229" s="2">
        <f t="shared" si="24"/>
        <v>5.070836869045741</v>
      </c>
      <c r="S229" s="12">
        <f t="shared" si="19"/>
        <v>879.60955300450428</v>
      </c>
      <c r="T229" s="12"/>
    </row>
    <row r="230" spans="2:20" ht="19.899999999999999" customHeight="1" x14ac:dyDescent="0.2">
      <c r="B230" s="14">
        <v>43556.457025462965</v>
      </c>
      <c r="C230" s="2">
        <f t="shared" si="23"/>
        <v>16.333333337679505</v>
      </c>
      <c r="D230" s="42">
        <v>20.6</v>
      </c>
      <c r="E230" s="12">
        <v>8270</v>
      </c>
      <c r="F230" s="15">
        <v>8490</v>
      </c>
      <c r="G230" s="2">
        <v>6.7590000000000003</v>
      </c>
      <c r="H230" s="2">
        <v>8.7780000000000005</v>
      </c>
      <c r="I230" s="2">
        <v>7.7830000000000004</v>
      </c>
      <c r="K230" s="14">
        <v>43556.472500000003</v>
      </c>
      <c r="L230" s="2">
        <f t="shared" si="20"/>
        <v>38.750000005820766</v>
      </c>
      <c r="M230" s="15">
        <v>2420</v>
      </c>
      <c r="N230" s="3">
        <v>0.19011705600000001</v>
      </c>
      <c r="O230" s="2">
        <v>15.02</v>
      </c>
      <c r="P230" s="2">
        <f t="shared" si="21"/>
        <v>79.003958487554101</v>
      </c>
      <c r="Q230" s="2">
        <f t="shared" si="22"/>
        <v>2.8555581811200001</v>
      </c>
      <c r="R230" s="2">
        <f t="shared" si="24"/>
        <v>5.0748097911088035</v>
      </c>
      <c r="S230" s="12">
        <f t="shared" si="19"/>
        <v>880.56210240429255</v>
      </c>
      <c r="T230" s="12"/>
    </row>
    <row r="231" spans="2:20" ht="19.899999999999999" customHeight="1" x14ac:dyDescent="0.2">
      <c r="B231" s="14">
        <v>43556.457083333335</v>
      </c>
      <c r="C231" s="2">
        <f t="shared" si="23"/>
        <v>16.416666669538245</v>
      </c>
      <c r="D231" s="42">
        <v>20.6</v>
      </c>
      <c r="E231" s="12">
        <v>8300</v>
      </c>
      <c r="F231" s="15">
        <v>8500</v>
      </c>
      <c r="G231" s="2">
        <v>6.76</v>
      </c>
      <c r="H231" s="2">
        <v>8.7780000000000005</v>
      </c>
      <c r="I231" s="2">
        <v>7.7830000000000004</v>
      </c>
      <c r="K231" s="14">
        <v>43556.472673611112</v>
      </c>
      <c r="L231" s="2">
        <f t="shared" si="20"/>
        <v>39.000000001396984</v>
      </c>
      <c r="M231" s="15">
        <v>2400</v>
      </c>
      <c r="N231" s="3">
        <v>0.18854583999999999</v>
      </c>
      <c r="O231" s="2">
        <v>14.97</v>
      </c>
      <c r="P231" s="2">
        <f t="shared" si="21"/>
        <v>79.397137587336857</v>
      </c>
      <c r="Q231" s="2">
        <f t="shared" si="22"/>
        <v>2.8225312248000001</v>
      </c>
      <c r="R231" s="2">
        <f t="shared" si="24"/>
        <v>5.0866391438284815</v>
      </c>
      <c r="S231" s="12">
        <f t="shared" si="19"/>
        <v>883.4020740721628</v>
      </c>
      <c r="T231" s="12"/>
    </row>
    <row r="232" spans="2:20" ht="19.899999999999999" customHeight="1" x14ac:dyDescent="0.2">
      <c r="B232" s="14">
        <v>43556.457141203704</v>
      </c>
      <c r="C232" s="2">
        <f t="shared" si="23"/>
        <v>16.500000001396984</v>
      </c>
      <c r="D232" s="42">
        <v>20.6</v>
      </c>
      <c r="E232" s="12">
        <v>8310</v>
      </c>
      <c r="F232" s="15">
        <v>8520</v>
      </c>
      <c r="G232" s="2">
        <v>6.7610000000000001</v>
      </c>
      <c r="H232" s="2">
        <v>8.7769999999999992</v>
      </c>
      <c r="I232" s="2">
        <v>7.7830000000000004</v>
      </c>
      <c r="K232" s="14">
        <v>43556.47278935185</v>
      </c>
      <c r="L232" s="2">
        <f t="shared" si="20"/>
        <v>39.166666665114462</v>
      </c>
      <c r="M232" s="15">
        <v>2390</v>
      </c>
      <c r="N232" s="3">
        <v>0.187760233</v>
      </c>
      <c r="O232" s="2">
        <v>14.97</v>
      </c>
      <c r="P232" s="2">
        <f t="shared" si="21"/>
        <v>79.729342900847385</v>
      </c>
      <c r="Q232" s="2">
        <f t="shared" si="22"/>
        <v>2.8107706880100003</v>
      </c>
      <c r="R232" s="2">
        <f t="shared" si="24"/>
        <v>5.0944631741244928</v>
      </c>
      <c r="S232" s="12">
        <f t="shared" si="19"/>
        <v>885.28360440260519</v>
      </c>
      <c r="T232" s="12"/>
    </row>
    <row r="233" spans="2:20" ht="19.899999999999999" customHeight="1" x14ac:dyDescent="0.2">
      <c r="B233" s="14">
        <v>43556.457199074073</v>
      </c>
      <c r="C233" s="2">
        <f t="shared" si="23"/>
        <v>16.583333333255723</v>
      </c>
      <c r="D233" s="42">
        <v>20.6</v>
      </c>
      <c r="E233" s="12">
        <v>8320</v>
      </c>
      <c r="F233" s="15">
        <v>8530</v>
      </c>
      <c r="G233" s="2">
        <v>6.7619999999999996</v>
      </c>
      <c r="H233" s="2">
        <v>8.7759999999999998</v>
      </c>
      <c r="I233" s="2">
        <v>7.7830000000000004</v>
      </c>
      <c r="K233" s="14">
        <v>43556.47284722222</v>
      </c>
      <c r="L233" s="2">
        <f t="shared" si="20"/>
        <v>39.249999996973202</v>
      </c>
      <c r="M233" s="15">
        <v>2370</v>
      </c>
      <c r="N233" s="3">
        <v>0.18618901700000001</v>
      </c>
      <c r="O233" s="2">
        <v>14.89</v>
      </c>
      <c r="P233" s="2">
        <f t="shared" si="21"/>
        <v>79.972493758855819</v>
      </c>
      <c r="Q233" s="2">
        <f t="shared" si="22"/>
        <v>2.7723544631300001</v>
      </c>
      <c r="R233" s="2">
        <f t="shared" si="24"/>
        <v>5.098340344299733</v>
      </c>
      <c r="S233" s="12">
        <f t="shared" si="19"/>
        <v>886.21847751042424</v>
      </c>
      <c r="T233" s="12"/>
    </row>
    <row r="234" spans="2:20" ht="19.899999999999999" customHeight="1" x14ac:dyDescent="0.2">
      <c r="B234" s="14">
        <v>43556.457256944443</v>
      </c>
      <c r="C234" s="2">
        <f t="shared" si="23"/>
        <v>16.666666665114462</v>
      </c>
      <c r="D234" s="42">
        <v>20.6</v>
      </c>
      <c r="E234" s="12">
        <v>8330</v>
      </c>
      <c r="F234" s="15">
        <v>8550</v>
      </c>
      <c r="G234" s="2">
        <v>6.7619999999999996</v>
      </c>
      <c r="H234" s="2">
        <v>8.7759999999999998</v>
      </c>
      <c r="I234" s="2">
        <v>7.782</v>
      </c>
      <c r="K234" s="14">
        <v>43556.472962962966</v>
      </c>
      <c r="L234" s="2">
        <f t="shared" si="20"/>
        <v>39.416666671168059</v>
      </c>
      <c r="M234" s="15">
        <v>2360</v>
      </c>
      <c r="N234" s="3">
        <v>0.18540340999999999</v>
      </c>
      <c r="O234" s="2">
        <v>14.83</v>
      </c>
      <c r="P234" s="2">
        <f t="shared" si="21"/>
        <v>79.987741325793309</v>
      </c>
      <c r="Q234" s="2">
        <f t="shared" si="22"/>
        <v>2.7495325703</v>
      </c>
      <c r="R234" s="2">
        <f t="shared" si="24"/>
        <v>5.1060096321925785</v>
      </c>
      <c r="S234" s="12">
        <f t="shared" si="19"/>
        <v>888.07643972805727</v>
      </c>
      <c r="T234" s="12"/>
    </row>
    <row r="235" spans="2:20" ht="19.899999999999999" customHeight="1" x14ac:dyDescent="0.2">
      <c r="B235" s="14">
        <v>43556.457314814812</v>
      </c>
      <c r="C235" s="2">
        <f t="shared" si="23"/>
        <v>16.749999996973202</v>
      </c>
      <c r="D235" s="42">
        <v>20.6</v>
      </c>
      <c r="E235" s="12">
        <v>8340</v>
      </c>
      <c r="F235" s="15">
        <v>8570</v>
      </c>
      <c r="G235" s="2">
        <v>6.7610000000000001</v>
      </c>
      <c r="H235" s="2">
        <v>8.7759999999999998</v>
      </c>
      <c r="I235" s="2">
        <v>7.782</v>
      </c>
      <c r="K235" s="14">
        <v>43556.473078703704</v>
      </c>
      <c r="L235" s="2">
        <f t="shared" si="20"/>
        <v>39.583333334885538</v>
      </c>
      <c r="M235" s="15">
        <v>2350</v>
      </c>
      <c r="N235" s="3">
        <v>0.184617802</v>
      </c>
      <c r="O235" s="2">
        <v>14.84</v>
      </c>
      <c r="P235" s="2">
        <f t="shared" si="21"/>
        <v>80.382280794351573</v>
      </c>
      <c r="Q235" s="2">
        <f t="shared" si="22"/>
        <v>2.7397281816799999</v>
      </c>
      <c r="R235" s="2">
        <f t="shared" si="24"/>
        <v>5.1136336053243099</v>
      </c>
      <c r="S235" s="12">
        <f t="shared" si="19"/>
        <v>889.92654575235451</v>
      </c>
      <c r="T235" s="12"/>
    </row>
    <row r="236" spans="2:20" ht="19.899999999999999" customHeight="1" x14ac:dyDescent="0.2">
      <c r="B236" s="14">
        <v>43556.457372685189</v>
      </c>
      <c r="C236" s="2">
        <f t="shared" si="23"/>
        <v>16.83333333930932</v>
      </c>
      <c r="D236" s="42">
        <v>20.6</v>
      </c>
      <c r="E236" s="12">
        <v>8340</v>
      </c>
      <c r="F236" s="15">
        <v>8570</v>
      </c>
      <c r="G236" s="2">
        <v>6.76</v>
      </c>
      <c r="H236" s="2">
        <v>8.7759999999999998</v>
      </c>
      <c r="I236" s="2">
        <v>7.7809999999999997</v>
      </c>
      <c r="K236" s="14">
        <v>43556.473136574074</v>
      </c>
      <c r="L236" s="2">
        <f t="shared" si="20"/>
        <v>39.666666666744277</v>
      </c>
      <c r="M236" s="15">
        <v>2340</v>
      </c>
      <c r="N236" s="3">
        <v>0.183832194</v>
      </c>
      <c r="O236" s="2">
        <v>14.87</v>
      </c>
      <c r="P236" s="2">
        <f t="shared" si="21"/>
        <v>80.888987268465058</v>
      </c>
      <c r="Q236" s="2">
        <f t="shared" si="22"/>
        <v>2.73358472478</v>
      </c>
      <c r="R236" s="2">
        <f t="shared" si="24"/>
        <v>5.1174345169976494</v>
      </c>
      <c r="S236" s="12">
        <f t="shared" si="19"/>
        <v>890.84767072623504</v>
      </c>
      <c r="T236" s="12"/>
    </row>
    <row r="237" spans="2:20" ht="19.899999999999999" customHeight="1" x14ac:dyDescent="0.2">
      <c r="B237" s="14">
        <v>43556.457430555558</v>
      </c>
      <c r="C237" s="2">
        <f t="shared" si="23"/>
        <v>16.916666671168059</v>
      </c>
      <c r="D237" s="42">
        <v>20.6</v>
      </c>
      <c r="E237" s="12">
        <v>8340</v>
      </c>
      <c r="F237" s="15">
        <v>8590</v>
      </c>
      <c r="G237" s="2">
        <v>6.7590000000000003</v>
      </c>
      <c r="H237" s="2">
        <v>8.7769999999999992</v>
      </c>
      <c r="I237" s="2">
        <v>7.7809999999999997</v>
      </c>
      <c r="K237" s="14">
        <v>43556.473194444443</v>
      </c>
      <c r="L237" s="2">
        <f t="shared" si="20"/>
        <v>39.749999998603016</v>
      </c>
      <c r="M237" s="15">
        <v>2330</v>
      </c>
      <c r="N237" s="3">
        <v>0.18304658700000001</v>
      </c>
      <c r="O237" s="2">
        <v>14.77</v>
      </c>
      <c r="P237" s="2">
        <f t="shared" si="21"/>
        <v>80.689840996598306</v>
      </c>
      <c r="Q237" s="2">
        <f t="shared" si="22"/>
        <v>2.7035980899900003</v>
      </c>
      <c r="R237" s="2">
        <f t="shared" si="24"/>
        <v>5.1212103383299814</v>
      </c>
      <c r="S237" s="12">
        <f t="shared" si="19"/>
        <v>891.76486766184735</v>
      </c>
      <c r="T237" s="12"/>
    </row>
    <row r="238" spans="2:20" ht="19.899999999999999" customHeight="1" x14ac:dyDescent="0.2">
      <c r="B238" s="14">
        <v>43556.457488425927</v>
      </c>
      <c r="C238" s="2">
        <f t="shared" si="23"/>
        <v>17.000000003026798</v>
      </c>
      <c r="D238" s="42">
        <v>20.6</v>
      </c>
      <c r="E238" s="12">
        <v>8360</v>
      </c>
      <c r="F238" s="15">
        <v>8590</v>
      </c>
      <c r="G238" s="2">
        <v>6.7569999999999997</v>
      </c>
      <c r="H238" s="2">
        <v>8.7780000000000005</v>
      </c>
      <c r="I238" s="2">
        <v>7.7809999999999997</v>
      </c>
      <c r="K238" s="14">
        <v>43556.473310185182</v>
      </c>
      <c r="L238" s="2">
        <f t="shared" si="20"/>
        <v>39.916666662320495</v>
      </c>
      <c r="M238" s="15">
        <v>2320</v>
      </c>
      <c r="N238" s="3">
        <v>0.18226097899999999</v>
      </c>
      <c r="O238" s="2">
        <v>14.74</v>
      </c>
      <c r="P238" s="2">
        <f t="shared" si="21"/>
        <v>80.8730430445016</v>
      </c>
      <c r="Q238" s="2">
        <f t="shared" si="22"/>
        <v>2.6865268304600001</v>
      </c>
      <c r="R238" s="2">
        <f t="shared" si="24"/>
        <v>5.1286966228092465</v>
      </c>
      <c r="S238" s="12">
        <f t="shared" si="19"/>
        <v>893.59140545653577</v>
      </c>
      <c r="T238" s="12"/>
    </row>
    <row r="239" spans="2:20" ht="19.899999999999999" customHeight="1" x14ac:dyDescent="0.2">
      <c r="B239" s="14">
        <v>43556.457546296297</v>
      </c>
      <c r="C239" s="2">
        <f t="shared" si="23"/>
        <v>17.083333334885538</v>
      </c>
      <c r="D239" s="42">
        <v>20.6</v>
      </c>
      <c r="E239" s="12">
        <v>8350</v>
      </c>
      <c r="F239" s="15">
        <v>8600</v>
      </c>
      <c r="G239" s="2">
        <v>6.7549999999999999</v>
      </c>
      <c r="H239" s="2">
        <v>8.7799999999999994</v>
      </c>
      <c r="I239" s="2">
        <v>7.78</v>
      </c>
      <c r="K239" s="14">
        <v>43556.473368055558</v>
      </c>
      <c r="L239" s="2">
        <f t="shared" si="20"/>
        <v>40.000000004656613</v>
      </c>
      <c r="M239" s="15">
        <v>2320</v>
      </c>
      <c r="N239" s="3">
        <v>0.18226097899999999</v>
      </c>
      <c r="O239" s="2">
        <v>14.69</v>
      </c>
      <c r="P239" s="2">
        <f t="shared" si="21"/>
        <v>80.598711148149818</v>
      </c>
      <c r="Q239" s="2">
        <f t="shared" si="22"/>
        <v>2.6774137815099999</v>
      </c>
      <c r="R239" s="2">
        <f t="shared" si="24"/>
        <v>5.1324215819699788</v>
      </c>
      <c r="S239" s="12">
        <f t="shared" si="19"/>
        <v>894.50271044932288</v>
      </c>
      <c r="T239" s="12"/>
    </row>
    <row r="240" spans="2:20" ht="19.899999999999999" customHeight="1" x14ac:dyDescent="0.2">
      <c r="B240" s="14">
        <v>43556.457604166666</v>
      </c>
      <c r="C240" s="2">
        <f t="shared" si="23"/>
        <v>17.166666666744277</v>
      </c>
      <c r="D240" s="42">
        <v>20.7</v>
      </c>
      <c r="E240" s="12">
        <v>8370</v>
      </c>
      <c r="F240" s="15">
        <v>8610</v>
      </c>
      <c r="G240" s="2">
        <v>6.7530000000000001</v>
      </c>
      <c r="H240" s="2">
        <v>8.782</v>
      </c>
      <c r="I240" s="2">
        <v>7.78</v>
      </c>
      <c r="K240" s="14">
        <v>43556.473483796297</v>
      </c>
      <c r="L240" s="2">
        <f t="shared" si="20"/>
        <v>40.166666668374091</v>
      </c>
      <c r="M240" s="15">
        <v>2300</v>
      </c>
      <c r="N240" s="3">
        <v>0.180689764</v>
      </c>
      <c r="O240" s="2">
        <v>14.67</v>
      </c>
      <c r="P240" s="2">
        <f t="shared" si="21"/>
        <v>81.188882398451739</v>
      </c>
      <c r="Q240" s="2">
        <f t="shared" si="22"/>
        <v>2.65071883788</v>
      </c>
      <c r="R240" s="2">
        <f t="shared" si="24"/>
        <v>5.1398217660326289</v>
      </c>
      <c r="S240" s="12">
        <f t="shared" si="19"/>
        <v>896.31746412920677</v>
      </c>
      <c r="T240" s="12"/>
    </row>
    <row r="241" spans="2:20" ht="19.899999999999999" customHeight="1" x14ac:dyDescent="0.2">
      <c r="B241" s="14">
        <v>43556.457662037035</v>
      </c>
      <c r="C241" s="2">
        <f t="shared" si="23"/>
        <v>17.249999998603016</v>
      </c>
      <c r="D241" s="42">
        <v>20.7</v>
      </c>
      <c r="E241" s="12">
        <v>8360</v>
      </c>
      <c r="F241" s="15">
        <v>8610</v>
      </c>
      <c r="G241" s="2">
        <v>6.7510000000000003</v>
      </c>
      <c r="H241" s="2">
        <v>8.7829999999999995</v>
      </c>
      <c r="I241" s="2">
        <v>7.7789999999999999</v>
      </c>
      <c r="K241" s="14">
        <v>43556.473599537036</v>
      </c>
      <c r="L241" s="2">
        <f t="shared" si="20"/>
        <v>40.33333333209157</v>
      </c>
      <c r="M241" s="15">
        <v>2290</v>
      </c>
      <c r="N241" s="3">
        <v>0.17990415600000001</v>
      </c>
      <c r="O241" s="2">
        <v>14.6</v>
      </c>
      <c r="P241" s="2">
        <f t="shared" si="21"/>
        <v>81.154323083008705</v>
      </c>
      <c r="Q241" s="2">
        <f t="shared" si="22"/>
        <v>2.6266006775999999</v>
      </c>
      <c r="R241" s="2">
        <f t="shared" si="24"/>
        <v>5.147151376341097</v>
      </c>
      <c r="S241" s="12">
        <f t="shared" si="19"/>
        <v>898.12043369428625</v>
      </c>
      <c r="T241" s="12"/>
    </row>
    <row r="242" spans="2:20" ht="19.899999999999999" customHeight="1" x14ac:dyDescent="0.2">
      <c r="B242" s="14">
        <v>43556.457719907405</v>
      </c>
      <c r="C242" s="2">
        <f t="shared" si="23"/>
        <v>17.333333330461755</v>
      </c>
      <c r="D242" s="42">
        <v>20.7</v>
      </c>
      <c r="E242" s="12">
        <v>8360</v>
      </c>
      <c r="F242" s="15">
        <v>8620</v>
      </c>
      <c r="G242" s="2">
        <v>6.7489999999999997</v>
      </c>
      <c r="H242" s="2">
        <v>8.7850000000000001</v>
      </c>
      <c r="I242" s="2">
        <v>7.7789999999999999</v>
      </c>
      <c r="K242" s="14">
        <v>43556.473657407405</v>
      </c>
      <c r="L242" s="2">
        <f t="shared" si="20"/>
        <v>40.416666663950309</v>
      </c>
      <c r="M242" s="15">
        <v>2280</v>
      </c>
      <c r="N242" s="3">
        <v>0.17911854799999999</v>
      </c>
      <c r="O242" s="2">
        <v>14.62</v>
      </c>
      <c r="P242" s="2">
        <f t="shared" si="21"/>
        <v>81.621921142415687</v>
      </c>
      <c r="Q242" s="2">
        <f t="shared" si="22"/>
        <v>2.6187131717599996</v>
      </c>
      <c r="R242" s="2">
        <f t="shared" si="24"/>
        <v>5.1507939553386963</v>
      </c>
      <c r="S242" s="12">
        <f t="shared" si="19"/>
        <v>899.01799043855783</v>
      </c>
      <c r="T242" s="12"/>
    </row>
    <row r="243" spans="2:20" ht="19.899999999999999" customHeight="1" x14ac:dyDescent="0.2">
      <c r="B243" s="14">
        <v>43556.457777777781</v>
      </c>
      <c r="C243" s="2">
        <f t="shared" si="23"/>
        <v>17.416666672797874</v>
      </c>
      <c r="D243" s="42">
        <v>20.7</v>
      </c>
      <c r="E243" s="12">
        <v>8370</v>
      </c>
      <c r="F243" s="15">
        <v>8630</v>
      </c>
      <c r="G243" s="2">
        <v>6.7469999999999999</v>
      </c>
      <c r="H243" s="2">
        <v>8.7880000000000003</v>
      </c>
      <c r="I243" s="2">
        <v>7.7779999999999996</v>
      </c>
      <c r="K243" s="14">
        <v>43556.473715277774</v>
      </c>
      <c r="L243" s="2">
        <f t="shared" si="20"/>
        <v>40.499999995809048</v>
      </c>
      <c r="M243" s="15">
        <v>2280</v>
      </c>
      <c r="N243" s="3">
        <v>0.17911854799999999</v>
      </c>
      <c r="O243" s="2">
        <v>14.66</v>
      </c>
      <c r="P243" s="2">
        <f t="shared" si="21"/>
        <v>81.845236932135023</v>
      </c>
      <c r="Q243" s="2">
        <f t="shared" si="22"/>
        <v>2.6258779136799997</v>
      </c>
      <c r="R243" s="2">
        <f t="shared" si="24"/>
        <v>5.1544360324169158</v>
      </c>
      <c r="S243" s="12">
        <f t="shared" si="19"/>
        <v>899.91358316369531</v>
      </c>
      <c r="T243" s="12"/>
    </row>
    <row r="244" spans="2:20" ht="19.899999999999999" customHeight="1" x14ac:dyDescent="0.2">
      <c r="B244" s="14">
        <v>43556.457835648151</v>
      </c>
      <c r="C244" s="2">
        <f t="shared" si="23"/>
        <v>17.500000004656613</v>
      </c>
      <c r="D244" s="42">
        <v>20.7</v>
      </c>
      <c r="E244" s="12">
        <v>8370</v>
      </c>
      <c r="F244" s="15">
        <v>8630</v>
      </c>
      <c r="G244" s="2">
        <v>6.7450000000000001</v>
      </c>
      <c r="H244" s="2">
        <v>8.7889999999999997</v>
      </c>
      <c r="I244" s="2">
        <v>7.7779999999999996</v>
      </c>
      <c r="K244" s="14">
        <v>43556.47383101852</v>
      </c>
      <c r="L244" s="2">
        <f t="shared" si="20"/>
        <v>40.666666670003906</v>
      </c>
      <c r="M244" s="15">
        <v>2260</v>
      </c>
      <c r="N244" s="3">
        <v>0.177547333</v>
      </c>
      <c r="O244" s="2">
        <v>14.56</v>
      </c>
      <c r="P244" s="2">
        <f t="shared" si="21"/>
        <v>82.006300821201293</v>
      </c>
      <c r="Q244" s="2">
        <f t="shared" si="22"/>
        <v>2.5850891684800001</v>
      </c>
      <c r="R244" s="2">
        <f t="shared" si="24"/>
        <v>5.1616734870246033</v>
      </c>
      <c r="S244" s="12">
        <f t="shared" si="19"/>
        <v>901.69691264954179</v>
      </c>
      <c r="T244" s="12"/>
    </row>
    <row r="245" spans="2:20" ht="19.899999999999999" customHeight="1" x14ac:dyDescent="0.2">
      <c r="B245" s="14">
        <v>43556.45789351852</v>
      </c>
      <c r="C245" s="2">
        <f t="shared" si="23"/>
        <v>17.583333336515352</v>
      </c>
      <c r="D245" s="42">
        <v>20.7</v>
      </c>
      <c r="E245" s="12">
        <v>8370</v>
      </c>
      <c r="F245" s="15">
        <v>8640</v>
      </c>
      <c r="G245" s="2">
        <v>6.7430000000000003</v>
      </c>
      <c r="H245" s="2">
        <v>8.7910000000000004</v>
      </c>
      <c r="I245" s="2">
        <v>7.7779999999999996</v>
      </c>
      <c r="K245" s="14">
        <v>43556.47388888889</v>
      </c>
      <c r="L245" s="2">
        <f t="shared" si="20"/>
        <v>40.750000001862645</v>
      </c>
      <c r="M245" s="15">
        <v>2260</v>
      </c>
      <c r="N245" s="3">
        <v>0.177547333</v>
      </c>
      <c r="O245" s="2">
        <v>14.53</v>
      </c>
      <c r="P245" s="2">
        <f t="shared" si="21"/>
        <v>81.837331794783978</v>
      </c>
      <c r="Q245" s="2">
        <f t="shared" si="22"/>
        <v>2.5797627484899999</v>
      </c>
      <c r="R245" s="2">
        <f t="shared" si="24"/>
        <v>5.1652601896812538</v>
      </c>
      <c r="S245" s="12">
        <f t="shared" si="19"/>
        <v>902.58464929814306</v>
      </c>
      <c r="T245" s="12"/>
    </row>
    <row r="246" spans="2:20" ht="19.899999999999999" customHeight="1" x14ac:dyDescent="0.2">
      <c r="B246" s="14">
        <v>43556.457951388889</v>
      </c>
      <c r="C246" s="2">
        <f t="shared" si="23"/>
        <v>17.666666668374091</v>
      </c>
      <c r="D246" s="42">
        <v>20.7</v>
      </c>
      <c r="E246" s="12">
        <v>8380</v>
      </c>
      <c r="F246" s="15">
        <v>8640</v>
      </c>
      <c r="G246" s="2">
        <v>6.7409999999999997</v>
      </c>
      <c r="H246" s="2">
        <v>8.7940000000000005</v>
      </c>
      <c r="I246" s="2">
        <v>7.7770000000000001</v>
      </c>
      <c r="K246" s="14">
        <v>43556.474004629628</v>
      </c>
      <c r="L246" s="2">
        <f t="shared" si="20"/>
        <v>40.916666665580124</v>
      </c>
      <c r="M246" s="15">
        <v>2250</v>
      </c>
      <c r="N246" s="3">
        <v>0.17676172500000001</v>
      </c>
      <c r="O246" s="2">
        <v>14.53</v>
      </c>
      <c r="P246" s="2">
        <f t="shared" si="21"/>
        <v>82.201053423754487</v>
      </c>
      <c r="Q246" s="2">
        <f t="shared" si="22"/>
        <v>2.5683478642500002</v>
      </c>
      <c r="R246" s="2">
        <f t="shared" si="24"/>
        <v>5.1724103431835369</v>
      </c>
      <c r="S246" s="12">
        <f t="shared" si="19"/>
        <v>904.3561945570774</v>
      </c>
      <c r="T246" s="12"/>
    </row>
    <row r="247" spans="2:20" ht="19.899999999999999" customHeight="1" x14ac:dyDescent="0.2">
      <c r="B247" s="14">
        <v>43556.458009259259</v>
      </c>
      <c r="C247" s="2">
        <f t="shared" si="23"/>
        <v>17.750000000232831</v>
      </c>
      <c r="D247" s="42">
        <v>20.7</v>
      </c>
      <c r="E247" s="12">
        <v>8380</v>
      </c>
      <c r="F247" s="15">
        <v>8640</v>
      </c>
      <c r="G247" s="2">
        <v>6.7389999999999999</v>
      </c>
      <c r="H247" s="2">
        <v>8.7970000000000006</v>
      </c>
      <c r="I247" s="2">
        <v>7.7770000000000001</v>
      </c>
      <c r="K247" s="14">
        <v>43556.474062499998</v>
      </c>
      <c r="L247" s="2">
        <f t="shared" si="20"/>
        <v>40.999999997438863</v>
      </c>
      <c r="M247" s="15">
        <v>2240</v>
      </c>
      <c r="N247" s="3">
        <v>0.17597611799999999</v>
      </c>
      <c r="O247" s="2">
        <v>14.52</v>
      </c>
      <c r="P247" s="2">
        <f t="shared" si="21"/>
        <v>82.51119620674892</v>
      </c>
      <c r="Q247" s="2">
        <f t="shared" si="22"/>
        <v>2.5551732333599997</v>
      </c>
      <c r="R247" s="2">
        <f t="shared" si="24"/>
        <v>5.1759683438828068</v>
      </c>
      <c r="S247" s="12">
        <f t="shared" si="19"/>
        <v>905.23803914827636</v>
      </c>
      <c r="T247" s="12"/>
    </row>
    <row r="248" spans="2:20" ht="19.899999999999999" customHeight="1" x14ac:dyDescent="0.2">
      <c r="B248" s="14">
        <v>43556.458067129628</v>
      </c>
      <c r="C248" s="2">
        <f t="shared" si="23"/>
        <v>17.83333333209157</v>
      </c>
      <c r="D248" s="42">
        <v>20.7</v>
      </c>
      <c r="E248" s="12">
        <v>8380</v>
      </c>
      <c r="F248" s="15">
        <v>8650</v>
      </c>
      <c r="G248" s="2">
        <v>6.7359999999999998</v>
      </c>
      <c r="H248" s="2">
        <v>8.7989999999999995</v>
      </c>
      <c r="I248" s="2">
        <v>7.7759999999999998</v>
      </c>
      <c r="K248" s="14">
        <v>43556.474120370367</v>
      </c>
      <c r="L248" s="2">
        <f t="shared" si="20"/>
        <v>41.083333329297602</v>
      </c>
      <c r="M248" s="15">
        <v>2230</v>
      </c>
      <c r="N248" s="3">
        <v>0.17519050999999999</v>
      </c>
      <c r="O248" s="2">
        <v>14.54</v>
      </c>
      <c r="P248" s="2">
        <f t="shared" si="21"/>
        <v>82.995363162079954</v>
      </c>
      <c r="Q248" s="2">
        <f t="shared" si="22"/>
        <v>2.5472700153999996</v>
      </c>
      <c r="R248" s="2">
        <f t="shared" si="24"/>
        <v>5.1795117071873014</v>
      </c>
      <c r="S248" s="12">
        <f t="shared" si="19"/>
        <v>906.11595570120721</v>
      </c>
      <c r="T248" s="12"/>
    </row>
    <row r="249" spans="2:20" ht="19.899999999999999" customHeight="1" x14ac:dyDescent="0.2">
      <c r="B249" s="14">
        <v>43556.458124999997</v>
      </c>
      <c r="C249" s="2">
        <f t="shared" si="23"/>
        <v>17.916666663950309</v>
      </c>
      <c r="D249" s="42">
        <v>20.7</v>
      </c>
      <c r="E249" s="12">
        <v>8380</v>
      </c>
      <c r="F249" s="15">
        <v>8650</v>
      </c>
      <c r="G249" s="2">
        <v>6.734</v>
      </c>
      <c r="H249" s="2">
        <v>8.8010000000000002</v>
      </c>
      <c r="I249" s="2">
        <v>7.7759999999999998</v>
      </c>
      <c r="K249" s="14">
        <v>43556.474236111113</v>
      </c>
      <c r="L249" s="2">
        <f t="shared" si="20"/>
        <v>41.25000000349246</v>
      </c>
      <c r="M249" s="15">
        <v>2220</v>
      </c>
      <c r="N249" s="3">
        <v>0.174404902</v>
      </c>
      <c r="O249" s="2">
        <v>14.43</v>
      </c>
      <c r="P249" s="2">
        <f t="shared" si="21"/>
        <v>82.738500091012355</v>
      </c>
      <c r="Q249" s="2">
        <f t="shared" si="22"/>
        <v>2.5166627358599998</v>
      </c>
      <c r="R249" s="2">
        <f t="shared" si="24"/>
        <v>5.1865449474372927</v>
      </c>
      <c r="S249" s="12">
        <f t="shared" si="19"/>
        <v>907.86393284041799</v>
      </c>
      <c r="T249" s="12"/>
    </row>
    <row r="250" spans="2:20" ht="19.899999999999999" customHeight="1" x14ac:dyDescent="0.2">
      <c r="B250" s="14">
        <v>43556.458182870374</v>
      </c>
      <c r="C250" s="2">
        <f t="shared" si="23"/>
        <v>18.000000006286427</v>
      </c>
      <c r="D250" s="42">
        <v>20.7</v>
      </c>
      <c r="E250" s="12">
        <v>8380</v>
      </c>
      <c r="F250" s="15">
        <v>8650</v>
      </c>
      <c r="G250" s="2">
        <v>6.7309999999999999</v>
      </c>
      <c r="H250" s="2">
        <v>8.8040000000000003</v>
      </c>
      <c r="I250" s="2">
        <v>7.7750000000000004</v>
      </c>
      <c r="K250" s="14">
        <v>43556.474293981482</v>
      </c>
      <c r="L250" s="2">
        <f t="shared" si="20"/>
        <v>41.333333335351199</v>
      </c>
      <c r="M250" s="15">
        <v>2210</v>
      </c>
      <c r="N250" s="3">
        <v>0.17361929500000001</v>
      </c>
      <c r="O250" s="2">
        <v>14.41</v>
      </c>
      <c r="P250" s="2">
        <f t="shared" si="21"/>
        <v>82.997687555406785</v>
      </c>
      <c r="Q250" s="2">
        <f t="shared" si="22"/>
        <v>2.5018540409500001</v>
      </c>
      <c r="R250" s="2">
        <f t="shared" si="24"/>
        <v>5.1900300284706304</v>
      </c>
      <c r="S250" s="12">
        <f t="shared" si="19"/>
        <v>908.73399331681253</v>
      </c>
      <c r="T250" s="12"/>
    </row>
    <row r="251" spans="2:20" ht="19.899999999999999" customHeight="1" x14ac:dyDescent="0.2">
      <c r="B251" s="14">
        <v>43556.458240740743</v>
      </c>
      <c r="C251" s="2">
        <f t="shared" si="23"/>
        <v>18.083333338145167</v>
      </c>
      <c r="D251" s="42">
        <v>20.7</v>
      </c>
      <c r="E251" s="12">
        <v>8380</v>
      </c>
      <c r="F251" s="15">
        <v>8660</v>
      </c>
      <c r="G251" s="2">
        <v>6.7290000000000001</v>
      </c>
      <c r="H251" s="2">
        <v>8.8059999999999992</v>
      </c>
      <c r="I251" s="2">
        <v>7.7750000000000004</v>
      </c>
      <c r="K251" s="14">
        <v>43556.474409722221</v>
      </c>
      <c r="L251" s="2">
        <f t="shared" si="20"/>
        <v>41.499999999068677</v>
      </c>
      <c r="M251" s="15">
        <v>2200</v>
      </c>
      <c r="N251" s="3">
        <v>0.17283368700000001</v>
      </c>
      <c r="O251" s="2">
        <v>14.38</v>
      </c>
      <c r="P251" s="2">
        <f t="shared" si="21"/>
        <v>83.201372658329049</v>
      </c>
      <c r="Q251" s="2">
        <f t="shared" si="22"/>
        <v>2.4853484190600001</v>
      </c>
      <c r="R251" s="2">
        <f t="shared" si="24"/>
        <v>5.1969566984314097</v>
      </c>
      <c r="S251" s="12">
        <f t="shared" si="19"/>
        <v>910.46625819306541</v>
      </c>
      <c r="T251" s="12"/>
    </row>
    <row r="252" spans="2:20" ht="19.899999999999999" customHeight="1" x14ac:dyDescent="0.2">
      <c r="B252" s="14">
        <v>43556.458298611113</v>
      </c>
      <c r="C252" s="2">
        <f t="shared" si="23"/>
        <v>18.166666670003906</v>
      </c>
      <c r="D252" s="42">
        <v>20.7</v>
      </c>
      <c r="E252" s="12">
        <v>8380</v>
      </c>
      <c r="F252" s="15">
        <v>8660</v>
      </c>
      <c r="G252" s="2">
        <v>6.7270000000000003</v>
      </c>
      <c r="H252" s="2">
        <v>8.8079999999999998</v>
      </c>
      <c r="I252" s="2">
        <v>7.7750000000000004</v>
      </c>
      <c r="K252" s="14">
        <v>43556.47446759259</v>
      </c>
      <c r="L252" s="2">
        <f t="shared" si="20"/>
        <v>41.583333330927417</v>
      </c>
      <c r="M252" s="15">
        <v>2190</v>
      </c>
      <c r="N252" s="3">
        <v>0.17204807899999999</v>
      </c>
      <c r="O252" s="2">
        <v>14.32</v>
      </c>
      <c r="P252" s="2">
        <f t="shared" si="21"/>
        <v>83.232548036761287</v>
      </c>
      <c r="Q252" s="2">
        <f t="shared" si="22"/>
        <v>2.4637284912799999</v>
      </c>
      <c r="R252" s="2">
        <f t="shared" si="24"/>
        <v>5.200393557336108</v>
      </c>
      <c r="S252" s="12">
        <f t="shared" si="19"/>
        <v>911.32846259292364</v>
      </c>
      <c r="T252" s="12"/>
    </row>
    <row r="253" spans="2:20" ht="19.899999999999999" customHeight="1" x14ac:dyDescent="0.2">
      <c r="B253" s="14">
        <v>43556.458356481482</v>
      </c>
      <c r="C253" s="2">
        <f t="shared" si="23"/>
        <v>18.250000001862645</v>
      </c>
      <c r="D253" s="42">
        <v>20.7</v>
      </c>
      <c r="E253" s="12">
        <v>8390</v>
      </c>
      <c r="F253" s="15">
        <v>8660</v>
      </c>
      <c r="G253" s="2">
        <v>6.7210000000000001</v>
      </c>
      <c r="H253" s="2">
        <v>8.8109999999999999</v>
      </c>
      <c r="I253" s="2">
        <v>7.774</v>
      </c>
      <c r="K253" s="14">
        <v>43556.474583333336</v>
      </c>
      <c r="L253" s="2">
        <f t="shared" si="20"/>
        <v>41.750000005122274</v>
      </c>
      <c r="M253" s="15">
        <v>2180</v>
      </c>
      <c r="N253" s="3">
        <v>0.171262472</v>
      </c>
      <c r="O253" s="2">
        <v>14.35</v>
      </c>
      <c r="P253" s="2">
        <f t="shared" si="21"/>
        <v>83.789518114628166</v>
      </c>
      <c r="Q253" s="2">
        <f t="shared" si="22"/>
        <v>2.4576164731999999</v>
      </c>
      <c r="R253" s="2">
        <f t="shared" si="24"/>
        <v>5.207228758984404</v>
      </c>
      <c r="S253" s="12">
        <f t="shared" si="19"/>
        <v>913.04501542401374</v>
      </c>
      <c r="T253" s="12"/>
    </row>
    <row r="254" spans="2:20" ht="19.899999999999999" customHeight="1" x14ac:dyDescent="0.2">
      <c r="B254" s="14">
        <v>43556.458414351851</v>
      </c>
      <c r="C254" s="2">
        <f t="shared" si="23"/>
        <v>18.333333333721384</v>
      </c>
      <c r="D254" s="42">
        <v>20.7</v>
      </c>
      <c r="E254" s="12">
        <v>8390</v>
      </c>
      <c r="F254" s="15">
        <v>8660</v>
      </c>
      <c r="G254" s="2">
        <v>6.7190000000000003</v>
      </c>
      <c r="H254" s="2">
        <v>8.8130000000000006</v>
      </c>
      <c r="I254" s="2">
        <v>7.774</v>
      </c>
      <c r="K254" s="14">
        <v>43556.474699074075</v>
      </c>
      <c r="L254" s="2">
        <f t="shared" si="20"/>
        <v>41.916666668839753</v>
      </c>
      <c r="M254" s="15">
        <v>2170</v>
      </c>
      <c r="N254" s="3">
        <v>0.17047686400000001</v>
      </c>
      <c r="O254" s="2">
        <v>14.35</v>
      </c>
      <c r="P254" s="2">
        <f t="shared" si="21"/>
        <v>84.175645089294932</v>
      </c>
      <c r="Q254" s="2">
        <f t="shared" si="22"/>
        <v>2.4463429984</v>
      </c>
      <c r="R254" s="2">
        <f t="shared" si="24"/>
        <v>5.2140398136855479</v>
      </c>
      <c r="S254" s="12">
        <f t="shared" si="19"/>
        <v>914.75371207065768</v>
      </c>
      <c r="T254" s="12"/>
    </row>
    <row r="255" spans="2:20" ht="19.899999999999999" customHeight="1" x14ac:dyDescent="0.2">
      <c r="B255" s="14">
        <v>43556.458472222221</v>
      </c>
      <c r="C255" s="2">
        <f t="shared" si="23"/>
        <v>18.416666665580124</v>
      </c>
      <c r="D255" s="42">
        <v>20.7</v>
      </c>
      <c r="E255" s="12">
        <v>8390</v>
      </c>
      <c r="F255" s="15">
        <v>8680</v>
      </c>
      <c r="G255" s="2">
        <v>6.718</v>
      </c>
      <c r="H255" s="2">
        <v>8.8149999999999995</v>
      </c>
      <c r="I255" s="2">
        <v>7.7729999999999997</v>
      </c>
      <c r="K255" s="14">
        <v>43556.474756944444</v>
      </c>
      <c r="L255" s="2">
        <f t="shared" si="20"/>
        <v>42.000000000698492</v>
      </c>
      <c r="M255" s="15">
        <v>2160</v>
      </c>
      <c r="N255" s="3">
        <v>0.16969125600000001</v>
      </c>
      <c r="O255" s="2">
        <v>14.35</v>
      </c>
      <c r="P255" s="2">
        <f t="shared" si="21"/>
        <v>84.565347315244097</v>
      </c>
      <c r="Q255" s="2">
        <f t="shared" si="22"/>
        <v>2.4350695236000002</v>
      </c>
      <c r="R255" s="2">
        <f t="shared" si="24"/>
        <v>5.217429683432508</v>
      </c>
      <c r="S255" s="12">
        <f t="shared" si="19"/>
        <v>915.6041323557115</v>
      </c>
      <c r="T255" s="12"/>
    </row>
    <row r="256" spans="2:20" ht="19.899999999999999" customHeight="1" x14ac:dyDescent="0.2">
      <c r="B256" s="14">
        <v>43556.45853009259</v>
      </c>
      <c r="C256" s="2">
        <f t="shared" si="23"/>
        <v>18.499999997438863</v>
      </c>
      <c r="D256" s="42">
        <v>20.7</v>
      </c>
      <c r="E256" s="12">
        <v>8390</v>
      </c>
      <c r="F256" s="15">
        <v>8670</v>
      </c>
      <c r="G256" s="2">
        <v>6.7140000000000004</v>
      </c>
      <c r="H256" s="2">
        <v>8.8179999999999996</v>
      </c>
      <c r="I256" s="2">
        <v>7.7720000000000002</v>
      </c>
      <c r="K256" s="14">
        <v>43556.474814814814</v>
      </c>
      <c r="L256" s="2">
        <f t="shared" si="20"/>
        <v>42.083333332557231</v>
      </c>
      <c r="M256" s="15">
        <v>2160</v>
      </c>
      <c r="N256" s="3">
        <v>0.16969125600000001</v>
      </c>
      <c r="O256" s="2">
        <v>14.35</v>
      </c>
      <c r="P256" s="2">
        <f t="shared" si="21"/>
        <v>84.565347315244097</v>
      </c>
      <c r="Q256" s="2">
        <f t="shared" si="22"/>
        <v>2.4350695236000002</v>
      </c>
      <c r="R256" s="2">
        <f t="shared" si="24"/>
        <v>5.2208117243776622</v>
      </c>
      <c r="S256" s="12">
        <f t="shared" ref="S256:S319" si="25">(M255+M256)/2/12729*(L256-L255)*60+S255</f>
        <v>916.45258862163121</v>
      </c>
      <c r="T256" s="12"/>
    </row>
    <row r="257" spans="2:20" ht="19.899999999999999" customHeight="1" x14ac:dyDescent="0.2">
      <c r="B257" s="14">
        <v>43556.458587962959</v>
      </c>
      <c r="C257" s="2">
        <f t="shared" si="23"/>
        <v>18.583333329297602</v>
      </c>
      <c r="D257" s="42">
        <v>20.7</v>
      </c>
      <c r="E257" s="12">
        <v>8380</v>
      </c>
      <c r="F257" s="15">
        <v>8680</v>
      </c>
      <c r="G257" s="2">
        <v>6.7110000000000003</v>
      </c>
      <c r="H257" s="2">
        <v>8.82</v>
      </c>
      <c r="I257" s="2">
        <v>7.7720000000000002</v>
      </c>
      <c r="K257" s="14">
        <v>43556.474930555552</v>
      </c>
      <c r="L257" s="2">
        <f t="shared" si="20"/>
        <v>42.24999999627471</v>
      </c>
      <c r="M257" s="15">
        <v>2140</v>
      </c>
      <c r="N257" s="3">
        <v>0.168120041</v>
      </c>
      <c r="O257" s="2">
        <v>14.28</v>
      </c>
      <c r="P257" s="2">
        <f t="shared" si="21"/>
        <v>84.939308336238156</v>
      </c>
      <c r="Q257" s="2">
        <f t="shared" si="22"/>
        <v>2.4007541854799999</v>
      </c>
      <c r="R257" s="2">
        <f t="shared" si="24"/>
        <v>5.2275281460769811</v>
      </c>
      <c r="S257" s="12">
        <f t="shared" si="25"/>
        <v>918.14164507693442</v>
      </c>
      <c r="T257" s="12"/>
    </row>
    <row r="258" spans="2:20" ht="19.899999999999999" customHeight="1" x14ac:dyDescent="0.2">
      <c r="B258" s="14">
        <v>43556.458645833336</v>
      </c>
      <c r="C258" s="2">
        <f t="shared" si="23"/>
        <v>18.66666667163372</v>
      </c>
      <c r="D258" s="42">
        <v>20.7</v>
      </c>
      <c r="E258" s="12">
        <v>8390</v>
      </c>
      <c r="F258" s="15">
        <v>8680</v>
      </c>
      <c r="G258" s="2">
        <v>6.7089999999999996</v>
      </c>
      <c r="H258" s="2">
        <v>8.8219999999999992</v>
      </c>
      <c r="I258" s="2">
        <v>7.7720000000000002</v>
      </c>
      <c r="K258" s="14">
        <v>43556.475046296298</v>
      </c>
      <c r="L258" s="2">
        <f t="shared" si="20"/>
        <v>42.416666670469567</v>
      </c>
      <c r="M258" s="15">
        <v>2130</v>
      </c>
      <c r="N258" s="3">
        <v>0.167334433</v>
      </c>
      <c r="O258" s="2">
        <v>14.24</v>
      </c>
      <c r="P258" s="2">
        <f t="shared" si="21"/>
        <v>85.099042347130066</v>
      </c>
      <c r="Q258" s="2">
        <f t="shared" si="22"/>
        <v>2.38284232592</v>
      </c>
      <c r="R258" s="2">
        <f t="shared" si="24"/>
        <v>5.2341720304206909</v>
      </c>
      <c r="S258" s="12">
        <f t="shared" si="25"/>
        <v>919.81891752287368</v>
      </c>
      <c r="T258" s="12"/>
    </row>
    <row r="259" spans="2:20" ht="19.899999999999999" customHeight="1" x14ac:dyDescent="0.2">
      <c r="B259" s="14">
        <v>43556.458703703705</v>
      </c>
      <c r="C259" s="2">
        <f t="shared" si="23"/>
        <v>18.75000000349246</v>
      </c>
      <c r="D259" s="42">
        <v>20.7</v>
      </c>
      <c r="E259" s="12">
        <v>8390</v>
      </c>
      <c r="F259" s="15">
        <v>8690</v>
      </c>
      <c r="G259" s="2">
        <v>6.7069999999999999</v>
      </c>
      <c r="H259" s="2">
        <v>8.8249999999999993</v>
      </c>
      <c r="I259" s="2">
        <v>7.7709999999999999</v>
      </c>
      <c r="K259" s="14">
        <v>43556.475104166668</v>
      </c>
      <c r="L259" s="2">
        <f t="shared" si="20"/>
        <v>42.500000002328306</v>
      </c>
      <c r="M259" s="15">
        <v>2130</v>
      </c>
      <c r="N259" s="3">
        <v>0.167334433</v>
      </c>
      <c r="O259" s="2">
        <v>14.24</v>
      </c>
      <c r="P259" s="2">
        <f t="shared" si="21"/>
        <v>85.099042347130066</v>
      </c>
      <c r="Q259" s="2">
        <f t="shared" si="22"/>
        <v>2.38284232592</v>
      </c>
      <c r="R259" s="2">
        <f t="shared" si="24"/>
        <v>5.2374815335925735</v>
      </c>
      <c r="S259" s="12">
        <f t="shared" si="25"/>
        <v>920.65558967398897</v>
      </c>
      <c r="T259" s="12"/>
    </row>
    <row r="260" spans="2:20" ht="19.899999999999999" customHeight="1" x14ac:dyDescent="0.2">
      <c r="B260" s="14">
        <v>43556.458761574075</v>
      </c>
      <c r="C260" s="2">
        <f t="shared" si="23"/>
        <v>18.833333335351199</v>
      </c>
      <c r="D260" s="42">
        <v>20.7</v>
      </c>
      <c r="E260" s="12">
        <v>8390</v>
      </c>
      <c r="F260" s="15">
        <v>8690</v>
      </c>
      <c r="G260" s="2">
        <v>6.7039999999999997</v>
      </c>
      <c r="H260" s="2">
        <v>8.8260000000000005</v>
      </c>
      <c r="I260" s="2">
        <v>7.7709999999999999</v>
      </c>
      <c r="K260" s="14">
        <v>43556.475219907406</v>
      </c>
      <c r="L260" s="2">
        <f t="shared" si="20"/>
        <v>42.666666666045785</v>
      </c>
      <c r="M260" s="15">
        <v>2120</v>
      </c>
      <c r="N260" s="3">
        <v>0.16654882600000001</v>
      </c>
      <c r="O260" s="2">
        <v>14.22</v>
      </c>
      <c r="P260" s="2">
        <f t="shared" si="21"/>
        <v>85.380367676683591</v>
      </c>
      <c r="Q260" s="2">
        <f t="shared" si="22"/>
        <v>2.3683243057200003</v>
      </c>
      <c r="R260" s="2">
        <f t="shared" si="24"/>
        <v>5.2440803760197507</v>
      </c>
      <c r="S260" s="12">
        <f t="shared" si="25"/>
        <v>922.32500593795146</v>
      </c>
      <c r="T260" s="12"/>
    </row>
    <row r="261" spans="2:20" ht="19.899999999999999" customHeight="1" x14ac:dyDescent="0.2">
      <c r="B261" s="14">
        <v>43556.458819444444</v>
      </c>
      <c r="C261" s="2">
        <f t="shared" si="23"/>
        <v>18.916666667209938</v>
      </c>
      <c r="D261" s="42">
        <v>20.7</v>
      </c>
      <c r="E261" s="12">
        <v>8390</v>
      </c>
      <c r="F261" s="15">
        <v>8690</v>
      </c>
      <c r="G261" s="2">
        <v>6.7030000000000003</v>
      </c>
      <c r="H261" s="2">
        <v>8.8290000000000006</v>
      </c>
      <c r="I261" s="2">
        <v>7.77</v>
      </c>
      <c r="K261" s="14">
        <v>43556.475393518522</v>
      </c>
      <c r="L261" s="2">
        <f t="shared" si="20"/>
        <v>42.916666672099382</v>
      </c>
      <c r="M261" s="15">
        <v>2090</v>
      </c>
      <c r="N261" s="3">
        <v>0.164192003</v>
      </c>
      <c r="O261" s="2">
        <v>14.16</v>
      </c>
      <c r="P261" s="2">
        <f t="shared" si="21"/>
        <v>86.240497352358872</v>
      </c>
      <c r="Q261" s="2">
        <f t="shared" si="22"/>
        <v>2.3249587624800001</v>
      </c>
      <c r="R261" s="2">
        <f t="shared" si="24"/>
        <v>5.2538580493152613</v>
      </c>
      <c r="S261" s="12">
        <f t="shared" si="25"/>
        <v>924.80556220824519</v>
      </c>
      <c r="T261" s="12"/>
    </row>
    <row r="262" spans="2:20" ht="19.899999999999999" customHeight="1" x14ac:dyDescent="0.2">
      <c r="B262" s="14">
        <v>43556.458877314813</v>
      </c>
      <c r="C262" s="2">
        <f t="shared" si="23"/>
        <v>18.999999999068677</v>
      </c>
      <c r="D262" s="42">
        <v>20.7</v>
      </c>
      <c r="E262" s="12">
        <v>8390</v>
      </c>
      <c r="F262" s="15">
        <v>8700</v>
      </c>
      <c r="G262" s="2">
        <v>6.7</v>
      </c>
      <c r="H262" s="2">
        <v>8.8309999999999995</v>
      </c>
      <c r="I262" s="2">
        <v>7.77</v>
      </c>
      <c r="K262" s="14">
        <v>43556.47550925926</v>
      </c>
      <c r="L262" s="2">
        <f t="shared" si="20"/>
        <v>43.08333333581686</v>
      </c>
      <c r="M262" s="15">
        <v>2080</v>
      </c>
      <c r="N262" s="3">
        <v>0.16340639500000001</v>
      </c>
      <c r="O262" s="2">
        <v>14.11</v>
      </c>
      <c r="P262" s="2">
        <f t="shared" si="21"/>
        <v>86.349129726532425</v>
      </c>
      <c r="Q262" s="2">
        <f t="shared" si="22"/>
        <v>2.3056642334499999</v>
      </c>
      <c r="R262" s="2">
        <f t="shared" si="24"/>
        <v>5.2602894700291367</v>
      </c>
      <c r="S262" s="12">
        <f t="shared" si="25"/>
        <v>926.44355416606254</v>
      </c>
      <c r="T262" s="12"/>
    </row>
    <row r="263" spans="2:20" ht="19.899999999999999" customHeight="1" x14ac:dyDescent="0.2">
      <c r="B263" s="14">
        <v>43556.458935185183</v>
      </c>
      <c r="C263" s="2">
        <f t="shared" si="23"/>
        <v>19.083333330927417</v>
      </c>
      <c r="D263" s="42">
        <v>20.7</v>
      </c>
      <c r="E263" s="12">
        <v>8390</v>
      </c>
      <c r="F263" s="15">
        <v>8700</v>
      </c>
      <c r="G263" s="2">
        <v>6.6989999999999998</v>
      </c>
      <c r="H263" s="2">
        <v>8.8339999999999996</v>
      </c>
      <c r="I263" s="2">
        <v>7.77</v>
      </c>
      <c r="K263" s="14">
        <v>43556.47556712963</v>
      </c>
      <c r="L263" s="2">
        <f t="shared" si="20"/>
        <v>43.166666667675599</v>
      </c>
      <c r="M263" s="15">
        <v>2080</v>
      </c>
      <c r="N263" s="3">
        <v>0.16340639500000001</v>
      </c>
      <c r="O263" s="2">
        <v>14.1</v>
      </c>
      <c r="P263" s="2">
        <f t="shared" si="21"/>
        <v>86.287932611205321</v>
      </c>
      <c r="Q263" s="2">
        <f t="shared" si="22"/>
        <v>2.3040301695000003</v>
      </c>
      <c r="R263" s="2">
        <f t="shared" si="24"/>
        <v>5.2634906466412064</v>
      </c>
      <c r="S263" s="12">
        <f t="shared" si="25"/>
        <v>927.26058612583711</v>
      </c>
      <c r="T263" s="12"/>
    </row>
    <row r="264" spans="2:20" ht="19.899999999999999" customHeight="1" x14ac:dyDescent="0.2">
      <c r="B264" s="14">
        <v>43556.458993055552</v>
      </c>
      <c r="C264" s="2">
        <f t="shared" si="23"/>
        <v>19.166666662786156</v>
      </c>
      <c r="D264" s="42">
        <v>20.7</v>
      </c>
      <c r="E264" s="12">
        <v>8390</v>
      </c>
      <c r="F264" s="15">
        <v>8700</v>
      </c>
      <c r="G264" s="2">
        <v>6.6959999999999997</v>
      </c>
      <c r="H264" s="2">
        <v>8.8360000000000003</v>
      </c>
      <c r="I264" s="2">
        <v>7.7690000000000001</v>
      </c>
      <c r="K264" s="14">
        <v>43556.475624999999</v>
      </c>
      <c r="L264" s="2">
        <f t="shared" si="20"/>
        <v>43.249999999534339</v>
      </c>
      <c r="M264" s="15">
        <v>2070</v>
      </c>
      <c r="N264" s="3">
        <v>0.16262078699999999</v>
      </c>
      <c r="O264" s="2">
        <v>14.07</v>
      </c>
      <c r="P264" s="2">
        <f t="shared" si="21"/>
        <v>86.520304442998423</v>
      </c>
      <c r="Q264" s="2">
        <f t="shared" si="22"/>
        <v>2.28807447309</v>
      </c>
      <c r="R264" s="2">
        <f t="shared" si="24"/>
        <v>5.2666796081421312</v>
      </c>
      <c r="S264" s="12">
        <f t="shared" si="25"/>
        <v>928.07565406647757</v>
      </c>
      <c r="T264" s="12"/>
    </row>
    <row r="265" spans="2:20" ht="19.899999999999999" customHeight="1" x14ac:dyDescent="0.2">
      <c r="B265" s="14">
        <v>43556.459050925929</v>
      </c>
      <c r="C265" s="2">
        <f t="shared" si="23"/>
        <v>19.250000005122274</v>
      </c>
      <c r="D265" s="42">
        <v>20.7</v>
      </c>
      <c r="E265" s="12">
        <v>8390</v>
      </c>
      <c r="F265" s="15">
        <v>8700</v>
      </c>
      <c r="G265" s="2">
        <v>6.6950000000000003</v>
      </c>
      <c r="H265" s="2">
        <v>8.8369999999999997</v>
      </c>
      <c r="I265" s="2">
        <v>7.7679999999999998</v>
      </c>
      <c r="K265" s="14">
        <v>43556.475740740738</v>
      </c>
      <c r="L265" s="2">
        <f t="shared" si="20"/>
        <v>43.416666663251817</v>
      </c>
      <c r="M265" s="15">
        <v>2060</v>
      </c>
      <c r="N265" s="3">
        <v>0.16183518</v>
      </c>
      <c r="O265" s="2">
        <v>14.06</v>
      </c>
      <c r="P265" s="2">
        <f t="shared" si="21"/>
        <v>86.878514300784303</v>
      </c>
      <c r="Q265" s="2">
        <f t="shared" si="22"/>
        <v>2.2754026307999999</v>
      </c>
      <c r="R265" s="2">
        <f t="shared" si="24"/>
        <v>5.2730177706742687</v>
      </c>
      <c r="S265" s="12">
        <f t="shared" si="25"/>
        <v>929.69793387122229</v>
      </c>
      <c r="T265" s="12"/>
    </row>
    <row r="266" spans="2:20" ht="19.899999999999999" customHeight="1" x14ac:dyDescent="0.2">
      <c r="B266" s="14">
        <v>43556.459108796298</v>
      </c>
      <c r="C266" s="2">
        <f t="shared" si="23"/>
        <v>19.333333336981013</v>
      </c>
      <c r="D266" s="42">
        <v>20.7</v>
      </c>
      <c r="E266" s="12">
        <v>8390</v>
      </c>
      <c r="F266" s="15">
        <v>8700</v>
      </c>
      <c r="G266" s="2">
        <v>6.6929999999999996</v>
      </c>
      <c r="H266" s="2">
        <v>8.8390000000000004</v>
      </c>
      <c r="I266" s="2">
        <v>7.7679999999999998</v>
      </c>
      <c r="K266" s="14">
        <v>43556.475856481484</v>
      </c>
      <c r="L266" s="2">
        <f t="shared" si="20"/>
        <v>43.583333337446675</v>
      </c>
      <c r="M266" s="15">
        <v>2050</v>
      </c>
      <c r="N266" s="3">
        <v>0.161049572</v>
      </c>
      <c r="O266" s="2">
        <v>13.97</v>
      </c>
      <c r="P266" s="2">
        <f t="shared" si="21"/>
        <v>86.743477964660471</v>
      </c>
      <c r="Q266" s="2">
        <f t="shared" si="22"/>
        <v>2.2498625208400003</v>
      </c>
      <c r="R266" s="2">
        <f t="shared" si="24"/>
        <v>5.27930286144655</v>
      </c>
      <c r="S266" s="12">
        <f t="shared" si="25"/>
        <v>931.3123577009203</v>
      </c>
      <c r="T266" s="12"/>
    </row>
    <row r="267" spans="2:20" ht="19.899999999999999" customHeight="1" x14ac:dyDescent="0.2">
      <c r="B267" s="14">
        <v>43556.459166666667</v>
      </c>
      <c r="C267" s="2">
        <f t="shared" si="23"/>
        <v>19.416666668839753</v>
      </c>
      <c r="D267" s="42">
        <v>20.7</v>
      </c>
      <c r="E267" s="12">
        <v>8400</v>
      </c>
      <c r="F267" s="15">
        <v>8710</v>
      </c>
      <c r="G267" s="2">
        <v>6.6909999999999998</v>
      </c>
      <c r="H267" s="2">
        <v>8.8420000000000005</v>
      </c>
      <c r="I267" s="2">
        <v>7.7679999999999998</v>
      </c>
      <c r="K267" s="14">
        <v>43556.475914351853</v>
      </c>
      <c r="L267" s="2">
        <f t="shared" si="20"/>
        <v>43.666666669305414</v>
      </c>
      <c r="M267" s="15">
        <v>2040</v>
      </c>
      <c r="N267" s="3">
        <v>0.16026396400000001</v>
      </c>
      <c r="O267" s="2">
        <v>13.94</v>
      </c>
      <c r="P267" s="2">
        <f t="shared" si="21"/>
        <v>86.981500095679635</v>
      </c>
      <c r="Q267" s="2">
        <f t="shared" si="22"/>
        <v>2.2340796581600002</v>
      </c>
      <c r="R267" s="2">
        <f t="shared" si="24"/>
        <v>5.2824167101268671</v>
      </c>
      <c r="S267" s="12">
        <f t="shared" si="25"/>
        <v>932.11564152675635</v>
      </c>
      <c r="T267" s="12"/>
    </row>
    <row r="268" spans="2:20" ht="19.899999999999999" customHeight="1" x14ac:dyDescent="0.2">
      <c r="B268" s="14">
        <v>43556.459224537037</v>
      </c>
      <c r="C268" s="2">
        <f t="shared" si="23"/>
        <v>19.500000000698492</v>
      </c>
      <c r="D268" s="42">
        <v>20.8</v>
      </c>
      <c r="E268" s="12">
        <v>8390</v>
      </c>
      <c r="F268" s="15">
        <v>8710</v>
      </c>
      <c r="G268" s="2">
        <v>6.6879999999999997</v>
      </c>
      <c r="H268" s="2">
        <v>8.8439999999999994</v>
      </c>
      <c r="I268" s="2">
        <v>7.7670000000000003</v>
      </c>
      <c r="K268" s="14">
        <v>43556.476030092592</v>
      </c>
      <c r="L268" s="2">
        <f t="shared" si="20"/>
        <v>43.833333333022892</v>
      </c>
      <c r="M268" s="15">
        <v>2030</v>
      </c>
      <c r="N268" s="3">
        <v>0.15947835699999999</v>
      </c>
      <c r="O268" s="2">
        <v>13.93</v>
      </c>
      <c r="P268" s="2">
        <f t="shared" si="21"/>
        <v>87.347275593013549</v>
      </c>
      <c r="Q268" s="2">
        <f t="shared" si="22"/>
        <v>2.2215335130099998</v>
      </c>
      <c r="R268" s="2">
        <f t="shared" si="24"/>
        <v>5.2886050616439881</v>
      </c>
      <c r="S268" s="12">
        <f t="shared" si="25"/>
        <v>933.71435310189224</v>
      </c>
      <c r="T268" s="12"/>
    </row>
    <row r="269" spans="2:20" ht="19.899999999999999" customHeight="1" x14ac:dyDescent="0.2">
      <c r="B269" s="14">
        <v>43556.459282407406</v>
      </c>
      <c r="C269" s="2">
        <f t="shared" si="23"/>
        <v>19.583333332557231</v>
      </c>
      <c r="D269" s="42">
        <v>20.8</v>
      </c>
      <c r="E269" s="12">
        <v>8400</v>
      </c>
      <c r="F269" s="15">
        <v>8710</v>
      </c>
      <c r="G269" s="2">
        <v>6.6870000000000003</v>
      </c>
      <c r="H269" s="2">
        <v>8.8460000000000001</v>
      </c>
      <c r="I269" s="2">
        <v>7.7670000000000003</v>
      </c>
      <c r="K269" s="14">
        <v>43556.476087962961</v>
      </c>
      <c r="L269" s="2">
        <f t="shared" si="20"/>
        <v>43.916666664881632</v>
      </c>
      <c r="M269" s="15">
        <v>2020</v>
      </c>
      <c r="N269" s="3">
        <v>0.15869274899999999</v>
      </c>
      <c r="O269" s="2">
        <v>13.93</v>
      </c>
      <c r="P269" s="2">
        <f t="shared" si="21"/>
        <v>87.779688030988737</v>
      </c>
      <c r="Q269" s="2">
        <f t="shared" si="22"/>
        <v>2.2105899935699997</v>
      </c>
      <c r="R269" s="2">
        <f t="shared" si="24"/>
        <v>5.2916829251357607</v>
      </c>
      <c r="S269" s="12">
        <f t="shared" si="25"/>
        <v>934.50978085119198</v>
      </c>
      <c r="T269" s="12"/>
    </row>
    <row r="270" spans="2:20" ht="19.899999999999999" customHeight="1" x14ac:dyDescent="0.2">
      <c r="B270" s="14">
        <v>43556.459340277775</v>
      </c>
      <c r="C270" s="2">
        <f t="shared" si="23"/>
        <v>19.66666666441597</v>
      </c>
      <c r="D270" s="42">
        <v>20.8</v>
      </c>
      <c r="E270" s="12">
        <v>8390</v>
      </c>
      <c r="F270" s="15">
        <v>8720</v>
      </c>
      <c r="G270" s="2">
        <v>6.6840000000000002</v>
      </c>
      <c r="H270" s="2">
        <v>8.8480000000000008</v>
      </c>
      <c r="I270" s="2">
        <v>7.7670000000000003</v>
      </c>
      <c r="K270" s="14">
        <v>43556.476203703707</v>
      </c>
      <c r="L270" s="2">
        <f t="shared" si="20"/>
        <v>44.083333339076489</v>
      </c>
      <c r="M270" s="15">
        <v>2010</v>
      </c>
      <c r="N270" s="3">
        <v>0.157907141</v>
      </c>
      <c r="O270" s="2">
        <v>13.92</v>
      </c>
      <c r="P270" s="2">
        <f t="shared" si="21"/>
        <v>88.153074723834052</v>
      </c>
      <c r="Q270" s="2">
        <f t="shared" si="22"/>
        <v>2.19806740272</v>
      </c>
      <c r="R270" s="2">
        <f t="shared" si="24"/>
        <v>5.2978060606849624</v>
      </c>
      <c r="S270" s="12">
        <f t="shared" si="25"/>
        <v>936.09278037276931</v>
      </c>
      <c r="T270" s="12"/>
    </row>
    <row r="271" spans="2:20" ht="19.899999999999999" customHeight="1" x14ac:dyDescent="0.2">
      <c r="B271" s="14">
        <v>43556.459398148145</v>
      </c>
      <c r="C271" s="2">
        <f t="shared" si="23"/>
        <v>19.74999999627471</v>
      </c>
      <c r="D271" s="42">
        <v>20.8</v>
      </c>
      <c r="E271" s="12">
        <v>8390</v>
      </c>
      <c r="F271" s="15">
        <v>8720</v>
      </c>
      <c r="G271" s="2">
        <v>6.6820000000000004</v>
      </c>
      <c r="H271" s="2">
        <v>8.85</v>
      </c>
      <c r="I271" s="2">
        <v>7.766</v>
      </c>
      <c r="K271" s="14">
        <v>43556.476261574076</v>
      </c>
      <c r="L271" s="2">
        <f t="shared" si="20"/>
        <v>44.166666670935228</v>
      </c>
      <c r="M271" s="15">
        <v>2010</v>
      </c>
      <c r="N271" s="3">
        <v>0.157907141</v>
      </c>
      <c r="O271" s="2">
        <v>13.89</v>
      </c>
      <c r="P271" s="2">
        <f t="shared" si="21"/>
        <v>87.963089648998206</v>
      </c>
      <c r="Q271" s="2">
        <f t="shared" si="22"/>
        <v>2.1933301884900001</v>
      </c>
      <c r="R271" s="2">
        <f t="shared" si="24"/>
        <v>5.3008556422915625</v>
      </c>
      <c r="S271" s="12">
        <f t="shared" si="25"/>
        <v>936.88231606466684</v>
      </c>
      <c r="T271" s="12"/>
    </row>
    <row r="272" spans="2:20" ht="19.899999999999999" customHeight="1" x14ac:dyDescent="0.2">
      <c r="B272" s="14">
        <v>43556.459456018521</v>
      </c>
      <c r="C272" s="2">
        <f t="shared" si="23"/>
        <v>19.833333338610828</v>
      </c>
      <c r="D272" s="42">
        <v>20.8</v>
      </c>
      <c r="E272" s="12">
        <v>8400</v>
      </c>
      <c r="F272" s="15">
        <v>8720</v>
      </c>
      <c r="G272" s="2">
        <v>6.68</v>
      </c>
      <c r="H272" s="2">
        <v>8.8520000000000003</v>
      </c>
      <c r="I272" s="2">
        <v>7.766</v>
      </c>
      <c r="K272" s="14">
        <v>43556.476377314815</v>
      </c>
      <c r="L272" s="2">
        <f t="shared" si="20"/>
        <v>44.333333334652707</v>
      </c>
      <c r="M272" s="15">
        <v>1996</v>
      </c>
      <c r="N272" s="3">
        <v>0.15680728999999999</v>
      </c>
      <c r="O272" s="2">
        <v>13.88</v>
      </c>
      <c r="P272" s="2">
        <f t="shared" si="21"/>
        <v>88.516292833069187</v>
      </c>
      <c r="Q272" s="2">
        <f t="shared" si="22"/>
        <v>2.1764851851999998</v>
      </c>
      <c r="R272" s="2">
        <f t="shared" si="24"/>
        <v>5.3069248302031813</v>
      </c>
      <c r="S272" s="12">
        <f t="shared" si="25"/>
        <v>938.45588819488648</v>
      </c>
      <c r="T272" s="12"/>
    </row>
    <row r="273" spans="2:20" ht="19.899999999999999" customHeight="1" x14ac:dyDescent="0.2">
      <c r="B273" s="14">
        <v>43556.459513888891</v>
      </c>
      <c r="C273" s="2">
        <f t="shared" si="23"/>
        <v>19.916666670469567</v>
      </c>
      <c r="D273" s="42">
        <v>20.8</v>
      </c>
      <c r="E273" s="12">
        <v>8400</v>
      </c>
      <c r="F273" s="15">
        <v>8720</v>
      </c>
      <c r="G273" s="2">
        <v>6.6769999999999996</v>
      </c>
      <c r="H273" s="2">
        <v>8.8539999999999992</v>
      </c>
      <c r="I273" s="2">
        <v>7.7649999999999997</v>
      </c>
      <c r="K273" s="14">
        <v>43556.476435185185</v>
      </c>
      <c r="L273" s="2">
        <f t="shared" si="20"/>
        <v>44.416666666511446</v>
      </c>
      <c r="M273" s="15">
        <v>1989</v>
      </c>
      <c r="N273" s="3">
        <v>0.15625736500000001</v>
      </c>
      <c r="O273" s="2">
        <v>13.79</v>
      </c>
      <c r="P273" s="2">
        <f t="shared" si="21"/>
        <v>88.251840161262152</v>
      </c>
      <c r="Q273" s="2">
        <f t="shared" si="22"/>
        <v>2.15478906335</v>
      </c>
      <c r="R273" s="2">
        <f t="shared" si="24"/>
        <v>5.3099326594892284</v>
      </c>
      <c r="S273" s="12">
        <f t="shared" si="25"/>
        <v>939.23854981981481</v>
      </c>
      <c r="T273" s="12"/>
    </row>
    <row r="274" spans="2:20" ht="19.899999999999999" customHeight="1" x14ac:dyDescent="0.2">
      <c r="B274" s="14">
        <v>43556.45957175926</v>
      </c>
      <c r="C274" s="2">
        <f t="shared" si="23"/>
        <v>20.000000002328306</v>
      </c>
      <c r="D274" s="42">
        <v>20.8</v>
      </c>
      <c r="E274" s="12">
        <v>8400</v>
      </c>
      <c r="F274" s="15">
        <v>8730</v>
      </c>
      <c r="G274" s="2">
        <v>6.6760000000000002</v>
      </c>
      <c r="H274" s="2">
        <v>8.8559999999999999</v>
      </c>
      <c r="I274" s="2">
        <v>7.7649999999999997</v>
      </c>
      <c r="K274" s="14">
        <v>43556.476550925923</v>
      </c>
      <c r="L274" s="2">
        <f t="shared" si="20"/>
        <v>44.583333330228925</v>
      </c>
      <c r="M274" s="15">
        <v>1978</v>
      </c>
      <c r="N274" s="3">
        <v>0.15539319700000001</v>
      </c>
      <c r="O274" s="2">
        <v>13.74</v>
      </c>
      <c r="P274" s="2">
        <f t="shared" si="21"/>
        <v>88.4208592477829</v>
      </c>
      <c r="Q274" s="2">
        <f t="shared" si="22"/>
        <v>2.1351025267800003</v>
      </c>
      <c r="R274" s="2">
        <f t="shared" si="24"/>
        <v>5.3158908421478674</v>
      </c>
      <c r="S274" s="12">
        <f t="shared" si="25"/>
        <v>940.79680260078874</v>
      </c>
      <c r="T274" s="12"/>
    </row>
    <row r="275" spans="2:20" ht="19.899999999999999" customHeight="1" x14ac:dyDescent="0.2">
      <c r="B275" s="14">
        <v>43556.459629629629</v>
      </c>
      <c r="C275" s="2">
        <f t="shared" si="23"/>
        <v>20.083333334187046</v>
      </c>
      <c r="D275" s="42">
        <v>20.8</v>
      </c>
      <c r="E275" s="12">
        <v>8400</v>
      </c>
      <c r="F275" s="15">
        <v>8730</v>
      </c>
      <c r="G275" s="2">
        <v>6.6740000000000004</v>
      </c>
      <c r="H275" s="2">
        <v>8.8580000000000005</v>
      </c>
      <c r="I275" s="2">
        <v>7.7649999999999997</v>
      </c>
      <c r="K275" s="14">
        <v>43556.4766087963</v>
      </c>
      <c r="L275" s="2">
        <f t="shared" si="20"/>
        <v>44.666666672565043</v>
      </c>
      <c r="M275" s="15">
        <v>1971</v>
      </c>
      <c r="N275" s="3">
        <v>0.154843271</v>
      </c>
      <c r="O275" s="2">
        <v>13.78</v>
      </c>
      <c r="P275" s="2">
        <f t="shared" si="21"/>
        <v>88.99321172309773</v>
      </c>
      <c r="Q275" s="2">
        <f t="shared" si="22"/>
        <v>2.13374027438</v>
      </c>
      <c r="R275" s="2">
        <f t="shared" si="24"/>
        <v>5.3188553166356023</v>
      </c>
      <c r="S275" s="12">
        <f t="shared" si="25"/>
        <v>941.57239385434832</v>
      </c>
      <c r="T275" s="12"/>
    </row>
    <row r="276" spans="2:20" ht="19.899999999999999" customHeight="1" x14ac:dyDescent="0.2">
      <c r="B276" s="14">
        <v>43556.459687499999</v>
      </c>
      <c r="C276" s="2">
        <f t="shared" si="23"/>
        <v>20.166666666045785</v>
      </c>
      <c r="D276" s="42">
        <v>20.8</v>
      </c>
      <c r="E276" s="12">
        <v>8400</v>
      </c>
      <c r="F276" s="15">
        <v>8730</v>
      </c>
      <c r="G276" s="2">
        <v>6.6719999999999997</v>
      </c>
      <c r="H276" s="2">
        <v>8.86</v>
      </c>
      <c r="I276" s="2">
        <v>7.7640000000000002</v>
      </c>
      <c r="K276" s="14">
        <v>43556.476724537039</v>
      </c>
      <c r="L276" s="2">
        <f t="shared" si="20"/>
        <v>44.833333336282521</v>
      </c>
      <c r="M276" s="15">
        <v>1961</v>
      </c>
      <c r="N276" s="3">
        <v>0.15405766400000001</v>
      </c>
      <c r="O276" s="2">
        <v>13.72</v>
      </c>
      <c r="P276" s="2">
        <f t="shared" si="21"/>
        <v>89.057562238513498</v>
      </c>
      <c r="Q276" s="2">
        <f t="shared" si="22"/>
        <v>2.1136711500800001</v>
      </c>
      <c r="R276" s="2">
        <f t="shared" si="24"/>
        <v>5.3247544990651878</v>
      </c>
      <c r="S276" s="12">
        <f t="shared" si="25"/>
        <v>943.11689850138373</v>
      </c>
      <c r="T276" s="12"/>
    </row>
    <row r="277" spans="2:20" ht="19.899999999999999" customHeight="1" x14ac:dyDescent="0.2">
      <c r="B277" s="14">
        <v>43556.459745370368</v>
      </c>
      <c r="C277" s="2">
        <f t="shared" si="23"/>
        <v>20.249999997904524</v>
      </c>
      <c r="D277" s="42">
        <v>20.8</v>
      </c>
      <c r="E277" s="12">
        <v>8390</v>
      </c>
      <c r="F277" s="15">
        <v>8740</v>
      </c>
      <c r="G277" s="2">
        <v>6.67</v>
      </c>
      <c r="H277" s="2">
        <v>8.8620000000000001</v>
      </c>
      <c r="I277" s="2">
        <v>7.7629999999999999</v>
      </c>
      <c r="K277" s="14">
        <v>43556.476782407408</v>
      </c>
      <c r="L277" s="2">
        <f t="shared" si="20"/>
        <v>44.916666668141261</v>
      </c>
      <c r="M277" s="15">
        <v>1956</v>
      </c>
      <c r="N277" s="3">
        <v>0.15366485999999999</v>
      </c>
      <c r="O277" s="2">
        <v>13.75</v>
      </c>
      <c r="P277" s="2">
        <f t="shared" si="21"/>
        <v>89.480444650780939</v>
      </c>
      <c r="Q277" s="2">
        <f t="shared" si="22"/>
        <v>2.1128918249999997</v>
      </c>
      <c r="R277" s="2">
        <f t="shared" si="24"/>
        <v>5.3276896121903894</v>
      </c>
      <c r="S277" s="12">
        <f t="shared" si="25"/>
        <v>943.88620479620033</v>
      </c>
      <c r="T277" s="12"/>
    </row>
    <row r="278" spans="2:20" ht="19.899999999999999" customHeight="1" x14ac:dyDescent="0.2">
      <c r="B278" s="14">
        <v>43556.459803240738</v>
      </c>
      <c r="C278" s="2">
        <f t="shared" si="23"/>
        <v>20.333333329763263</v>
      </c>
      <c r="D278" s="42">
        <v>20.8</v>
      </c>
      <c r="E278" s="12">
        <v>8400</v>
      </c>
      <c r="F278" s="15">
        <v>8740</v>
      </c>
      <c r="G278" s="2">
        <v>6.6680000000000001</v>
      </c>
      <c r="H278" s="2">
        <v>8.8640000000000008</v>
      </c>
      <c r="I278" s="2">
        <v>7.7629999999999999</v>
      </c>
      <c r="K278" s="14">
        <v>43556.476898148147</v>
      </c>
      <c r="L278" s="2">
        <f t="shared" si="20"/>
        <v>45.083333331858739</v>
      </c>
      <c r="M278" s="15">
        <v>1944</v>
      </c>
      <c r="N278" s="3">
        <v>0.15272213100000001</v>
      </c>
      <c r="O278" s="2">
        <v>13.71</v>
      </c>
      <c r="P278" s="2">
        <f t="shared" si="21"/>
        <v>89.770879375694406</v>
      </c>
      <c r="Q278" s="2">
        <f t="shared" si="22"/>
        <v>2.0938204160100002</v>
      </c>
      <c r="R278" s="2">
        <f t="shared" si="24"/>
        <v>5.3335322679772945</v>
      </c>
      <c r="S278" s="12">
        <f t="shared" si="25"/>
        <v>945.41813972077762</v>
      </c>
      <c r="T278" s="12"/>
    </row>
    <row r="279" spans="2:20" ht="19.899999999999999" customHeight="1" x14ac:dyDescent="0.2">
      <c r="B279" s="14">
        <v>43556.459861111114</v>
      </c>
      <c r="C279" s="2">
        <f t="shared" si="23"/>
        <v>20.416666672099382</v>
      </c>
      <c r="D279" s="42">
        <v>20.8</v>
      </c>
      <c r="E279" s="12">
        <v>8400</v>
      </c>
      <c r="F279" s="15">
        <v>8750</v>
      </c>
      <c r="G279" s="2">
        <v>6.6669999999999998</v>
      </c>
      <c r="H279" s="2">
        <v>8.8659999999999997</v>
      </c>
      <c r="I279" s="2">
        <v>7.7619999999999996</v>
      </c>
      <c r="K279" s="14">
        <v>43556.477013888885</v>
      </c>
      <c r="L279" s="2">
        <f t="shared" si="20"/>
        <v>45.249999995576218</v>
      </c>
      <c r="M279" s="15">
        <v>1933</v>
      </c>
      <c r="N279" s="3">
        <v>0.15185796200000001</v>
      </c>
      <c r="O279" s="2">
        <v>13.64</v>
      </c>
      <c r="P279" s="2">
        <f t="shared" si="21"/>
        <v>89.820776074948242</v>
      </c>
      <c r="Q279" s="2">
        <f t="shared" si="22"/>
        <v>2.0713426016800001</v>
      </c>
      <c r="R279" s="2">
        <f t="shared" si="24"/>
        <v>5.3393172165106098</v>
      </c>
      <c r="S279" s="12">
        <f t="shared" si="25"/>
        <v>946.94104015733819</v>
      </c>
      <c r="T279" s="12"/>
    </row>
    <row r="280" spans="2:20" ht="19.899999999999999" customHeight="1" x14ac:dyDescent="0.2">
      <c r="B280" s="14">
        <v>43556.459918981483</v>
      </c>
      <c r="C280" s="2">
        <f t="shared" si="23"/>
        <v>20.500000003958121</v>
      </c>
      <c r="D280" s="42">
        <v>20.8</v>
      </c>
      <c r="E280" s="12">
        <v>8400</v>
      </c>
      <c r="F280" s="15">
        <v>8740</v>
      </c>
      <c r="G280" s="2">
        <v>6.6660000000000004</v>
      </c>
      <c r="H280" s="2">
        <v>8.8680000000000003</v>
      </c>
      <c r="I280" s="2">
        <v>7.7619999999999996</v>
      </c>
      <c r="K280" s="14">
        <v>43556.477129629631</v>
      </c>
      <c r="L280" s="2">
        <f t="shared" si="20"/>
        <v>45.416666669771075</v>
      </c>
      <c r="M280" s="15">
        <v>1924</v>
      </c>
      <c r="N280" s="3">
        <v>0.151150915</v>
      </c>
      <c r="O280" s="2">
        <v>13.57</v>
      </c>
      <c r="P280" s="2">
        <f t="shared" si="21"/>
        <v>89.777822383675286</v>
      </c>
      <c r="Q280" s="2">
        <f t="shared" si="22"/>
        <v>2.05111791655</v>
      </c>
      <c r="R280" s="2">
        <f t="shared" si="24"/>
        <v>5.3450428563778845</v>
      </c>
      <c r="S280" s="12">
        <f t="shared" si="25"/>
        <v>948.45608461260463</v>
      </c>
      <c r="T280" s="12"/>
    </row>
    <row r="281" spans="2:20" ht="19.899999999999999" customHeight="1" x14ac:dyDescent="0.2">
      <c r="B281" s="14">
        <v>43556.459976851853</v>
      </c>
      <c r="C281" s="2">
        <f t="shared" si="23"/>
        <v>20.58333333581686</v>
      </c>
      <c r="D281" s="42">
        <v>20.8</v>
      </c>
      <c r="E281" s="12">
        <v>8400</v>
      </c>
      <c r="F281" s="15">
        <v>8750</v>
      </c>
      <c r="G281" s="2">
        <v>6.6639999999999997</v>
      </c>
      <c r="H281" s="2">
        <v>8.8699999999999992</v>
      </c>
      <c r="I281" s="2">
        <v>7.7619999999999996</v>
      </c>
      <c r="K281" s="14">
        <v>43556.477187500001</v>
      </c>
      <c r="L281" s="2">
        <f t="shared" si="20"/>
        <v>45.500000001629815</v>
      </c>
      <c r="M281" s="15">
        <v>1916</v>
      </c>
      <c r="N281" s="3">
        <v>0.15052242900000001</v>
      </c>
      <c r="O281" s="2">
        <v>13.62</v>
      </c>
      <c r="P281" s="2">
        <f t="shared" si="21"/>
        <v>90.484853921670364</v>
      </c>
      <c r="Q281" s="2">
        <f t="shared" si="22"/>
        <v>2.0501154829799999</v>
      </c>
      <c r="R281" s="2">
        <f t="shared" si="24"/>
        <v>5.3478909350771611</v>
      </c>
      <c r="S281" s="12">
        <f t="shared" si="25"/>
        <v>949.21026796008891</v>
      </c>
      <c r="T281" s="12"/>
    </row>
    <row r="282" spans="2:20" ht="19.899999999999999" customHeight="1" x14ac:dyDescent="0.2">
      <c r="B282" s="14">
        <v>43556.460034722222</v>
      </c>
      <c r="C282" s="2">
        <f t="shared" si="23"/>
        <v>20.666666667675599</v>
      </c>
      <c r="D282" s="42">
        <v>20.8</v>
      </c>
      <c r="E282" s="12">
        <v>8400</v>
      </c>
      <c r="F282" s="15">
        <v>8750</v>
      </c>
      <c r="G282" s="2">
        <v>6.6639999999999997</v>
      </c>
      <c r="H282" s="2">
        <v>8.8719999999999999</v>
      </c>
      <c r="I282" s="2">
        <v>7.7610000000000001</v>
      </c>
      <c r="K282" s="14">
        <v>43556.477303240739</v>
      </c>
      <c r="L282" s="2">
        <f t="shared" si="20"/>
        <v>45.666666665347293</v>
      </c>
      <c r="M282" s="15">
        <v>1905</v>
      </c>
      <c r="N282" s="3">
        <v>0.14965826099999999</v>
      </c>
      <c r="O282" s="2">
        <v>13.55</v>
      </c>
      <c r="P282" s="2">
        <f t="shared" si="21"/>
        <v>90.539606096318337</v>
      </c>
      <c r="Q282" s="2">
        <f t="shared" si="22"/>
        <v>2.0278694365500001</v>
      </c>
      <c r="R282" s="2">
        <f t="shared" si="24"/>
        <v>5.3535548029207298</v>
      </c>
      <c r="S282" s="12">
        <f t="shared" si="25"/>
        <v>950.71117138234786</v>
      </c>
      <c r="T282" s="12"/>
    </row>
    <row r="283" spans="2:20" ht="19.899999999999999" customHeight="1" x14ac:dyDescent="0.2">
      <c r="B283" s="14">
        <v>43556.460092592592</v>
      </c>
      <c r="C283" s="2">
        <f t="shared" si="23"/>
        <v>20.749999999534339</v>
      </c>
      <c r="D283" s="42">
        <v>20.8</v>
      </c>
      <c r="E283" s="12">
        <v>8400</v>
      </c>
      <c r="F283" s="15">
        <v>8760</v>
      </c>
      <c r="G283" s="2">
        <v>6.6639999999999997</v>
      </c>
      <c r="H283" s="2">
        <v>8.8740000000000006</v>
      </c>
      <c r="I283" s="2">
        <v>7.7610000000000001</v>
      </c>
      <c r="K283" s="14">
        <v>43556.477361111109</v>
      </c>
      <c r="L283" s="2">
        <f t="shared" si="20"/>
        <v>45.749999997206032</v>
      </c>
      <c r="M283" s="15">
        <v>1901</v>
      </c>
      <c r="N283" s="3">
        <v>0.149344018</v>
      </c>
      <c r="O283" s="2">
        <v>13.51</v>
      </c>
      <c r="P283" s="2">
        <f t="shared" si="21"/>
        <v>90.462277504814423</v>
      </c>
      <c r="Q283" s="2">
        <f t="shared" si="22"/>
        <v>2.0176376831799998</v>
      </c>
      <c r="R283" s="2">
        <f t="shared" si="24"/>
        <v>5.3563641828152742</v>
      </c>
      <c r="S283" s="12">
        <f t="shared" si="25"/>
        <v>951.45867706477623</v>
      </c>
      <c r="T283" s="12"/>
    </row>
    <row r="284" spans="2:20" ht="19.899999999999999" customHeight="1" x14ac:dyDescent="0.2">
      <c r="B284" s="14">
        <v>43556.460150462961</v>
      </c>
      <c r="C284" s="2">
        <f t="shared" si="23"/>
        <v>20.833333331393078</v>
      </c>
      <c r="D284" s="42">
        <v>20.8</v>
      </c>
      <c r="E284" s="12">
        <v>8400</v>
      </c>
      <c r="F284" s="15">
        <v>8750</v>
      </c>
      <c r="G284" s="2">
        <v>6.66</v>
      </c>
      <c r="H284" s="2">
        <v>8.8759999999999994</v>
      </c>
      <c r="I284" s="2">
        <v>7.76</v>
      </c>
      <c r="K284" s="14">
        <v>43556.477476851855</v>
      </c>
      <c r="L284" s="2">
        <f t="shared" si="20"/>
        <v>45.91666667140089</v>
      </c>
      <c r="M284" s="15">
        <v>1888</v>
      </c>
      <c r="N284" s="3">
        <v>0.14832272799999999</v>
      </c>
      <c r="O284" s="2">
        <v>13.41</v>
      </c>
      <c r="P284" s="2">
        <f t="shared" si="21"/>
        <v>90.410958460796394</v>
      </c>
      <c r="Q284" s="2">
        <f t="shared" si="22"/>
        <v>1.9890077824799999</v>
      </c>
      <c r="R284" s="2">
        <f t="shared" si="24"/>
        <v>5.3619289684356026</v>
      </c>
      <c r="S284" s="12">
        <f t="shared" si="25"/>
        <v>952.94701085814017</v>
      </c>
      <c r="T284" s="12"/>
    </row>
    <row r="285" spans="2:20" ht="19.899999999999999" customHeight="1" x14ac:dyDescent="0.2">
      <c r="B285" s="14">
        <v>43556.46020833333</v>
      </c>
      <c r="C285" s="2">
        <f t="shared" si="23"/>
        <v>20.916666663251817</v>
      </c>
      <c r="D285" s="42">
        <v>20.8</v>
      </c>
      <c r="E285" s="12">
        <v>8410</v>
      </c>
      <c r="F285" s="15">
        <v>8750</v>
      </c>
      <c r="G285" s="2">
        <v>6.6589999999999998</v>
      </c>
      <c r="H285" s="2">
        <v>8.8780000000000001</v>
      </c>
      <c r="I285" s="2">
        <v>7.7590000000000003</v>
      </c>
      <c r="K285" s="14">
        <v>43556.477534722224</v>
      </c>
      <c r="L285" s="2">
        <f t="shared" si="20"/>
        <v>46.000000003259629</v>
      </c>
      <c r="M285" s="15">
        <v>1884</v>
      </c>
      <c r="N285" s="3">
        <v>0.148008485</v>
      </c>
      <c r="O285" s="2">
        <v>13.39</v>
      </c>
      <c r="P285" s="2">
        <f t="shared" si="21"/>
        <v>90.467786356978124</v>
      </c>
      <c r="Q285" s="2">
        <f t="shared" si="22"/>
        <v>1.9818336141499999</v>
      </c>
      <c r="R285" s="2">
        <f t="shared" si="24"/>
        <v>5.3646864971344677</v>
      </c>
      <c r="S285" s="12">
        <f t="shared" si="25"/>
        <v>953.68783887551274</v>
      </c>
      <c r="T285" s="12"/>
    </row>
    <row r="286" spans="2:20" ht="19.899999999999999" customHeight="1" x14ac:dyDescent="0.2">
      <c r="B286" s="14">
        <v>43556.460266203707</v>
      </c>
      <c r="C286" s="2">
        <f t="shared" si="23"/>
        <v>21.000000005587935</v>
      </c>
      <c r="D286" s="42">
        <v>20.8</v>
      </c>
      <c r="E286" s="12">
        <v>8410</v>
      </c>
      <c r="F286" s="15">
        <v>8750</v>
      </c>
      <c r="G286" s="2">
        <v>6.657</v>
      </c>
      <c r="H286" s="2">
        <v>8.8800000000000008</v>
      </c>
      <c r="I286" s="2">
        <v>7.7590000000000003</v>
      </c>
      <c r="K286" s="14">
        <v>43556.477650462963</v>
      </c>
      <c r="L286" s="2">
        <f t="shared" si="20"/>
        <v>46.166666666977108</v>
      </c>
      <c r="M286" s="15">
        <v>1875</v>
      </c>
      <c r="N286" s="3">
        <v>0.14730143800000001</v>
      </c>
      <c r="O286" s="2">
        <v>13.41</v>
      </c>
      <c r="P286" s="2">
        <f t="shared" si="21"/>
        <v>91.037807791122844</v>
      </c>
      <c r="Q286" s="2">
        <f t="shared" si="22"/>
        <v>1.9753122835800001</v>
      </c>
      <c r="R286" s="2">
        <f t="shared" si="24"/>
        <v>5.3701825330062842</v>
      </c>
      <c r="S286" s="12">
        <f t="shared" si="25"/>
        <v>955.16438846050926</v>
      </c>
      <c r="T286" s="12"/>
    </row>
    <row r="287" spans="2:20" ht="19.899999999999999" customHeight="1" x14ac:dyDescent="0.2">
      <c r="B287" s="14">
        <v>43556.460324074076</v>
      </c>
      <c r="C287" s="2">
        <f t="shared" si="23"/>
        <v>21.083333337446675</v>
      </c>
      <c r="D287" s="42">
        <v>20.8</v>
      </c>
      <c r="E287" s="12">
        <v>8400</v>
      </c>
      <c r="F287" s="15">
        <v>8760</v>
      </c>
      <c r="G287" s="2">
        <v>6.6529999999999996</v>
      </c>
      <c r="H287" s="2">
        <v>8.8810000000000002</v>
      </c>
      <c r="I287" s="2">
        <v>7.7590000000000003</v>
      </c>
      <c r="K287" s="14">
        <v>43556.477708333332</v>
      </c>
      <c r="L287" s="2">
        <f t="shared" si="20"/>
        <v>46.249999998835847</v>
      </c>
      <c r="M287" s="15">
        <v>1870</v>
      </c>
      <c r="N287" s="3">
        <v>0.14690863400000001</v>
      </c>
      <c r="O287" s="2">
        <v>13.4</v>
      </c>
      <c r="P287" s="2">
        <f t="shared" si="21"/>
        <v>91.21315497358718</v>
      </c>
      <c r="Q287" s="2">
        <f t="shared" si="22"/>
        <v>1.9685756956000002</v>
      </c>
      <c r="R287" s="2">
        <f t="shared" si="24"/>
        <v>5.3729213440544736</v>
      </c>
      <c r="S287" s="12">
        <f t="shared" si="25"/>
        <v>955.89991362621981</v>
      </c>
      <c r="T287" s="12"/>
    </row>
    <row r="288" spans="2:20" ht="19.899999999999999" customHeight="1" x14ac:dyDescent="0.2">
      <c r="B288" s="14">
        <v>43556.460381944446</v>
      </c>
      <c r="C288" s="2">
        <f t="shared" si="23"/>
        <v>21.166666669305414</v>
      </c>
      <c r="D288" s="42">
        <v>20.8</v>
      </c>
      <c r="E288" s="12">
        <v>8400</v>
      </c>
      <c r="F288" s="15">
        <v>8760</v>
      </c>
      <c r="G288" s="2">
        <v>6.6509999999999998</v>
      </c>
      <c r="H288" s="2">
        <v>8.8829999999999991</v>
      </c>
      <c r="I288" s="2">
        <v>7.7590000000000003</v>
      </c>
      <c r="K288" s="14">
        <v>43556.477766203701</v>
      </c>
      <c r="L288" s="2">
        <f t="shared" si="20"/>
        <v>46.333333330694586</v>
      </c>
      <c r="M288" s="15">
        <v>1863</v>
      </c>
      <c r="N288" s="3">
        <v>0.146358708</v>
      </c>
      <c r="O288" s="2">
        <v>13.32</v>
      </c>
      <c r="P288" s="2">
        <f t="shared" si="21"/>
        <v>91.009275648976072</v>
      </c>
      <c r="Q288" s="2">
        <f t="shared" si="22"/>
        <v>1.9494979905600001</v>
      </c>
      <c r="R288" s="2">
        <f t="shared" si="24"/>
        <v>5.3756422285106051</v>
      </c>
      <c r="S288" s="12">
        <f t="shared" si="25"/>
        <v>956.63308196896946</v>
      </c>
      <c r="T288" s="12"/>
    </row>
    <row r="289" spans="2:20" ht="19.899999999999999" customHeight="1" x14ac:dyDescent="0.2">
      <c r="B289" s="14">
        <v>43556.460439814815</v>
      </c>
      <c r="C289" s="2">
        <f t="shared" si="23"/>
        <v>21.250000001164153</v>
      </c>
      <c r="D289" s="42">
        <v>20.8</v>
      </c>
      <c r="E289" s="12">
        <v>8400</v>
      </c>
      <c r="F289" s="15">
        <v>8760</v>
      </c>
      <c r="G289" s="2">
        <v>6.649</v>
      </c>
      <c r="H289" s="2">
        <v>8.8849999999999998</v>
      </c>
      <c r="I289" s="2">
        <v>7.7590000000000003</v>
      </c>
      <c r="K289" s="14">
        <v>43556.477881944447</v>
      </c>
      <c r="L289" s="2">
        <f t="shared" si="20"/>
        <v>46.500000004889444</v>
      </c>
      <c r="M289" s="15">
        <v>1850</v>
      </c>
      <c r="N289" s="3">
        <v>0.145337418</v>
      </c>
      <c r="O289" s="2">
        <v>13.34</v>
      </c>
      <c r="P289" s="2">
        <f t="shared" si="21"/>
        <v>91.786411122289238</v>
      </c>
      <c r="Q289" s="2">
        <f t="shared" si="22"/>
        <v>1.93880115612</v>
      </c>
      <c r="R289" s="2">
        <f t="shared" si="24"/>
        <v>5.3810426442360368</v>
      </c>
      <c r="S289" s="12">
        <f t="shared" si="25"/>
        <v>958.09156266961884</v>
      </c>
      <c r="T289" s="12"/>
    </row>
    <row r="290" spans="2:20" ht="19.899999999999999" customHeight="1" x14ac:dyDescent="0.2">
      <c r="B290" s="14">
        <v>43556.460497685184</v>
      </c>
      <c r="C290" s="2">
        <f t="shared" si="23"/>
        <v>21.333333333022892</v>
      </c>
      <c r="D290" s="42">
        <v>20.8</v>
      </c>
      <c r="E290" s="12">
        <v>8400</v>
      </c>
      <c r="F290" s="15">
        <v>8760</v>
      </c>
      <c r="G290" s="2">
        <v>6.6470000000000002</v>
      </c>
      <c r="H290" s="2">
        <v>8.8870000000000005</v>
      </c>
      <c r="I290" s="2">
        <v>7.758</v>
      </c>
      <c r="K290" s="14">
        <v>43556.477939814817</v>
      </c>
      <c r="L290" s="2">
        <f t="shared" ref="L290:L353" si="26">(K290-$K$34)*24*60</f>
        <v>46.583333336748183</v>
      </c>
      <c r="M290" s="15">
        <v>1848</v>
      </c>
      <c r="N290" s="3">
        <v>0.14518029700000001</v>
      </c>
      <c r="O290" s="2">
        <v>13.31</v>
      </c>
      <c r="P290" s="2">
        <f t="shared" ref="P290:P353" si="27">O290/N290</f>
        <v>91.679107117407256</v>
      </c>
      <c r="Q290" s="2">
        <f t="shared" ref="Q290:Q353" si="28">N290*O290</f>
        <v>1.9323497530700002</v>
      </c>
      <c r="R290" s="2">
        <f t="shared" si="24"/>
        <v>5.3837309434309599</v>
      </c>
      <c r="S290" s="12">
        <f t="shared" si="25"/>
        <v>958.81785694539917</v>
      </c>
      <c r="T290" s="12"/>
    </row>
    <row r="291" spans="2:20" ht="19.899999999999999" customHeight="1" x14ac:dyDescent="0.2">
      <c r="B291" s="14">
        <v>43556.460555555554</v>
      </c>
      <c r="C291" s="2">
        <f t="shared" ref="C291:C354" si="29">(B291-$B$34)*24*60</f>
        <v>21.416666664881632</v>
      </c>
      <c r="D291" s="42">
        <v>20.8</v>
      </c>
      <c r="E291" s="12">
        <v>8410</v>
      </c>
      <c r="F291" s="15">
        <v>8760</v>
      </c>
      <c r="G291" s="2">
        <v>6.6449999999999996</v>
      </c>
      <c r="H291" s="2">
        <v>8.8879999999999999</v>
      </c>
      <c r="I291" s="2">
        <v>7.7569999999999997</v>
      </c>
      <c r="K291" s="14">
        <v>43556.478055555555</v>
      </c>
      <c r="L291" s="2">
        <f t="shared" si="26"/>
        <v>46.750000000465661</v>
      </c>
      <c r="M291" s="15">
        <v>1835</v>
      </c>
      <c r="N291" s="3">
        <v>0.14415900700000001</v>
      </c>
      <c r="O291" s="2">
        <v>13.25</v>
      </c>
      <c r="P291" s="2">
        <f t="shared" si="27"/>
        <v>91.912397815004368</v>
      </c>
      <c r="Q291" s="2">
        <f t="shared" si="28"/>
        <v>1.9101068427500001</v>
      </c>
      <c r="R291" s="2">
        <f t="shared" ref="R291:R354" si="30">AVERAGE(Q291,Q290)*(L291-L290)/60+R290</f>
        <v>5.3890676886084981</v>
      </c>
      <c r="S291" s="12">
        <f t="shared" si="25"/>
        <v>960.26455343955774</v>
      </c>
      <c r="T291" s="12"/>
    </row>
    <row r="292" spans="2:20" ht="19.899999999999999" customHeight="1" x14ac:dyDescent="0.2">
      <c r="B292" s="14">
        <v>43556.460613425923</v>
      </c>
      <c r="C292" s="2">
        <f t="shared" si="29"/>
        <v>21.499999996740371</v>
      </c>
      <c r="D292" s="42">
        <v>20.8</v>
      </c>
      <c r="E292" s="12">
        <v>8400</v>
      </c>
      <c r="F292" s="15">
        <v>8770</v>
      </c>
      <c r="G292" s="2">
        <v>6.6420000000000003</v>
      </c>
      <c r="H292" s="2">
        <v>8.89</v>
      </c>
      <c r="I292" s="2">
        <v>7.7569999999999997</v>
      </c>
      <c r="K292" s="14">
        <v>43556.478113425925</v>
      </c>
      <c r="L292" s="2">
        <f t="shared" si="26"/>
        <v>46.833333332324401</v>
      </c>
      <c r="M292" s="15">
        <v>1832</v>
      </c>
      <c r="N292" s="3">
        <v>0.14392332499999999</v>
      </c>
      <c r="O292" s="2">
        <v>13.24</v>
      </c>
      <c r="P292" s="2">
        <f t="shared" si="27"/>
        <v>91.993427750505361</v>
      </c>
      <c r="Q292" s="2">
        <f t="shared" si="28"/>
        <v>1.9055448229999998</v>
      </c>
      <c r="R292" s="2">
        <f t="shared" si="30"/>
        <v>5.3917174466628257</v>
      </c>
      <c r="S292" s="12">
        <f t="shared" si="25"/>
        <v>960.98475925602247</v>
      </c>
      <c r="T292" s="12"/>
    </row>
    <row r="293" spans="2:20" ht="19.899999999999999" customHeight="1" x14ac:dyDescent="0.2">
      <c r="B293" s="14">
        <v>43556.4606712963</v>
      </c>
      <c r="C293" s="2">
        <f t="shared" si="29"/>
        <v>21.583333339076489</v>
      </c>
      <c r="D293" s="42">
        <v>20.8</v>
      </c>
      <c r="E293" s="12">
        <v>8400</v>
      </c>
      <c r="F293" s="15">
        <v>8780</v>
      </c>
      <c r="G293" s="2">
        <v>6.64</v>
      </c>
      <c r="H293" s="2">
        <v>8.891</v>
      </c>
      <c r="I293" s="2">
        <v>7.7569999999999997</v>
      </c>
      <c r="K293" s="14">
        <v>43556.478229166663</v>
      </c>
      <c r="L293" s="2">
        <f t="shared" si="26"/>
        <v>46.999999996041879</v>
      </c>
      <c r="M293" s="15">
        <v>1822</v>
      </c>
      <c r="N293" s="3">
        <v>0.143137717</v>
      </c>
      <c r="O293" s="2">
        <v>13.23</v>
      </c>
      <c r="P293" s="2">
        <f t="shared" si="27"/>
        <v>92.428468731270883</v>
      </c>
      <c r="Q293" s="2">
        <f t="shared" si="28"/>
        <v>1.8937119959099999</v>
      </c>
      <c r="R293" s="2">
        <f t="shared" si="30"/>
        <v>5.3969941921512721</v>
      </c>
      <c r="S293" s="12">
        <f t="shared" si="25"/>
        <v>962.42006443920343</v>
      </c>
      <c r="T293" s="12"/>
    </row>
    <row r="294" spans="2:20" ht="19.899999999999999" customHeight="1" x14ac:dyDescent="0.2">
      <c r="B294" s="14">
        <v>43556.460729166669</v>
      </c>
      <c r="C294" s="2">
        <f t="shared" si="29"/>
        <v>21.666666670935228</v>
      </c>
      <c r="D294" s="42">
        <v>20.8</v>
      </c>
      <c r="E294" s="12">
        <v>8400</v>
      </c>
      <c r="F294" s="15">
        <v>8770</v>
      </c>
      <c r="G294" s="2">
        <v>6.6390000000000002</v>
      </c>
      <c r="H294" s="2">
        <v>8.8930000000000007</v>
      </c>
      <c r="I294" s="2">
        <v>7.7560000000000002</v>
      </c>
      <c r="K294" s="14">
        <v>43556.47828703704</v>
      </c>
      <c r="L294" s="2">
        <f t="shared" si="26"/>
        <v>47.083333338377997</v>
      </c>
      <c r="M294" s="15">
        <v>1817</v>
      </c>
      <c r="N294" s="3">
        <v>0.142744913</v>
      </c>
      <c r="O294" s="2">
        <v>13.23</v>
      </c>
      <c r="P294" s="2">
        <f t="shared" si="27"/>
        <v>92.68281245160729</v>
      </c>
      <c r="Q294" s="2">
        <f t="shared" si="28"/>
        <v>1.88851519899</v>
      </c>
      <c r="R294" s="2">
        <f t="shared" si="30"/>
        <v>5.3996207390981521</v>
      </c>
      <c r="S294" s="12">
        <f t="shared" si="25"/>
        <v>963.13477109195185</v>
      </c>
      <c r="T294" s="12"/>
    </row>
    <row r="295" spans="2:20" ht="19.899999999999999" customHeight="1" x14ac:dyDescent="0.2">
      <c r="B295" s="14">
        <v>43556.460787037038</v>
      </c>
      <c r="C295" s="2">
        <f t="shared" si="29"/>
        <v>21.750000002793968</v>
      </c>
      <c r="D295" s="42">
        <v>20.8</v>
      </c>
      <c r="E295" s="12">
        <v>8400</v>
      </c>
      <c r="F295" s="15">
        <v>8780</v>
      </c>
      <c r="G295" s="2">
        <v>6.6369999999999996</v>
      </c>
      <c r="H295" s="2">
        <v>8.8949999999999996</v>
      </c>
      <c r="I295" s="2">
        <v>7.7560000000000002</v>
      </c>
      <c r="K295" s="14">
        <v>43556.478402777779</v>
      </c>
      <c r="L295" s="2">
        <f t="shared" si="26"/>
        <v>47.250000002095476</v>
      </c>
      <c r="M295" s="15">
        <v>1804</v>
      </c>
      <c r="N295" s="3">
        <v>0.14172362299999999</v>
      </c>
      <c r="O295" s="2">
        <v>13.22</v>
      </c>
      <c r="P295" s="2">
        <f t="shared" si="27"/>
        <v>93.280144270655583</v>
      </c>
      <c r="Q295" s="2">
        <f t="shared" si="28"/>
        <v>1.87358629606</v>
      </c>
      <c r="R295" s="2">
        <f t="shared" si="30"/>
        <v>5.4048458799710399</v>
      </c>
      <c r="S295" s="12">
        <f t="shared" si="25"/>
        <v>964.55711374884788</v>
      </c>
      <c r="T295" s="12"/>
    </row>
    <row r="296" spans="2:20" ht="19.899999999999999" customHeight="1" x14ac:dyDescent="0.2">
      <c r="B296" s="14">
        <v>43556.460844907408</v>
      </c>
      <c r="C296" s="2">
        <f t="shared" si="29"/>
        <v>21.833333334652707</v>
      </c>
      <c r="D296" s="42">
        <v>20.8</v>
      </c>
      <c r="E296" s="12">
        <v>8410</v>
      </c>
      <c r="F296" s="15">
        <v>8770</v>
      </c>
      <c r="G296" s="2">
        <v>6.6360000000000001</v>
      </c>
      <c r="H296" s="2">
        <v>8.8960000000000008</v>
      </c>
      <c r="I296" s="2">
        <v>7.7549999999999999</v>
      </c>
      <c r="K296" s="14">
        <v>43556.478460648148</v>
      </c>
      <c r="L296" s="2">
        <f t="shared" si="26"/>
        <v>47.333333333954215</v>
      </c>
      <c r="M296" s="15">
        <v>1801</v>
      </c>
      <c r="N296" s="3">
        <v>0.14148794100000001</v>
      </c>
      <c r="O296" s="2">
        <v>13.18</v>
      </c>
      <c r="P296" s="2">
        <f t="shared" si="27"/>
        <v>93.152815051566833</v>
      </c>
      <c r="Q296" s="2">
        <f t="shared" si="28"/>
        <v>1.8648110623800001</v>
      </c>
      <c r="R296" s="2">
        <f t="shared" si="30"/>
        <v>5.4074419892017955</v>
      </c>
      <c r="S296" s="12">
        <f t="shared" si="25"/>
        <v>965.2651426466814</v>
      </c>
      <c r="T296" s="12"/>
    </row>
    <row r="297" spans="2:20" ht="19.899999999999999" customHeight="1" x14ac:dyDescent="0.2">
      <c r="B297" s="14">
        <v>43556.460902777777</v>
      </c>
      <c r="C297" s="2">
        <f t="shared" si="29"/>
        <v>21.916666666511446</v>
      </c>
      <c r="D297" s="42">
        <v>20.8</v>
      </c>
      <c r="E297" s="12">
        <v>8400</v>
      </c>
      <c r="F297" s="15">
        <v>8780</v>
      </c>
      <c r="G297" s="2">
        <v>6.6340000000000003</v>
      </c>
      <c r="H297" s="2">
        <v>8.8979999999999997</v>
      </c>
      <c r="I297" s="2">
        <v>7.7549999999999999</v>
      </c>
      <c r="K297" s="14">
        <v>43556.478576388887</v>
      </c>
      <c r="L297" s="2">
        <f t="shared" si="26"/>
        <v>47.499999997671694</v>
      </c>
      <c r="M297" s="15">
        <v>1792</v>
      </c>
      <c r="N297" s="3">
        <v>0.14078089399999999</v>
      </c>
      <c r="O297" s="2">
        <v>13.13</v>
      </c>
      <c r="P297" s="2">
        <f t="shared" si="27"/>
        <v>93.265496666046189</v>
      </c>
      <c r="Q297" s="2">
        <f t="shared" si="28"/>
        <v>1.84845313822</v>
      </c>
      <c r="R297" s="2">
        <f t="shared" si="30"/>
        <v>5.4125993005002586</v>
      </c>
      <c r="S297" s="12">
        <f t="shared" si="25"/>
        <v>966.67648679642662</v>
      </c>
      <c r="T297" s="12"/>
    </row>
    <row r="298" spans="2:20" ht="19.899999999999999" customHeight="1" x14ac:dyDescent="0.2">
      <c r="B298" s="14">
        <v>43556.460960648146</v>
      </c>
      <c r="C298" s="2">
        <f t="shared" si="29"/>
        <v>21.999999998370185</v>
      </c>
      <c r="D298" s="42">
        <v>20.8</v>
      </c>
      <c r="E298" s="12">
        <v>8410</v>
      </c>
      <c r="F298" s="15">
        <v>8770</v>
      </c>
      <c r="G298" s="2">
        <v>6.6319999999999997</v>
      </c>
      <c r="H298" s="2">
        <v>8.9</v>
      </c>
      <c r="I298" s="2">
        <v>7.7539999999999996</v>
      </c>
      <c r="K298" s="14">
        <v>43556.478634259256</v>
      </c>
      <c r="L298" s="2">
        <f t="shared" si="26"/>
        <v>47.583333329530433</v>
      </c>
      <c r="M298" s="15">
        <v>1786</v>
      </c>
      <c r="N298" s="3">
        <v>0.14030952899999999</v>
      </c>
      <c r="O298" s="2">
        <v>13.09</v>
      </c>
      <c r="P298" s="2">
        <f t="shared" si="27"/>
        <v>93.293734882397047</v>
      </c>
      <c r="Q298" s="2">
        <f t="shared" si="28"/>
        <v>1.8366517346099998</v>
      </c>
      <c r="R298" s="2">
        <f t="shared" si="30"/>
        <v>5.4151584010611069</v>
      </c>
      <c r="S298" s="12">
        <f t="shared" si="25"/>
        <v>967.37921284259812</v>
      </c>
      <c r="T298" s="12"/>
    </row>
    <row r="299" spans="2:20" ht="19.899999999999999" customHeight="1" x14ac:dyDescent="0.2">
      <c r="B299" s="14">
        <v>43556.461018518516</v>
      </c>
      <c r="C299" s="2">
        <f t="shared" si="29"/>
        <v>22.083333330228925</v>
      </c>
      <c r="D299" s="42">
        <v>20.9</v>
      </c>
      <c r="E299" s="12">
        <v>8410</v>
      </c>
      <c r="F299" s="15">
        <v>8780</v>
      </c>
      <c r="G299" s="2">
        <v>6.6310000000000002</v>
      </c>
      <c r="H299" s="2">
        <v>8.9019999999999992</v>
      </c>
      <c r="I299" s="2">
        <v>7.7539999999999996</v>
      </c>
      <c r="K299" s="14">
        <v>43556.478750000002</v>
      </c>
      <c r="L299" s="2">
        <f t="shared" si="26"/>
        <v>47.75000000372529</v>
      </c>
      <c r="M299" s="15">
        <v>1778</v>
      </c>
      <c r="N299" s="3">
        <v>0.139681043</v>
      </c>
      <c r="O299" s="2">
        <v>13.05</v>
      </c>
      <c r="P299" s="2">
        <f t="shared" si="27"/>
        <v>93.427137424797152</v>
      </c>
      <c r="Q299" s="2">
        <f t="shared" si="28"/>
        <v>1.8228376111500002</v>
      </c>
      <c r="R299" s="2">
        <f t="shared" si="30"/>
        <v>5.4202410253820181</v>
      </c>
      <c r="S299" s="12">
        <f t="shared" si="25"/>
        <v>968.77916576937275</v>
      </c>
      <c r="T299" s="12"/>
    </row>
    <row r="300" spans="2:20" ht="19.899999999999999" customHeight="1" x14ac:dyDescent="0.2">
      <c r="B300" s="14">
        <v>43556.461076388892</v>
      </c>
      <c r="C300" s="2">
        <f t="shared" si="29"/>
        <v>22.166666672565043</v>
      </c>
      <c r="D300" s="42">
        <v>20.9</v>
      </c>
      <c r="E300" s="12">
        <v>8410</v>
      </c>
      <c r="F300" s="15">
        <v>8790</v>
      </c>
      <c r="G300" s="2">
        <v>6.63</v>
      </c>
      <c r="H300" s="2">
        <v>8.9030000000000005</v>
      </c>
      <c r="I300" s="2">
        <v>7.7539999999999996</v>
      </c>
      <c r="K300" s="14">
        <v>43556.478807870371</v>
      </c>
      <c r="L300" s="2">
        <f t="shared" si="26"/>
        <v>47.83333333558403</v>
      </c>
      <c r="M300" s="15">
        <v>1770</v>
      </c>
      <c r="N300" s="3">
        <v>0.13905255699999999</v>
      </c>
      <c r="O300" s="2">
        <v>13.05</v>
      </c>
      <c r="P300" s="2">
        <f t="shared" si="27"/>
        <v>93.84940688289538</v>
      </c>
      <c r="Q300" s="2">
        <f t="shared" si="28"/>
        <v>1.8146358688499999</v>
      </c>
      <c r="R300" s="2">
        <f t="shared" si="30"/>
        <v>5.4227670485873194</v>
      </c>
      <c r="S300" s="12">
        <f t="shared" si="25"/>
        <v>969.47599975814205</v>
      </c>
      <c r="T300" s="12"/>
    </row>
    <row r="301" spans="2:20" ht="19.899999999999999" customHeight="1" x14ac:dyDescent="0.2">
      <c r="B301" s="14">
        <v>43556.461134259262</v>
      </c>
      <c r="C301" s="2">
        <f t="shared" si="29"/>
        <v>22.250000004423782</v>
      </c>
      <c r="D301" s="42">
        <v>20.9</v>
      </c>
      <c r="E301" s="12">
        <v>8410</v>
      </c>
      <c r="F301" s="15">
        <v>8790</v>
      </c>
      <c r="G301" s="2">
        <v>6.6289999999999996</v>
      </c>
      <c r="H301" s="2">
        <v>8.9049999999999994</v>
      </c>
      <c r="I301" s="2">
        <v>7.7530000000000001</v>
      </c>
      <c r="K301" s="14">
        <v>43556.479039351849</v>
      </c>
      <c r="L301" s="2">
        <f t="shared" si="26"/>
        <v>48.166666663018987</v>
      </c>
      <c r="M301" s="15">
        <v>1753</v>
      </c>
      <c r="N301" s="3">
        <v>0.13771702399999999</v>
      </c>
      <c r="O301" s="2">
        <v>13.05</v>
      </c>
      <c r="P301" s="2">
        <f t="shared" si="27"/>
        <v>94.759526607255182</v>
      </c>
      <c r="Q301" s="2">
        <f t="shared" si="28"/>
        <v>1.7972071632</v>
      </c>
      <c r="R301" s="2">
        <f t="shared" si="30"/>
        <v>5.4327999457210359</v>
      </c>
      <c r="S301" s="12">
        <f t="shared" si="25"/>
        <v>972.24369552187841</v>
      </c>
      <c r="T301" s="12"/>
    </row>
    <row r="302" spans="2:20" ht="19.899999999999999" customHeight="1" x14ac:dyDescent="0.2">
      <c r="B302" s="14">
        <v>43556.461192129631</v>
      </c>
      <c r="C302" s="2">
        <f t="shared" si="29"/>
        <v>22.333333336282521</v>
      </c>
      <c r="D302" s="42">
        <v>20.9</v>
      </c>
      <c r="E302" s="12">
        <v>8410</v>
      </c>
      <c r="F302" s="15">
        <v>8780</v>
      </c>
      <c r="G302" s="2">
        <v>6.6280000000000001</v>
      </c>
      <c r="H302" s="2">
        <v>8.9060000000000006</v>
      </c>
      <c r="I302" s="2">
        <v>7.7530000000000001</v>
      </c>
      <c r="K302" s="14">
        <v>43556.479097222225</v>
      </c>
      <c r="L302" s="2">
        <f t="shared" si="26"/>
        <v>48.250000005355105</v>
      </c>
      <c r="M302" s="15">
        <v>1745</v>
      </c>
      <c r="N302" s="3">
        <v>0.13708853800000001</v>
      </c>
      <c r="O302" s="2">
        <v>12.98</v>
      </c>
      <c r="P302" s="2">
        <f t="shared" si="27"/>
        <v>94.683335232592526</v>
      </c>
      <c r="Q302" s="2">
        <f t="shared" si="28"/>
        <v>1.7794092232400003</v>
      </c>
      <c r="R302" s="2">
        <f t="shared" si="30"/>
        <v>5.4352837073688374</v>
      </c>
      <c r="S302" s="12">
        <f t="shared" si="25"/>
        <v>972.93070950135461</v>
      </c>
      <c r="T302" s="12"/>
    </row>
    <row r="303" spans="2:20" ht="19.899999999999999" customHeight="1" x14ac:dyDescent="0.2">
      <c r="B303" s="14">
        <v>43556.46125</v>
      </c>
      <c r="C303" s="2">
        <f t="shared" si="29"/>
        <v>22.416666668141261</v>
      </c>
      <c r="D303" s="42">
        <v>20.9</v>
      </c>
      <c r="E303" s="12">
        <v>8400</v>
      </c>
      <c r="F303" s="15">
        <v>8790</v>
      </c>
      <c r="G303" s="2">
        <v>6.63</v>
      </c>
      <c r="H303" s="2">
        <v>8.9079999999999995</v>
      </c>
      <c r="I303" s="2">
        <v>7.7530000000000001</v>
      </c>
      <c r="K303" s="14">
        <v>43556.479212962964</v>
      </c>
      <c r="L303" s="2">
        <f t="shared" si="26"/>
        <v>48.416666669072583</v>
      </c>
      <c r="M303" s="15">
        <v>1737</v>
      </c>
      <c r="N303" s="3">
        <v>0.136460052</v>
      </c>
      <c r="O303" s="2">
        <v>12.98</v>
      </c>
      <c r="P303" s="2">
        <f t="shared" si="27"/>
        <v>95.119412676172814</v>
      </c>
      <c r="Q303" s="2">
        <f t="shared" si="28"/>
        <v>1.7712514749600001</v>
      </c>
      <c r="R303" s="2">
        <f t="shared" si="30"/>
        <v>5.440215180473519</v>
      </c>
      <c r="S303" s="12">
        <f t="shared" si="25"/>
        <v>974.29845242632337</v>
      </c>
      <c r="T303" s="12"/>
    </row>
    <row r="304" spans="2:20" ht="19.899999999999999" customHeight="1" x14ac:dyDescent="0.2">
      <c r="B304" s="14">
        <v>43556.46130787037</v>
      </c>
      <c r="C304" s="2">
        <f t="shared" si="29"/>
        <v>22.5</v>
      </c>
      <c r="D304" s="42">
        <v>20.9</v>
      </c>
      <c r="E304" s="12">
        <v>8400</v>
      </c>
      <c r="F304" s="15">
        <v>8790</v>
      </c>
      <c r="G304" s="2">
        <v>6.63</v>
      </c>
      <c r="H304" s="2">
        <v>8.91</v>
      </c>
      <c r="I304" s="2">
        <v>7.7519999999999998</v>
      </c>
      <c r="K304" s="14">
        <v>43556.479386574072</v>
      </c>
      <c r="L304" s="2">
        <f t="shared" si="26"/>
        <v>48.666666664648801</v>
      </c>
      <c r="M304" s="15">
        <v>1724</v>
      </c>
      <c r="N304" s="3">
        <v>0.13543876199999999</v>
      </c>
      <c r="O304" s="2">
        <v>12.9</v>
      </c>
      <c r="P304" s="2">
        <f t="shared" si="27"/>
        <v>95.245997597054242</v>
      </c>
      <c r="Q304" s="2">
        <f t="shared" si="28"/>
        <v>1.7471600297999998</v>
      </c>
      <c r="R304" s="2">
        <f t="shared" si="30"/>
        <v>5.4475452043120631</v>
      </c>
      <c r="S304" s="12">
        <f t="shared" si="25"/>
        <v>976.33769349323188</v>
      </c>
      <c r="T304" s="12"/>
    </row>
    <row r="305" spans="2:20" ht="19.899999999999999" customHeight="1" x14ac:dyDescent="0.2">
      <c r="B305" s="14">
        <v>43556.461365740739</v>
      </c>
      <c r="C305" s="2">
        <f t="shared" si="29"/>
        <v>22.583333331858739</v>
      </c>
      <c r="D305" s="42">
        <v>20.9</v>
      </c>
      <c r="E305" s="12">
        <v>8410</v>
      </c>
      <c r="F305" s="15">
        <v>8790</v>
      </c>
      <c r="G305" s="2">
        <v>6.6269999999999998</v>
      </c>
      <c r="H305" s="2">
        <v>8.9109999999999996</v>
      </c>
      <c r="I305" s="2">
        <v>7.7519999999999998</v>
      </c>
      <c r="K305" s="14">
        <v>43556.479618055557</v>
      </c>
      <c r="L305" s="2">
        <f t="shared" si="26"/>
        <v>49.000000002561137</v>
      </c>
      <c r="M305" s="15">
        <v>1704</v>
      </c>
      <c r="N305" s="3">
        <v>0.133867547</v>
      </c>
      <c r="O305" s="2">
        <v>12.82</v>
      </c>
      <c r="P305" s="2">
        <f t="shared" si="27"/>
        <v>95.766302493015729</v>
      </c>
      <c r="Q305" s="2">
        <f t="shared" si="28"/>
        <v>1.7161819525400002</v>
      </c>
      <c r="R305" s="2">
        <f t="shared" si="30"/>
        <v>5.4571655988396071</v>
      </c>
      <c r="S305" s="12">
        <f t="shared" si="25"/>
        <v>979.03075661452226</v>
      </c>
      <c r="T305" s="12"/>
    </row>
    <row r="306" spans="2:20" ht="19.899999999999999" customHeight="1" x14ac:dyDescent="0.2">
      <c r="B306" s="14">
        <v>43556.461423611108</v>
      </c>
      <c r="C306" s="2">
        <f t="shared" si="29"/>
        <v>22.666666663717479</v>
      </c>
      <c r="D306" s="42">
        <v>20.9</v>
      </c>
      <c r="E306" s="12">
        <v>8400</v>
      </c>
      <c r="F306" s="15">
        <v>8800</v>
      </c>
      <c r="G306" s="2">
        <v>6.6260000000000003</v>
      </c>
      <c r="H306" s="2">
        <v>8.9130000000000003</v>
      </c>
      <c r="I306" s="2">
        <v>7.7510000000000003</v>
      </c>
      <c r="K306" s="14">
        <v>43556.479733796295</v>
      </c>
      <c r="L306" s="2">
        <f t="shared" si="26"/>
        <v>49.166666666278616</v>
      </c>
      <c r="M306" s="15">
        <v>1694</v>
      </c>
      <c r="N306" s="3">
        <v>0.13308193900000001</v>
      </c>
      <c r="O306" s="2">
        <v>12.77</v>
      </c>
      <c r="P306" s="2">
        <f t="shared" si="27"/>
        <v>95.955920810561665</v>
      </c>
      <c r="Q306" s="2">
        <f t="shared" si="28"/>
        <v>1.69945636103</v>
      </c>
      <c r="R306" s="2">
        <f t="shared" si="30"/>
        <v>5.4619095408578433</v>
      </c>
      <c r="S306" s="12">
        <f t="shared" si="25"/>
        <v>980.36550401803868</v>
      </c>
      <c r="T306" s="12"/>
    </row>
    <row r="307" spans="2:20" ht="19.899999999999999" customHeight="1" x14ac:dyDescent="0.2">
      <c r="B307" s="14">
        <v>43556.461481481485</v>
      </c>
      <c r="C307" s="2">
        <f t="shared" si="29"/>
        <v>22.750000006053597</v>
      </c>
      <c r="D307" s="42">
        <v>20.9</v>
      </c>
      <c r="E307" s="12">
        <v>8410</v>
      </c>
      <c r="F307" s="15">
        <v>8800</v>
      </c>
      <c r="G307" s="2">
        <v>6.6239999999999997</v>
      </c>
      <c r="H307" s="2">
        <v>8.9139999999999997</v>
      </c>
      <c r="I307" s="2">
        <v>7.7510000000000003</v>
      </c>
      <c r="K307" s="14">
        <v>43556.479791666665</v>
      </c>
      <c r="L307" s="2">
        <f t="shared" si="26"/>
        <v>49.249999998137355</v>
      </c>
      <c r="M307" s="15">
        <v>1689</v>
      </c>
      <c r="N307" s="3">
        <v>0.13268913500000001</v>
      </c>
      <c r="O307" s="2">
        <v>12.75</v>
      </c>
      <c r="P307" s="2">
        <f t="shared" si="27"/>
        <v>96.089254029728949</v>
      </c>
      <c r="Q307" s="2">
        <f t="shared" si="28"/>
        <v>1.6917864712500001</v>
      </c>
      <c r="R307" s="2">
        <f t="shared" si="30"/>
        <v>5.4642645705608093</v>
      </c>
      <c r="S307" s="12">
        <f t="shared" si="25"/>
        <v>981.02993169109573</v>
      </c>
      <c r="T307" s="12"/>
    </row>
    <row r="308" spans="2:20" ht="19.899999999999999" customHeight="1" x14ac:dyDescent="0.2">
      <c r="B308" s="14">
        <v>43556.461539351854</v>
      </c>
      <c r="C308" s="2">
        <f t="shared" si="29"/>
        <v>22.833333337912336</v>
      </c>
      <c r="D308" s="42">
        <v>20.9</v>
      </c>
      <c r="E308" s="12">
        <v>8400</v>
      </c>
      <c r="F308" s="15">
        <v>8800</v>
      </c>
      <c r="G308" s="2">
        <v>6.6230000000000002</v>
      </c>
      <c r="H308" s="2">
        <v>8.9160000000000004</v>
      </c>
      <c r="I308" s="2">
        <v>7.75</v>
      </c>
      <c r="K308" s="14">
        <v>43556.479907407411</v>
      </c>
      <c r="L308" s="2">
        <f t="shared" si="26"/>
        <v>49.416666672332212</v>
      </c>
      <c r="M308" s="15">
        <v>1680</v>
      </c>
      <c r="N308" s="3">
        <v>0.131982088</v>
      </c>
      <c r="O308" s="2">
        <v>12.73</v>
      </c>
      <c r="P308" s="2">
        <f t="shared" si="27"/>
        <v>96.45248224895488</v>
      </c>
      <c r="Q308" s="2">
        <f t="shared" si="28"/>
        <v>1.6801319802400001</v>
      </c>
      <c r="R308" s="2">
        <f t="shared" si="30"/>
        <v>5.4689477908438606</v>
      </c>
      <c r="S308" s="12">
        <f t="shared" si="25"/>
        <v>982.35328786682624</v>
      </c>
      <c r="T308" s="12"/>
    </row>
    <row r="309" spans="2:20" ht="19.899999999999999" customHeight="1" x14ac:dyDescent="0.2">
      <c r="B309" s="14">
        <v>43556.461597222224</v>
      </c>
      <c r="C309" s="2">
        <f t="shared" si="29"/>
        <v>22.916666669771075</v>
      </c>
      <c r="D309" s="42">
        <v>20.9</v>
      </c>
      <c r="E309" s="12">
        <v>8410</v>
      </c>
      <c r="F309" s="15">
        <v>8810</v>
      </c>
      <c r="G309" s="2">
        <v>6.6210000000000004</v>
      </c>
      <c r="H309" s="2">
        <v>8.9169999999999998</v>
      </c>
      <c r="I309" s="2">
        <v>7.75</v>
      </c>
      <c r="K309" s="14">
        <v>43556.480023148149</v>
      </c>
      <c r="L309" s="2">
        <f t="shared" si="26"/>
        <v>49.583333336049691</v>
      </c>
      <c r="M309" s="15">
        <v>1672</v>
      </c>
      <c r="N309" s="3">
        <v>0.13135360200000001</v>
      </c>
      <c r="O309" s="2">
        <v>12.67</v>
      </c>
      <c r="P309" s="2">
        <f t="shared" si="27"/>
        <v>96.457194984268483</v>
      </c>
      <c r="Q309" s="2">
        <f t="shared" si="28"/>
        <v>1.6642501373400003</v>
      </c>
      <c r="R309" s="2">
        <f t="shared" si="30"/>
        <v>5.4735927659249723</v>
      </c>
      <c r="S309" s="12">
        <f t="shared" si="25"/>
        <v>983.66996629430912</v>
      </c>
      <c r="T309" s="12"/>
    </row>
    <row r="310" spans="2:20" ht="19.899999999999999" customHeight="1" x14ac:dyDescent="0.2">
      <c r="B310" s="14">
        <v>43556.461655092593</v>
      </c>
      <c r="C310" s="2">
        <f t="shared" si="29"/>
        <v>23.000000001629815</v>
      </c>
      <c r="D310" s="42">
        <v>20.9</v>
      </c>
      <c r="E310" s="12">
        <v>8400</v>
      </c>
      <c r="F310" s="15">
        <v>8810</v>
      </c>
      <c r="G310" s="2">
        <v>6.6189999999999998</v>
      </c>
      <c r="H310" s="2">
        <v>8.9190000000000005</v>
      </c>
      <c r="I310" s="2">
        <v>7.7489999999999997</v>
      </c>
      <c r="K310" s="14">
        <v>43556.480081018519</v>
      </c>
      <c r="L310" s="2">
        <f t="shared" si="26"/>
        <v>49.66666666790843</v>
      </c>
      <c r="M310" s="15">
        <v>1667</v>
      </c>
      <c r="N310" s="3">
        <v>0.13096079799999999</v>
      </c>
      <c r="O310" s="2">
        <v>12.63</v>
      </c>
      <c r="P310" s="2">
        <f t="shared" si="27"/>
        <v>96.441073915875208</v>
      </c>
      <c r="Q310" s="2">
        <f t="shared" si="28"/>
        <v>1.6540348787399999</v>
      </c>
      <c r="R310" s="2">
        <f t="shared" si="30"/>
        <v>5.4758971304786961</v>
      </c>
      <c r="S310" s="12">
        <f t="shared" si="25"/>
        <v>984.32575228317626</v>
      </c>
      <c r="T310" s="12"/>
    </row>
    <row r="311" spans="2:20" ht="19.899999999999999" customHeight="1" x14ac:dyDescent="0.2">
      <c r="B311" s="14">
        <v>43556.461712962962</v>
      </c>
      <c r="C311" s="2">
        <f t="shared" si="29"/>
        <v>23.083333333488554</v>
      </c>
      <c r="D311" s="42">
        <v>20.9</v>
      </c>
      <c r="E311" s="12">
        <v>8410</v>
      </c>
      <c r="F311" s="15">
        <v>8800</v>
      </c>
      <c r="G311" s="2">
        <v>6.617</v>
      </c>
      <c r="H311" s="2">
        <v>8.92</v>
      </c>
      <c r="I311" s="2">
        <v>7.7489999999999997</v>
      </c>
      <c r="K311" s="14">
        <v>43556.480196759258</v>
      </c>
      <c r="L311" s="2">
        <f t="shared" si="26"/>
        <v>49.833333331625909</v>
      </c>
      <c r="M311" s="15">
        <v>6157</v>
      </c>
      <c r="N311" s="3">
        <v>0.48369864099999998</v>
      </c>
      <c r="O311" s="2">
        <v>26.71</v>
      </c>
      <c r="P311" s="2">
        <f t="shared" si="27"/>
        <v>55.220332942800226</v>
      </c>
      <c r="Q311" s="2">
        <f t="shared" si="28"/>
        <v>12.91959070111</v>
      </c>
      <c r="R311" s="2">
        <f t="shared" si="30"/>
        <v>5.4961382767592069</v>
      </c>
      <c r="S311" s="12">
        <f t="shared" si="25"/>
        <v>987.39904942417445</v>
      </c>
      <c r="T311" s="12"/>
    </row>
    <row r="312" spans="2:20" ht="19.899999999999999" customHeight="1" x14ac:dyDescent="0.2">
      <c r="B312" s="14">
        <v>43556.461770833332</v>
      </c>
      <c r="C312" s="2">
        <f t="shared" si="29"/>
        <v>23.166666665347293</v>
      </c>
      <c r="D312" s="42">
        <v>20.9</v>
      </c>
      <c r="E312" s="12">
        <v>8420</v>
      </c>
      <c r="F312" s="15">
        <v>8810</v>
      </c>
      <c r="G312" s="2">
        <v>6.6159999999999997</v>
      </c>
      <c r="H312" s="2">
        <v>8.9220000000000006</v>
      </c>
      <c r="I312" s="2">
        <v>7.7489999999999997</v>
      </c>
      <c r="K312" s="14">
        <v>43556.480254629627</v>
      </c>
      <c r="L312" s="2">
        <f t="shared" si="26"/>
        <v>49.916666663484648</v>
      </c>
      <c r="M312" s="15">
        <v>1652</v>
      </c>
      <c r="N312" s="3">
        <v>0.129782387</v>
      </c>
      <c r="O312" s="2">
        <v>12.39</v>
      </c>
      <c r="P312" s="2">
        <f t="shared" si="27"/>
        <v>95.46749976173578</v>
      </c>
      <c r="Q312" s="2">
        <f t="shared" si="28"/>
        <v>1.60800377493</v>
      </c>
      <c r="R312" s="2">
        <f t="shared" si="30"/>
        <v>5.5062268838557156</v>
      </c>
      <c r="S312" s="12">
        <f t="shared" si="25"/>
        <v>988.93275196597244</v>
      </c>
      <c r="T312" s="12"/>
    </row>
    <row r="313" spans="2:20" ht="19.899999999999999" customHeight="1" x14ac:dyDescent="0.2">
      <c r="B313" s="14">
        <v>43556.461828703701</v>
      </c>
      <c r="C313" s="2">
        <f t="shared" si="29"/>
        <v>23.249999997206032</v>
      </c>
      <c r="D313" s="42">
        <v>20.9</v>
      </c>
      <c r="E313" s="12">
        <v>8410</v>
      </c>
      <c r="F313" s="15">
        <v>8810</v>
      </c>
      <c r="G313" s="2">
        <v>6.6150000000000002</v>
      </c>
      <c r="H313" s="2">
        <v>8.923</v>
      </c>
      <c r="I313" s="2">
        <v>7.7480000000000002</v>
      </c>
      <c r="K313" s="14">
        <v>43556.480370370373</v>
      </c>
      <c r="L313" s="2">
        <f t="shared" si="26"/>
        <v>50.083333337679505</v>
      </c>
      <c r="M313" s="15">
        <v>1641</v>
      </c>
      <c r="N313" s="3">
        <v>0.128918218</v>
      </c>
      <c r="O313" s="2">
        <v>12.63</v>
      </c>
      <c r="P313" s="2">
        <f t="shared" si="27"/>
        <v>97.969086106976761</v>
      </c>
      <c r="Q313" s="2">
        <f t="shared" si="28"/>
        <v>1.6282370933400001</v>
      </c>
      <c r="R313" s="2">
        <f t="shared" si="30"/>
        <v>5.5107216630424496</v>
      </c>
      <c r="S313" s="12">
        <f t="shared" si="25"/>
        <v>990.22625504898838</v>
      </c>
      <c r="T313" s="12"/>
    </row>
    <row r="314" spans="2:20" ht="19.899999999999999" customHeight="1" x14ac:dyDescent="0.2">
      <c r="B314" s="14">
        <v>43556.461886574078</v>
      </c>
      <c r="C314" s="2">
        <f t="shared" si="29"/>
        <v>23.33333333954215</v>
      </c>
      <c r="D314" s="42">
        <v>20.9</v>
      </c>
      <c r="E314" s="12">
        <v>8400</v>
      </c>
      <c r="F314" s="15">
        <v>8810</v>
      </c>
      <c r="G314" s="2">
        <v>6.6139999999999999</v>
      </c>
      <c r="H314" s="2">
        <v>8.9250000000000007</v>
      </c>
      <c r="I314" s="2">
        <v>7.7469999999999999</v>
      </c>
      <c r="K314" s="14">
        <v>43556.480428240742</v>
      </c>
      <c r="L314" s="2">
        <f t="shared" si="26"/>
        <v>50.166666669538245</v>
      </c>
      <c r="M314" s="15">
        <v>1636</v>
      </c>
      <c r="N314" s="3">
        <v>0.128525414</v>
      </c>
      <c r="O314" s="2">
        <v>12.66</v>
      </c>
      <c r="P314" s="2">
        <f t="shared" si="27"/>
        <v>98.50191962812896</v>
      </c>
      <c r="Q314" s="2">
        <f t="shared" si="28"/>
        <v>1.6271317412400002</v>
      </c>
      <c r="R314" s="2">
        <f t="shared" si="30"/>
        <v>5.5129823358042387</v>
      </c>
      <c r="S314" s="12">
        <f t="shared" si="25"/>
        <v>990.8698641192243</v>
      </c>
      <c r="T314" s="12"/>
    </row>
    <row r="315" spans="2:20" ht="19.899999999999999" customHeight="1" x14ac:dyDescent="0.2">
      <c r="B315" s="14">
        <v>43556.461944444447</v>
      </c>
      <c r="C315" s="2">
        <f t="shared" si="29"/>
        <v>23.41666667140089</v>
      </c>
      <c r="D315" s="42">
        <v>20.9</v>
      </c>
      <c r="E315" s="12">
        <v>8410</v>
      </c>
      <c r="F315" s="15">
        <v>8810</v>
      </c>
      <c r="G315" s="2">
        <v>6.6120000000000001</v>
      </c>
      <c r="H315" s="2">
        <v>8.9260000000000002</v>
      </c>
      <c r="I315" s="2">
        <v>7.7469999999999999</v>
      </c>
      <c r="K315" s="14">
        <v>43556.480543981481</v>
      </c>
      <c r="L315" s="2">
        <f t="shared" si="26"/>
        <v>50.333333333255723</v>
      </c>
      <c r="M315" s="15">
        <v>1627</v>
      </c>
      <c r="N315" s="3">
        <v>0.12781836799999999</v>
      </c>
      <c r="O315" s="2">
        <v>12.58</v>
      </c>
      <c r="P315" s="2">
        <f t="shared" si="27"/>
        <v>98.420909270254498</v>
      </c>
      <c r="Q315" s="2">
        <f t="shared" si="28"/>
        <v>1.6079550694399998</v>
      </c>
      <c r="R315" s="2">
        <f t="shared" si="30"/>
        <v>5.5174755118506758</v>
      </c>
      <c r="S315" s="12">
        <f t="shared" si="25"/>
        <v>992.15158300612063</v>
      </c>
      <c r="T315" s="12"/>
    </row>
    <row r="316" spans="2:20" ht="19.899999999999999" customHeight="1" x14ac:dyDescent="0.2">
      <c r="B316" s="14">
        <v>43556.462002314816</v>
      </c>
      <c r="C316" s="2">
        <f t="shared" si="29"/>
        <v>23.500000003259629</v>
      </c>
      <c r="D316" s="42">
        <v>20.9</v>
      </c>
      <c r="E316" s="12">
        <v>8410</v>
      </c>
      <c r="F316" s="15">
        <v>8820</v>
      </c>
      <c r="G316" s="2">
        <v>6.6109999999999998</v>
      </c>
      <c r="H316" s="2">
        <v>8.9280000000000008</v>
      </c>
      <c r="I316" s="2">
        <v>7.7469999999999999</v>
      </c>
      <c r="K316" s="14">
        <v>43556.48060185185</v>
      </c>
      <c r="L316" s="2">
        <f t="shared" si="26"/>
        <v>50.416666665114462</v>
      </c>
      <c r="M316" s="15">
        <v>1622</v>
      </c>
      <c r="N316" s="3">
        <v>0.12742556399999999</v>
      </c>
      <c r="O316" s="2">
        <v>12.55</v>
      </c>
      <c r="P316" s="2">
        <f t="shared" si="27"/>
        <v>98.488871510900296</v>
      </c>
      <c r="Q316" s="2">
        <f t="shared" si="28"/>
        <v>1.5991908282</v>
      </c>
      <c r="R316" s="2">
        <f t="shared" si="30"/>
        <v>5.5197026964624047</v>
      </c>
      <c r="S316" s="12">
        <f t="shared" si="25"/>
        <v>992.78969282278115</v>
      </c>
      <c r="T316" s="12"/>
    </row>
    <row r="317" spans="2:20" ht="19.899999999999999" customHeight="1" x14ac:dyDescent="0.2">
      <c r="B317" s="14">
        <v>43556.462060185186</v>
      </c>
      <c r="C317" s="2">
        <f t="shared" si="29"/>
        <v>23.583333335118368</v>
      </c>
      <c r="D317" s="42">
        <v>20.9</v>
      </c>
      <c r="E317" s="12">
        <v>8420</v>
      </c>
      <c r="F317" s="15">
        <v>8820</v>
      </c>
      <c r="G317" s="2">
        <v>6.61</v>
      </c>
      <c r="H317" s="2">
        <v>8.9290000000000003</v>
      </c>
      <c r="I317" s="2">
        <v>7.7469999999999999</v>
      </c>
      <c r="K317" s="14">
        <v>43556.480717592596</v>
      </c>
      <c r="L317" s="2">
        <f t="shared" si="26"/>
        <v>50.58333333930932</v>
      </c>
      <c r="M317" s="15">
        <v>1614</v>
      </c>
      <c r="N317" s="3">
        <v>0.12679707800000001</v>
      </c>
      <c r="O317" s="2">
        <v>12.54</v>
      </c>
      <c r="P317" s="2">
        <f t="shared" si="27"/>
        <v>98.898178079466462</v>
      </c>
      <c r="Q317" s="2">
        <f t="shared" si="28"/>
        <v>1.59003535812</v>
      </c>
      <c r="R317" s="2">
        <f t="shared" si="30"/>
        <v>5.5241321774768135</v>
      </c>
      <c r="S317" s="12">
        <f t="shared" si="25"/>
        <v>994.0608060862611</v>
      </c>
      <c r="T317" s="12"/>
    </row>
    <row r="318" spans="2:20" ht="19.899999999999999" customHeight="1" x14ac:dyDescent="0.2">
      <c r="B318" s="14">
        <v>43556.462118055555</v>
      </c>
      <c r="C318" s="2">
        <f t="shared" si="29"/>
        <v>23.666666666977108</v>
      </c>
      <c r="D318" s="42">
        <v>20.9</v>
      </c>
      <c r="E318" s="12">
        <v>8400</v>
      </c>
      <c r="F318" s="15">
        <v>8830</v>
      </c>
      <c r="G318" s="2">
        <v>6.6079999999999997</v>
      </c>
      <c r="H318" s="2">
        <v>8.9309999999999992</v>
      </c>
      <c r="I318" s="2">
        <v>7.7469999999999999</v>
      </c>
      <c r="K318" s="14">
        <v>43556.480775462966</v>
      </c>
      <c r="L318" s="2">
        <f t="shared" si="26"/>
        <v>50.666666671168059</v>
      </c>
      <c r="M318" s="15">
        <v>1610</v>
      </c>
      <c r="N318" s="3">
        <v>0.12648283399999999</v>
      </c>
      <c r="O318" s="2">
        <v>12.49</v>
      </c>
      <c r="P318" s="2">
        <f t="shared" si="27"/>
        <v>98.748578008617372</v>
      </c>
      <c r="Q318" s="2">
        <f t="shared" si="28"/>
        <v>1.57977059666</v>
      </c>
      <c r="R318" s="2">
        <f t="shared" si="30"/>
        <v>5.5263334315731258</v>
      </c>
      <c r="S318" s="12">
        <f t="shared" si="25"/>
        <v>994.6940058550864</v>
      </c>
      <c r="T318" s="12"/>
    </row>
    <row r="319" spans="2:20" ht="19.899999999999999" customHeight="1" x14ac:dyDescent="0.2">
      <c r="B319" s="14">
        <v>43556.462175925924</v>
      </c>
      <c r="C319" s="2">
        <f t="shared" si="29"/>
        <v>23.749999998835847</v>
      </c>
      <c r="D319" s="42">
        <v>20.9</v>
      </c>
      <c r="E319" s="12">
        <v>8410</v>
      </c>
      <c r="F319" s="15">
        <v>8820</v>
      </c>
      <c r="G319" s="2">
        <v>6.6050000000000004</v>
      </c>
      <c r="H319" s="2">
        <v>8.9320000000000004</v>
      </c>
      <c r="I319" s="2">
        <v>7.7460000000000004</v>
      </c>
      <c r="K319" s="14">
        <v>43556.480891203704</v>
      </c>
      <c r="L319" s="2">
        <f t="shared" si="26"/>
        <v>50.833333334885538</v>
      </c>
      <c r="M319" s="15">
        <v>1598</v>
      </c>
      <c r="N319" s="3">
        <v>0.12554010500000001</v>
      </c>
      <c r="O319" s="2">
        <v>12.47</v>
      </c>
      <c r="P319" s="2">
        <f t="shared" si="27"/>
        <v>99.330807473834753</v>
      </c>
      <c r="Q319" s="2">
        <f t="shared" si="28"/>
        <v>1.5654851093500002</v>
      </c>
      <c r="R319" s="2">
        <f t="shared" si="30"/>
        <v>5.530701842198618</v>
      </c>
      <c r="S319" s="12">
        <f t="shared" si="25"/>
        <v>995.95412053150801</v>
      </c>
      <c r="T319" s="12"/>
    </row>
    <row r="320" spans="2:20" ht="19.899999999999999" customHeight="1" x14ac:dyDescent="0.2">
      <c r="B320" s="14">
        <v>43556.462233796294</v>
      </c>
      <c r="C320" s="2">
        <f t="shared" si="29"/>
        <v>23.833333330694586</v>
      </c>
      <c r="D320" s="42">
        <v>20.9</v>
      </c>
      <c r="E320" s="12">
        <v>8410</v>
      </c>
      <c r="F320" s="15">
        <v>8820</v>
      </c>
      <c r="G320" s="2">
        <v>6.6040000000000001</v>
      </c>
      <c r="H320" s="2">
        <v>8.9329999999999998</v>
      </c>
      <c r="I320" s="2">
        <v>7.7460000000000004</v>
      </c>
      <c r="K320" s="14">
        <v>43556.480949074074</v>
      </c>
      <c r="L320" s="2">
        <f t="shared" si="26"/>
        <v>50.916666666744277</v>
      </c>
      <c r="M320" s="15">
        <v>1596</v>
      </c>
      <c r="N320" s="3">
        <v>0.125382984</v>
      </c>
      <c r="O320" s="2">
        <v>12.49</v>
      </c>
      <c r="P320" s="2">
        <f t="shared" si="27"/>
        <v>99.614793024865321</v>
      </c>
      <c r="Q320" s="2">
        <f t="shared" si="28"/>
        <v>1.5660334701600001</v>
      </c>
      <c r="R320" s="2">
        <f t="shared" si="30"/>
        <v>5.5328765078403519</v>
      </c>
      <c r="S320" s="12">
        <f t="shared" ref="S320:S383" si="31">(M319+M320)/2/12729*(L320-L319)*60+S319</f>
        <v>996.58142824293111</v>
      </c>
      <c r="T320" s="12"/>
    </row>
    <row r="321" spans="2:20" ht="19.899999999999999" customHeight="1" x14ac:dyDescent="0.2">
      <c r="B321" s="14">
        <v>43556.462291666663</v>
      </c>
      <c r="C321" s="2">
        <f t="shared" si="29"/>
        <v>23.916666662553325</v>
      </c>
      <c r="D321" s="42">
        <v>20.9</v>
      </c>
      <c r="E321" s="12">
        <v>8410</v>
      </c>
      <c r="F321" s="15">
        <v>8830</v>
      </c>
      <c r="G321" s="2">
        <v>6.6020000000000003</v>
      </c>
      <c r="H321" s="2">
        <v>8.9350000000000005</v>
      </c>
      <c r="I321" s="2">
        <v>7.7450000000000001</v>
      </c>
      <c r="K321" s="14">
        <v>43556.481064814812</v>
      </c>
      <c r="L321" s="2">
        <f t="shared" si="26"/>
        <v>51.083333330461755</v>
      </c>
      <c r="M321" s="15">
        <v>1588</v>
      </c>
      <c r="N321" s="3">
        <v>0.12475449800000001</v>
      </c>
      <c r="O321" s="2">
        <v>12.43</v>
      </c>
      <c r="P321" s="2">
        <f t="shared" si="27"/>
        <v>99.635686081635299</v>
      </c>
      <c r="Q321" s="2">
        <f t="shared" si="28"/>
        <v>1.5506984101400001</v>
      </c>
      <c r="R321" s="2">
        <f t="shared" si="30"/>
        <v>5.5372053020419481</v>
      </c>
      <c r="S321" s="12">
        <f t="shared" si="31"/>
        <v>997.8321156275091</v>
      </c>
      <c r="T321" s="12"/>
    </row>
    <row r="322" spans="2:20" ht="19.899999999999999" customHeight="1" x14ac:dyDescent="0.2">
      <c r="B322" s="14">
        <v>43556.46234953704</v>
      </c>
      <c r="C322" s="2">
        <f t="shared" si="29"/>
        <v>24.000000004889444</v>
      </c>
      <c r="D322" s="42">
        <v>20.9</v>
      </c>
      <c r="E322" s="12">
        <v>8410</v>
      </c>
      <c r="F322" s="15">
        <v>8830</v>
      </c>
      <c r="G322" s="2">
        <v>6.6</v>
      </c>
      <c r="H322" s="2">
        <v>8.9359999999999999</v>
      </c>
      <c r="I322" s="2">
        <v>7.7450000000000001</v>
      </c>
      <c r="K322" s="14">
        <v>43556.481180555558</v>
      </c>
      <c r="L322" s="2">
        <f t="shared" si="26"/>
        <v>51.250000004656613</v>
      </c>
      <c r="M322" s="15">
        <v>1578</v>
      </c>
      <c r="N322" s="3">
        <v>0.12396889</v>
      </c>
      <c r="O322" s="2">
        <v>12.39</v>
      </c>
      <c r="P322" s="2">
        <f t="shared" si="27"/>
        <v>99.944429606492406</v>
      </c>
      <c r="Q322" s="2">
        <f t="shared" si="28"/>
        <v>1.5359745471000001</v>
      </c>
      <c r="R322" s="2">
        <f t="shared" si="30"/>
        <v>5.5414923480095348</v>
      </c>
      <c r="S322" s="12">
        <f t="shared" si="31"/>
        <v>999.07573262138351</v>
      </c>
      <c r="T322" s="12"/>
    </row>
    <row r="323" spans="2:20" ht="19.899999999999999" customHeight="1" x14ac:dyDescent="0.2">
      <c r="B323" s="14">
        <v>43556.462407407409</v>
      </c>
      <c r="C323" s="2">
        <f t="shared" si="29"/>
        <v>24.083333336748183</v>
      </c>
      <c r="D323" s="42">
        <v>20.9</v>
      </c>
      <c r="E323" s="12">
        <v>8410</v>
      </c>
      <c r="F323" s="15">
        <v>8840</v>
      </c>
      <c r="G323" s="2">
        <v>6.5979999999999999</v>
      </c>
      <c r="H323" s="2">
        <v>8.9369999999999994</v>
      </c>
      <c r="I323" s="2">
        <v>7.7439999999999998</v>
      </c>
      <c r="K323" s="14">
        <v>43556.481238425928</v>
      </c>
      <c r="L323" s="2">
        <f t="shared" si="26"/>
        <v>51.333333336515352</v>
      </c>
      <c r="M323" s="15">
        <v>1573</v>
      </c>
      <c r="N323" s="3">
        <v>0.123576086</v>
      </c>
      <c r="O323" s="2">
        <v>12.37</v>
      </c>
      <c r="P323" s="2">
        <f t="shared" si="27"/>
        <v>100.10027344610995</v>
      </c>
      <c r="Q323" s="2">
        <f t="shared" si="28"/>
        <v>1.52863618382</v>
      </c>
      <c r="R323" s="2">
        <f t="shared" si="30"/>
        <v>5.543620549868348</v>
      </c>
      <c r="S323" s="12">
        <f t="shared" si="31"/>
        <v>999.6945950505301</v>
      </c>
      <c r="T323" s="12"/>
    </row>
    <row r="324" spans="2:20" ht="19.899999999999999" customHeight="1" x14ac:dyDescent="0.2">
      <c r="B324" s="14">
        <v>43556.462465277778</v>
      </c>
      <c r="C324" s="2">
        <f t="shared" si="29"/>
        <v>24.166666668606922</v>
      </c>
      <c r="D324" s="42">
        <v>20.9</v>
      </c>
      <c r="E324" s="12">
        <v>8410</v>
      </c>
      <c r="F324" s="15">
        <v>8830</v>
      </c>
      <c r="G324" s="2">
        <v>6.5979999999999999</v>
      </c>
      <c r="H324" s="2">
        <v>8.9390000000000001</v>
      </c>
      <c r="I324" s="2">
        <v>7.7439999999999998</v>
      </c>
      <c r="K324" s="14">
        <v>43556.481296296297</v>
      </c>
      <c r="L324" s="2">
        <f t="shared" si="26"/>
        <v>51.416666668374091</v>
      </c>
      <c r="M324" s="15">
        <v>1569</v>
      </c>
      <c r="N324" s="3">
        <v>0.123261843</v>
      </c>
      <c r="O324" s="2">
        <v>12.34</v>
      </c>
      <c r="P324" s="2">
        <f t="shared" si="27"/>
        <v>100.11208415892338</v>
      </c>
      <c r="Q324" s="2">
        <f t="shared" si="28"/>
        <v>1.52105114262</v>
      </c>
      <c r="R324" s="2">
        <f t="shared" si="30"/>
        <v>5.545738388252011</v>
      </c>
      <c r="S324" s="12">
        <f t="shared" si="31"/>
        <v>1000.311689862456</v>
      </c>
      <c r="T324" s="12"/>
    </row>
    <row r="325" spans="2:20" ht="19.899999999999999" customHeight="1" x14ac:dyDescent="0.2">
      <c r="B325" s="14">
        <v>43556.462523148148</v>
      </c>
      <c r="C325" s="2">
        <f t="shared" si="29"/>
        <v>24.250000000465661</v>
      </c>
      <c r="D325" s="42">
        <v>20.9</v>
      </c>
      <c r="E325" s="12">
        <v>8400</v>
      </c>
      <c r="F325" s="15">
        <v>8830</v>
      </c>
      <c r="G325" s="2">
        <v>6.5960000000000001</v>
      </c>
      <c r="H325" s="2">
        <v>8.94</v>
      </c>
      <c r="I325" s="2">
        <v>7.7430000000000003</v>
      </c>
      <c r="K325" s="14">
        <v>43556.481412037036</v>
      </c>
      <c r="L325" s="2">
        <f t="shared" si="26"/>
        <v>51.58333333209157</v>
      </c>
      <c r="M325" s="15">
        <v>1562</v>
      </c>
      <c r="N325" s="3">
        <v>0.122711918</v>
      </c>
      <c r="O325" s="2">
        <v>12.35</v>
      </c>
      <c r="P325" s="2">
        <f t="shared" si="27"/>
        <v>100.6422212388531</v>
      </c>
      <c r="Q325" s="2">
        <f t="shared" si="28"/>
        <v>1.5154921873</v>
      </c>
      <c r="R325" s="2">
        <f t="shared" si="30"/>
        <v>5.5499558094689387</v>
      </c>
      <c r="S325" s="12">
        <f t="shared" si="31"/>
        <v>1001.5415586442128</v>
      </c>
      <c r="T325" s="12"/>
    </row>
    <row r="326" spans="2:20" ht="19.899999999999999" customHeight="1" x14ac:dyDescent="0.2">
      <c r="B326" s="14">
        <v>43556.462581018517</v>
      </c>
      <c r="C326" s="2">
        <f t="shared" si="29"/>
        <v>24.333333332324401</v>
      </c>
      <c r="D326" s="42">
        <v>20.9</v>
      </c>
      <c r="E326" s="12">
        <v>8410</v>
      </c>
      <c r="F326" s="15">
        <v>8840</v>
      </c>
      <c r="G326" s="2">
        <v>6.5940000000000003</v>
      </c>
      <c r="H326" s="2">
        <v>8.9420000000000002</v>
      </c>
      <c r="I326" s="2">
        <v>7.7430000000000003</v>
      </c>
      <c r="K326" s="14">
        <v>43556.481469907405</v>
      </c>
      <c r="L326" s="2">
        <f t="shared" si="26"/>
        <v>51.666666663950309</v>
      </c>
      <c r="M326" s="15">
        <v>1558</v>
      </c>
      <c r="N326" s="3">
        <v>0.122397675</v>
      </c>
      <c r="O326" s="2">
        <v>12.31</v>
      </c>
      <c r="P326" s="2">
        <f t="shared" si="27"/>
        <v>100.57380583413861</v>
      </c>
      <c r="Q326" s="2">
        <f t="shared" si="28"/>
        <v>1.5067153792500001</v>
      </c>
      <c r="R326" s="2">
        <f t="shared" si="30"/>
        <v>5.5520545646863493</v>
      </c>
      <c r="S326" s="12">
        <f t="shared" si="31"/>
        <v>1002.1543326140438</v>
      </c>
      <c r="T326" s="12"/>
    </row>
    <row r="327" spans="2:20" ht="19.899999999999999" customHeight="1" x14ac:dyDescent="0.2">
      <c r="B327" s="14">
        <v>43556.462638888886</v>
      </c>
      <c r="C327" s="2">
        <f t="shared" si="29"/>
        <v>24.41666666418314</v>
      </c>
      <c r="D327" s="42">
        <v>20.9</v>
      </c>
      <c r="E327" s="12">
        <v>8420</v>
      </c>
      <c r="F327" s="15">
        <v>8840</v>
      </c>
      <c r="G327" s="2">
        <v>6.593</v>
      </c>
      <c r="H327" s="2">
        <v>8.9429999999999996</v>
      </c>
      <c r="I327" s="2">
        <v>7.742</v>
      </c>
      <c r="K327" s="14">
        <v>43556.481585648151</v>
      </c>
      <c r="L327" s="2">
        <f t="shared" si="26"/>
        <v>51.833333338145167</v>
      </c>
      <c r="M327" s="15">
        <v>1549</v>
      </c>
      <c r="N327" s="3">
        <v>0.121690628</v>
      </c>
      <c r="O327" s="2">
        <v>12.32</v>
      </c>
      <c r="P327" s="2">
        <f t="shared" si="27"/>
        <v>101.24033545130526</v>
      </c>
      <c r="Q327" s="2">
        <f t="shared" si="28"/>
        <v>1.49922853696</v>
      </c>
      <c r="R327" s="2">
        <f t="shared" si="30"/>
        <v>5.556229486980774</v>
      </c>
      <c r="S327" s="12">
        <f t="shared" si="31"/>
        <v>1003.3747741806793</v>
      </c>
      <c r="T327" s="12"/>
    </row>
    <row r="328" spans="2:20" ht="19.899999999999999" customHeight="1" x14ac:dyDescent="0.2">
      <c r="B328" s="14">
        <v>43556.462696759256</v>
      </c>
      <c r="C328" s="2">
        <f t="shared" si="29"/>
        <v>24.499999996041879</v>
      </c>
      <c r="D328" s="42">
        <v>20.9</v>
      </c>
      <c r="E328" s="12">
        <v>8410</v>
      </c>
      <c r="F328" s="15">
        <v>8840</v>
      </c>
      <c r="G328" s="2">
        <v>6.5919999999999996</v>
      </c>
      <c r="H328" s="2">
        <v>8.9440000000000008</v>
      </c>
      <c r="I328" s="2">
        <v>7.742</v>
      </c>
      <c r="K328" s="14">
        <v>43556.48164351852</v>
      </c>
      <c r="L328" s="2">
        <f t="shared" si="26"/>
        <v>51.916666670003906</v>
      </c>
      <c r="M328" s="15">
        <v>1544</v>
      </c>
      <c r="N328" s="3">
        <v>0.121297824</v>
      </c>
      <c r="O328" s="2">
        <v>12.3</v>
      </c>
      <c r="P328" s="2">
        <f t="shared" si="27"/>
        <v>101.40330299742229</v>
      </c>
      <c r="Q328" s="2">
        <f t="shared" si="28"/>
        <v>1.4919632352000001</v>
      </c>
      <c r="R328" s="2">
        <f t="shared" si="30"/>
        <v>5.5583067034524616</v>
      </c>
      <c r="S328" s="12">
        <f t="shared" si="31"/>
        <v>1003.9822452988483</v>
      </c>
      <c r="T328" s="12"/>
    </row>
    <row r="329" spans="2:20" ht="19.899999999999999" customHeight="1" x14ac:dyDescent="0.2">
      <c r="B329" s="14">
        <v>43556.462754629632</v>
      </c>
      <c r="C329" s="2">
        <f t="shared" si="29"/>
        <v>24.583333338377997</v>
      </c>
      <c r="D329" s="42">
        <v>20.9</v>
      </c>
      <c r="E329" s="12">
        <v>8410</v>
      </c>
      <c r="F329" s="15">
        <v>8840</v>
      </c>
      <c r="G329" s="2">
        <v>6.5970000000000004</v>
      </c>
      <c r="H329" s="2">
        <v>8.9459999999999997</v>
      </c>
      <c r="I329" s="2">
        <v>7.742</v>
      </c>
      <c r="K329" s="14">
        <v>43556.48170138889</v>
      </c>
      <c r="L329" s="2">
        <f t="shared" si="26"/>
        <v>52.000000001862645</v>
      </c>
      <c r="M329" s="15">
        <v>1542</v>
      </c>
      <c r="N329" s="3">
        <v>0.121140702</v>
      </c>
      <c r="O329" s="2">
        <v>12.28</v>
      </c>
      <c r="P329" s="2">
        <f t="shared" si="27"/>
        <v>101.3697279053245</v>
      </c>
      <c r="Q329" s="2">
        <f t="shared" si="28"/>
        <v>1.4876078205599998</v>
      </c>
      <c r="R329" s="2">
        <f t="shared" si="30"/>
        <v>5.5603758499823481</v>
      </c>
      <c r="S329" s="12">
        <f t="shared" si="31"/>
        <v>1004.5883416036233</v>
      </c>
      <c r="T329" s="12"/>
    </row>
    <row r="330" spans="2:20" ht="19.899999999999999" customHeight="1" x14ac:dyDescent="0.2">
      <c r="B330" s="14">
        <v>43556.462812500002</v>
      </c>
      <c r="C330" s="2">
        <f t="shared" si="29"/>
        <v>24.666666670236737</v>
      </c>
      <c r="D330" s="42">
        <v>20.9</v>
      </c>
      <c r="E330" s="12">
        <v>8410</v>
      </c>
      <c r="F330" s="15">
        <v>8850</v>
      </c>
      <c r="G330" s="2">
        <v>6.5970000000000004</v>
      </c>
      <c r="H330" s="2">
        <v>8.9469999999999992</v>
      </c>
      <c r="I330" s="2">
        <v>7.742</v>
      </c>
      <c r="K330" s="14">
        <v>43556.481817129628</v>
      </c>
      <c r="L330" s="2">
        <f t="shared" si="26"/>
        <v>52.166666665580124</v>
      </c>
      <c r="M330" s="15">
        <v>1533</v>
      </c>
      <c r="N330" s="3">
        <v>0.120433655</v>
      </c>
      <c r="O330" s="2">
        <v>12.23</v>
      </c>
      <c r="P330" s="2">
        <f t="shared" si="27"/>
        <v>101.54968725311875</v>
      </c>
      <c r="Q330" s="2">
        <f t="shared" si="28"/>
        <v>1.47290360065</v>
      </c>
      <c r="R330" s="2">
        <f t="shared" si="30"/>
        <v>5.5644876713279361</v>
      </c>
      <c r="S330" s="12">
        <f t="shared" si="31"/>
        <v>1005.7962133710786</v>
      </c>
      <c r="T330" s="12"/>
    </row>
    <row r="331" spans="2:20" ht="19.899999999999999" customHeight="1" x14ac:dyDescent="0.2">
      <c r="B331" s="14">
        <v>43556.462870370371</v>
      </c>
      <c r="C331" s="2">
        <f t="shared" si="29"/>
        <v>24.750000002095476</v>
      </c>
      <c r="D331" s="42">
        <v>20.9</v>
      </c>
      <c r="E331" s="12">
        <v>8410</v>
      </c>
      <c r="F331" s="15">
        <v>8850</v>
      </c>
      <c r="G331" s="2">
        <v>6.5960000000000001</v>
      </c>
      <c r="H331" s="2">
        <v>8.9480000000000004</v>
      </c>
      <c r="I331" s="2">
        <v>7.7409999999999997</v>
      </c>
      <c r="K331" s="14">
        <v>43556.481932870367</v>
      </c>
      <c r="L331" s="2">
        <f t="shared" si="26"/>
        <v>52.333333329297602</v>
      </c>
      <c r="M331" s="15">
        <v>1525</v>
      </c>
      <c r="N331" s="3">
        <v>0.119805169</v>
      </c>
      <c r="O331" s="2">
        <v>12.2</v>
      </c>
      <c r="P331" s="2">
        <f t="shared" si="27"/>
        <v>101.83200025367853</v>
      </c>
      <c r="Q331" s="2">
        <f t="shared" si="28"/>
        <v>1.4616230617999999</v>
      </c>
      <c r="R331" s="2">
        <f t="shared" si="30"/>
        <v>5.5685634027314403</v>
      </c>
      <c r="S331" s="12">
        <f t="shared" si="31"/>
        <v>1006.9974074734779</v>
      </c>
      <c r="T331" s="12"/>
    </row>
    <row r="332" spans="2:20" ht="19.899999999999999" customHeight="1" x14ac:dyDescent="0.2">
      <c r="B332" s="14">
        <v>43556.46292824074</v>
      </c>
      <c r="C332" s="2">
        <f t="shared" si="29"/>
        <v>24.833333333954215</v>
      </c>
      <c r="D332" s="42">
        <v>21</v>
      </c>
      <c r="E332" s="12">
        <v>8410</v>
      </c>
      <c r="F332" s="15">
        <v>8860</v>
      </c>
      <c r="G332" s="2">
        <v>6.5940000000000003</v>
      </c>
      <c r="H332" s="2">
        <v>8.9489999999999998</v>
      </c>
      <c r="I332" s="2">
        <v>7.7409999999999997</v>
      </c>
      <c r="K332" s="14">
        <v>43556.481990740744</v>
      </c>
      <c r="L332" s="2">
        <f t="shared" si="26"/>
        <v>52.41666667163372</v>
      </c>
      <c r="M332" s="15">
        <v>1522</v>
      </c>
      <c r="N332" s="3">
        <v>0.119569487</v>
      </c>
      <c r="O332" s="2">
        <v>12.28</v>
      </c>
      <c r="P332" s="2">
        <f t="shared" si="27"/>
        <v>102.70178712065561</v>
      </c>
      <c r="Q332" s="2">
        <f t="shared" si="28"/>
        <v>1.46831330036</v>
      </c>
      <c r="R332" s="2">
        <f t="shared" si="30"/>
        <v>5.5705980809805311</v>
      </c>
      <c r="S332" s="12">
        <f t="shared" si="31"/>
        <v>1007.5958441788706</v>
      </c>
      <c r="T332" s="12"/>
    </row>
    <row r="333" spans="2:20" ht="19.899999999999999" customHeight="1" x14ac:dyDescent="0.2">
      <c r="B333" s="14">
        <v>43556.46298611111</v>
      </c>
      <c r="C333" s="2">
        <f t="shared" si="29"/>
        <v>24.916666665812954</v>
      </c>
      <c r="D333" s="42">
        <v>21</v>
      </c>
      <c r="E333" s="12">
        <v>8410</v>
      </c>
      <c r="F333" s="15">
        <v>8860</v>
      </c>
      <c r="G333" s="2">
        <v>6.593</v>
      </c>
      <c r="H333" s="2">
        <v>8.9510000000000005</v>
      </c>
      <c r="I333" s="2">
        <v>7.74</v>
      </c>
      <c r="K333" s="14">
        <v>43556.482048611113</v>
      </c>
      <c r="L333" s="2">
        <f t="shared" si="26"/>
        <v>52.50000000349246</v>
      </c>
      <c r="M333" s="15">
        <v>1516</v>
      </c>
      <c r="N333" s="3">
        <v>0.119098122</v>
      </c>
      <c r="O333" s="2">
        <v>12.18</v>
      </c>
      <c r="P333" s="2">
        <f t="shared" si="27"/>
        <v>102.26861511720563</v>
      </c>
      <c r="Q333" s="2">
        <f t="shared" si="28"/>
        <v>1.45061512596</v>
      </c>
      <c r="R333" s="2">
        <f t="shared" si="30"/>
        <v>5.5726251145740511</v>
      </c>
      <c r="S333" s="12">
        <f t="shared" si="31"/>
        <v>1008.1925131918022</v>
      </c>
      <c r="T333" s="12"/>
    </row>
    <row r="334" spans="2:20" ht="19.899999999999999" customHeight="1" x14ac:dyDescent="0.2">
      <c r="B334" s="14">
        <v>43556.463043981479</v>
      </c>
      <c r="C334" s="2">
        <f t="shared" si="29"/>
        <v>24.999999997671694</v>
      </c>
      <c r="D334" s="42">
        <v>21</v>
      </c>
      <c r="E334" s="12">
        <v>8420</v>
      </c>
      <c r="F334" s="15">
        <v>8860</v>
      </c>
      <c r="G334" s="2">
        <v>6.5919999999999996</v>
      </c>
      <c r="H334" s="2">
        <v>8.952</v>
      </c>
      <c r="I334" s="2">
        <v>7.74</v>
      </c>
      <c r="K334" s="14">
        <v>43556.482164351852</v>
      </c>
      <c r="L334" s="2">
        <f t="shared" si="26"/>
        <v>52.666666667209938</v>
      </c>
      <c r="M334" s="15">
        <v>1508</v>
      </c>
      <c r="N334" s="3">
        <v>0.118469636</v>
      </c>
      <c r="O334" s="2">
        <v>12.09</v>
      </c>
      <c r="P334" s="2">
        <f t="shared" si="27"/>
        <v>102.05146574435325</v>
      </c>
      <c r="Q334" s="2">
        <f t="shared" si="28"/>
        <v>1.4322978992399999</v>
      </c>
      <c r="R334" s="2">
        <f t="shared" si="30"/>
        <v>5.5766291603715326</v>
      </c>
      <c r="S334" s="12">
        <f t="shared" si="31"/>
        <v>1009.3803519640899</v>
      </c>
      <c r="T334" s="12"/>
    </row>
    <row r="335" spans="2:20" ht="19.899999999999999" customHeight="1" x14ac:dyDescent="0.2">
      <c r="B335" s="14">
        <v>43556.463101851848</v>
      </c>
      <c r="C335" s="2">
        <f t="shared" si="29"/>
        <v>25.083333329530433</v>
      </c>
      <c r="D335" s="42">
        <v>21</v>
      </c>
      <c r="E335" s="12">
        <v>8420</v>
      </c>
      <c r="F335" s="15">
        <v>8860</v>
      </c>
      <c r="G335" s="2">
        <v>6.5919999999999996</v>
      </c>
      <c r="H335" s="2">
        <v>8.9529999999999994</v>
      </c>
      <c r="I335" s="2">
        <v>7.7389999999999999</v>
      </c>
      <c r="K335" s="14">
        <v>43556.482222222221</v>
      </c>
      <c r="L335" s="2">
        <f t="shared" si="26"/>
        <v>52.749999999068677</v>
      </c>
      <c r="M335" s="15">
        <v>1504</v>
      </c>
      <c r="N335" s="3">
        <v>0.118155393</v>
      </c>
      <c r="O335" s="2">
        <v>12.11</v>
      </c>
      <c r="P335" s="2">
        <f t="shared" si="27"/>
        <v>102.49214777695335</v>
      </c>
      <c r="Q335" s="2">
        <f t="shared" si="28"/>
        <v>1.4308618092299998</v>
      </c>
      <c r="R335" s="2">
        <f t="shared" si="30"/>
        <v>5.5786174656894536</v>
      </c>
      <c r="S335" s="12">
        <f t="shared" si="31"/>
        <v>1009.9719145272728</v>
      </c>
      <c r="T335" s="12"/>
    </row>
    <row r="336" spans="2:20" ht="19.899999999999999" customHeight="1" x14ac:dyDescent="0.2">
      <c r="B336" s="14">
        <v>43556.463159722225</v>
      </c>
      <c r="C336" s="2">
        <f t="shared" si="29"/>
        <v>25.166666671866551</v>
      </c>
      <c r="D336" s="42">
        <v>21</v>
      </c>
      <c r="E336" s="12">
        <v>8410</v>
      </c>
      <c r="F336" s="15">
        <v>8860</v>
      </c>
      <c r="G336" s="2">
        <v>6.5910000000000002</v>
      </c>
      <c r="H336" s="2">
        <v>8.9540000000000006</v>
      </c>
      <c r="I336" s="2">
        <v>7.7389999999999999</v>
      </c>
      <c r="K336" s="14">
        <v>43556.48233796296</v>
      </c>
      <c r="L336" s="2">
        <f t="shared" si="26"/>
        <v>52.916666662786156</v>
      </c>
      <c r="M336" s="15">
        <v>1496</v>
      </c>
      <c r="N336" s="3">
        <v>0.117526907</v>
      </c>
      <c r="O336" s="2">
        <v>12.13</v>
      </c>
      <c r="P336" s="2">
        <f t="shared" si="27"/>
        <v>103.21040780899646</v>
      </c>
      <c r="Q336" s="2">
        <f t="shared" si="28"/>
        <v>1.4256013819100002</v>
      </c>
      <c r="R336" s="2">
        <f t="shared" si="30"/>
        <v>5.5825847756069455</v>
      </c>
      <c r="S336" s="12">
        <f t="shared" si="31"/>
        <v>1011.1503260077169</v>
      </c>
      <c r="T336" s="12"/>
    </row>
    <row r="337" spans="2:20" ht="19.899999999999999" customHeight="1" x14ac:dyDescent="0.2">
      <c r="B337" s="14">
        <v>43556.463217592594</v>
      </c>
      <c r="C337" s="2">
        <f t="shared" si="29"/>
        <v>25.25000000372529</v>
      </c>
      <c r="D337" s="42">
        <v>21</v>
      </c>
      <c r="E337" s="12">
        <v>8410</v>
      </c>
      <c r="F337" s="15">
        <v>8860</v>
      </c>
      <c r="G337" s="2">
        <v>6.59</v>
      </c>
      <c r="H337" s="2">
        <v>8.9559999999999995</v>
      </c>
      <c r="I337" s="2">
        <v>7.7389999999999999</v>
      </c>
      <c r="K337" s="14">
        <v>43556.482395833336</v>
      </c>
      <c r="L337" s="2">
        <f t="shared" si="26"/>
        <v>53.000000005122274</v>
      </c>
      <c r="M337" s="15">
        <v>1492</v>
      </c>
      <c r="N337" s="3">
        <v>0.11721266399999999</v>
      </c>
      <c r="O337" s="2">
        <v>12.11</v>
      </c>
      <c r="P337" s="2">
        <f t="shared" si="27"/>
        <v>103.31648122936613</v>
      </c>
      <c r="Q337" s="2">
        <f t="shared" si="28"/>
        <v>1.41944536104</v>
      </c>
      <c r="R337" s="2">
        <f t="shared" si="30"/>
        <v>5.5845605027252168</v>
      </c>
      <c r="S337" s="12">
        <f t="shared" si="31"/>
        <v>1011.7371749987617</v>
      </c>
      <c r="T337" s="12"/>
    </row>
    <row r="338" spans="2:20" ht="19.899999999999999" customHeight="1" x14ac:dyDescent="0.2">
      <c r="B338" s="14">
        <v>43556.463275462964</v>
      </c>
      <c r="C338" s="2">
        <f t="shared" si="29"/>
        <v>25.33333333558403</v>
      </c>
      <c r="D338" s="42">
        <v>21</v>
      </c>
      <c r="E338" s="12">
        <v>8410</v>
      </c>
      <c r="F338" s="15">
        <v>8870</v>
      </c>
      <c r="G338" s="2">
        <v>6.59</v>
      </c>
      <c r="H338" s="2">
        <v>8.9570000000000007</v>
      </c>
      <c r="I338" s="2">
        <v>7.7389999999999999</v>
      </c>
      <c r="K338" s="14">
        <v>43556.482511574075</v>
      </c>
      <c r="L338" s="2">
        <f t="shared" si="26"/>
        <v>53.166666668839753</v>
      </c>
      <c r="M338" s="15">
        <v>1485</v>
      </c>
      <c r="N338" s="3">
        <v>0.116662739</v>
      </c>
      <c r="O338" s="2">
        <v>12.08</v>
      </c>
      <c r="P338" s="2">
        <f t="shared" si="27"/>
        <v>103.54634310445942</v>
      </c>
      <c r="Q338" s="2">
        <f t="shared" si="28"/>
        <v>1.40928588712</v>
      </c>
      <c r="R338" s="2">
        <f t="shared" si="30"/>
        <v>5.5884892960559185</v>
      </c>
      <c r="S338" s="12">
        <f t="shared" si="31"/>
        <v>1012.9065519911891</v>
      </c>
      <c r="T338" s="12"/>
    </row>
    <row r="339" spans="2:20" ht="19.899999999999999" customHeight="1" x14ac:dyDescent="0.2">
      <c r="B339" s="14">
        <v>43556.463333333333</v>
      </c>
      <c r="C339" s="2">
        <f t="shared" si="29"/>
        <v>25.416666667442769</v>
      </c>
      <c r="D339" s="42">
        <v>21</v>
      </c>
      <c r="E339" s="12">
        <v>8410</v>
      </c>
      <c r="F339" s="15">
        <v>8860</v>
      </c>
      <c r="G339" s="2">
        <v>6.5890000000000004</v>
      </c>
      <c r="H339" s="2">
        <v>8.9580000000000002</v>
      </c>
      <c r="I339" s="2">
        <v>7.7380000000000004</v>
      </c>
      <c r="K339" s="14">
        <v>43556.482627314814</v>
      </c>
      <c r="L339" s="2">
        <f t="shared" si="26"/>
        <v>53.333333332557231</v>
      </c>
      <c r="M339" s="15">
        <v>1475</v>
      </c>
      <c r="N339" s="3">
        <v>0.11587713099999999</v>
      </c>
      <c r="O339" s="2">
        <v>12</v>
      </c>
      <c r="P339" s="2">
        <f t="shared" si="27"/>
        <v>103.55796606666074</v>
      </c>
      <c r="Q339" s="2">
        <f t="shared" si="28"/>
        <v>1.390525572</v>
      </c>
      <c r="R339" s="2">
        <f t="shared" si="30"/>
        <v>5.5923779230136645</v>
      </c>
      <c r="S339" s="12">
        <f t="shared" si="31"/>
        <v>1014.0692513185606</v>
      </c>
      <c r="T339" s="12"/>
    </row>
    <row r="340" spans="2:20" ht="19.899999999999999" customHeight="1" x14ac:dyDescent="0.2">
      <c r="B340" s="14">
        <v>43556.463391203702</v>
      </c>
      <c r="C340" s="2">
        <f t="shared" si="29"/>
        <v>25.499999999301508</v>
      </c>
      <c r="D340" s="42">
        <v>21</v>
      </c>
      <c r="E340" s="12">
        <v>8410</v>
      </c>
      <c r="F340" s="15">
        <v>8870</v>
      </c>
      <c r="G340" s="2">
        <v>6.5880000000000001</v>
      </c>
      <c r="H340" s="2">
        <v>8.9589999999999996</v>
      </c>
      <c r="I340" s="2">
        <v>7.7370000000000001</v>
      </c>
      <c r="K340" s="14">
        <v>43556.482685185183</v>
      </c>
      <c r="L340" s="2">
        <f t="shared" si="26"/>
        <v>53.41666666441597</v>
      </c>
      <c r="M340" s="15">
        <v>1473</v>
      </c>
      <c r="N340" s="3">
        <v>0.115720009</v>
      </c>
      <c r="O340" s="2">
        <v>11.99</v>
      </c>
      <c r="P340" s="2">
        <f t="shared" si="27"/>
        <v>103.61215924205467</v>
      </c>
      <c r="Q340" s="2">
        <f t="shared" si="28"/>
        <v>1.38748290791</v>
      </c>
      <c r="R340" s="2">
        <f t="shared" si="30"/>
        <v>5.5943070955350205</v>
      </c>
      <c r="S340" s="12">
        <f t="shared" si="31"/>
        <v>1014.6482441592855</v>
      </c>
      <c r="T340" s="12"/>
    </row>
    <row r="341" spans="2:20" ht="19.899999999999999" customHeight="1" x14ac:dyDescent="0.2">
      <c r="B341" s="14">
        <v>43556.463449074072</v>
      </c>
      <c r="C341" s="2">
        <f t="shared" si="29"/>
        <v>25.583333331160247</v>
      </c>
      <c r="D341" s="42">
        <v>21</v>
      </c>
      <c r="E341" s="12">
        <v>8410</v>
      </c>
      <c r="F341" s="15">
        <v>8870</v>
      </c>
      <c r="G341" s="2">
        <v>6.5869999999999997</v>
      </c>
      <c r="H341" s="2">
        <v>8.9610000000000003</v>
      </c>
      <c r="I341" s="2">
        <v>7.7370000000000001</v>
      </c>
      <c r="K341" s="14">
        <v>43556.482800925929</v>
      </c>
      <c r="L341" s="2">
        <f t="shared" si="26"/>
        <v>53.583333338610828</v>
      </c>
      <c r="M341" s="15">
        <v>1464</v>
      </c>
      <c r="N341" s="3">
        <v>0.115012963</v>
      </c>
      <c r="O341" s="2">
        <v>12</v>
      </c>
      <c r="P341" s="2">
        <f t="shared" si="27"/>
        <v>104.33606514423944</v>
      </c>
      <c r="Q341" s="2">
        <f t="shared" si="28"/>
        <v>1.3801555560000001</v>
      </c>
      <c r="R341" s="2">
        <f t="shared" si="30"/>
        <v>5.5981510380196342</v>
      </c>
      <c r="S341" s="12">
        <f t="shared" si="31"/>
        <v>1015.8019090711646</v>
      </c>
      <c r="T341" s="12"/>
    </row>
    <row r="342" spans="2:20" ht="19.899999999999999" customHeight="1" x14ac:dyDescent="0.2">
      <c r="B342" s="14">
        <v>43556.463506944441</v>
      </c>
      <c r="C342" s="2">
        <f t="shared" si="29"/>
        <v>25.666666663018987</v>
      </c>
      <c r="D342" s="42">
        <v>21</v>
      </c>
      <c r="E342" s="12">
        <v>8420</v>
      </c>
      <c r="F342" s="15">
        <v>8880</v>
      </c>
      <c r="G342" s="2">
        <v>6.5860000000000003</v>
      </c>
      <c r="H342" s="2">
        <v>8.9619999999999997</v>
      </c>
      <c r="I342" s="2">
        <v>7.7370000000000001</v>
      </c>
      <c r="K342" s="14">
        <v>43556.482858796298</v>
      </c>
      <c r="L342" s="2">
        <f t="shared" si="26"/>
        <v>53.666666670469567</v>
      </c>
      <c r="M342" s="15">
        <v>1461</v>
      </c>
      <c r="N342" s="3">
        <v>0.11477728</v>
      </c>
      <c r="O342" s="2">
        <v>12.01</v>
      </c>
      <c r="P342" s="2">
        <f t="shared" si="27"/>
        <v>104.63743347115387</v>
      </c>
      <c r="Q342" s="2">
        <f t="shared" si="28"/>
        <v>1.3784751328</v>
      </c>
      <c r="R342" s="2">
        <f t="shared" si="30"/>
        <v>5.6000667537418467</v>
      </c>
      <c r="S342" s="12">
        <f t="shared" si="31"/>
        <v>1016.3763846678811</v>
      </c>
      <c r="T342" s="12"/>
    </row>
    <row r="343" spans="2:20" ht="19.899999999999999" customHeight="1" x14ac:dyDescent="0.2">
      <c r="B343" s="14">
        <v>43556.463564814818</v>
      </c>
      <c r="C343" s="2">
        <f t="shared" si="29"/>
        <v>25.750000005355105</v>
      </c>
      <c r="D343" s="42">
        <v>21</v>
      </c>
      <c r="E343" s="12">
        <v>8410</v>
      </c>
      <c r="F343" s="15">
        <v>8870</v>
      </c>
      <c r="G343" s="2">
        <v>6.5860000000000003</v>
      </c>
      <c r="H343" s="2">
        <v>8.9629999999999992</v>
      </c>
      <c r="I343" s="2">
        <v>7.7370000000000001</v>
      </c>
      <c r="K343" s="14">
        <v>43556.482974537037</v>
      </c>
      <c r="L343" s="2">
        <f t="shared" si="26"/>
        <v>53.833333334187046</v>
      </c>
      <c r="M343" s="15">
        <v>1453</v>
      </c>
      <c r="N343" s="3">
        <v>0.114148794</v>
      </c>
      <c r="O343" s="2">
        <v>11.92</v>
      </c>
      <c r="P343" s="2">
        <f t="shared" si="27"/>
        <v>104.42510676021685</v>
      </c>
      <c r="Q343" s="2">
        <f t="shared" si="28"/>
        <v>1.36065362448</v>
      </c>
      <c r="R343" s="2">
        <f t="shared" si="30"/>
        <v>5.6038710991707505</v>
      </c>
      <c r="S343" s="12">
        <f t="shared" si="31"/>
        <v>1017.5210150192191</v>
      </c>
      <c r="T343" s="12"/>
    </row>
    <row r="344" spans="2:20" ht="19.899999999999999" customHeight="1" x14ac:dyDescent="0.2">
      <c r="B344" s="14">
        <v>43556.463622685187</v>
      </c>
      <c r="C344" s="2">
        <f t="shared" si="29"/>
        <v>25.833333337213844</v>
      </c>
      <c r="D344" s="42">
        <v>21</v>
      </c>
      <c r="E344" s="12">
        <v>8410</v>
      </c>
      <c r="F344" s="15">
        <v>8880</v>
      </c>
      <c r="G344" s="2">
        <v>6.5880000000000001</v>
      </c>
      <c r="H344" s="2">
        <v>8.9640000000000004</v>
      </c>
      <c r="I344" s="2">
        <v>7.7359999999999998</v>
      </c>
      <c r="K344" s="14">
        <v>43556.483032407406</v>
      </c>
      <c r="L344" s="2">
        <f t="shared" si="26"/>
        <v>53.916666666045785</v>
      </c>
      <c r="M344" s="15">
        <v>1449</v>
      </c>
      <c r="N344" s="3">
        <v>0.11383455100000001</v>
      </c>
      <c r="O344" s="2">
        <v>11.93</v>
      </c>
      <c r="P344" s="2">
        <f t="shared" si="27"/>
        <v>104.80122155530792</v>
      </c>
      <c r="Q344" s="2">
        <f t="shared" si="28"/>
        <v>1.3580461934300001</v>
      </c>
      <c r="R344" s="2">
        <f t="shared" si="30"/>
        <v>5.6057590851220018</v>
      </c>
      <c r="S344" s="12">
        <f t="shared" si="31"/>
        <v>1018.0909733719272</v>
      </c>
      <c r="T344" s="12"/>
    </row>
    <row r="345" spans="2:20" ht="19.899999999999999" customHeight="1" x14ac:dyDescent="0.2">
      <c r="B345" s="14">
        <v>43556.463680555556</v>
      </c>
      <c r="C345" s="2">
        <f t="shared" si="29"/>
        <v>25.916666669072583</v>
      </c>
      <c r="D345" s="42">
        <v>21</v>
      </c>
      <c r="E345" s="12">
        <v>8410</v>
      </c>
      <c r="F345" s="15">
        <v>8880</v>
      </c>
      <c r="G345" s="2">
        <v>6.5880000000000001</v>
      </c>
      <c r="H345" s="2">
        <v>8.9649999999999999</v>
      </c>
      <c r="I345" s="2">
        <v>7.7370000000000001</v>
      </c>
      <c r="K345" s="14">
        <v>43556.483090277776</v>
      </c>
      <c r="L345" s="2">
        <f t="shared" si="26"/>
        <v>53.999999997904524</v>
      </c>
      <c r="M345" s="15">
        <v>1446</v>
      </c>
      <c r="N345" s="3">
        <v>0.11359886900000001</v>
      </c>
      <c r="O345" s="2">
        <v>11.92</v>
      </c>
      <c r="P345" s="2">
        <f t="shared" si="27"/>
        <v>104.93062215258499</v>
      </c>
      <c r="Q345" s="2">
        <f t="shared" si="28"/>
        <v>1.3540985184800001</v>
      </c>
      <c r="R345" s="2">
        <f t="shared" si="30"/>
        <v>5.6076425189163892</v>
      </c>
      <c r="S345" s="12">
        <f t="shared" si="31"/>
        <v>1018.6595569112416</v>
      </c>
      <c r="T345" s="12"/>
    </row>
    <row r="346" spans="2:20" ht="19.899999999999999" customHeight="1" x14ac:dyDescent="0.2">
      <c r="B346" s="14">
        <v>43556.463738425926</v>
      </c>
      <c r="C346" s="2">
        <f t="shared" si="29"/>
        <v>26.000000000931323</v>
      </c>
      <c r="D346" s="42">
        <v>21</v>
      </c>
      <c r="E346" s="12">
        <v>8410</v>
      </c>
      <c r="F346" s="15">
        <v>8880</v>
      </c>
      <c r="G346" s="2">
        <v>6.5860000000000003</v>
      </c>
      <c r="H346" s="2">
        <v>8.9659999999999993</v>
      </c>
      <c r="I346" s="2">
        <v>7.7359999999999998</v>
      </c>
      <c r="K346" s="14">
        <v>43556.483206018522</v>
      </c>
      <c r="L346" s="2">
        <f t="shared" si="26"/>
        <v>54.166666672099382</v>
      </c>
      <c r="M346" s="15">
        <v>1438</v>
      </c>
      <c r="N346" s="3">
        <v>0.11297038299999999</v>
      </c>
      <c r="O346" s="2">
        <v>11.87</v>
      </c>
      <c r="P346" s="2">
        <f t="shared" si="27"/>
        <v>105.07178682398553</v>
      </c>
      <c r="Q346" s="2">
        <f t="shared" si="28"/>
        <v>1.3409584462099999</v>
      </c>
      <c r="R346" s="2">
        <f t="shared" si="30"/>
        <v>5.611385653758644</v>
      </c>
      <c r="S346" s="12">
        <f t="shared" si="31"/>
        <v>1019.7924032189907</v>
      </c>
      <c r="T346" s="12"/>
    </row>
    <row r="347" spans="2:20" ht="19.899999999999999" customHeight="1" x14ac:dyDescent="0.2">
      <c r="B347" s="14">
        <v>43556.463796296295</v>
      </c>
      <c r="C347" s="2">
        <f t="shared" si="29"/>
        <v>26.083333332790062</v>
      </c>
      <c r="D347" s="42">
        <v>21</v>
      </c>
      <c r="E347" s="12">
        <v>8410</v>
      </c>
      <c r="F347" s="15">
        <v>8880</v>
      </c>
      <c r="G347" s="2">
        <v>6.585</v>
      </c>
      <c r="H347" s="2">
        <v>8.9670000000000005</v>
      </c>
      <c r="I347" s="2">
        <v>7.7350000000000003</v>
      </c>
      <c r="K347" s="14">
        <v>43556.483263888891</v>
      </c>
      <c r="L347" s="2">
        <f t="shared" si="26"/>
        <v>54.250000003958121</v>
      </c>
      <c r="M347" s="15">
        <v>1433</v>
      </c>
      <c r="N347" s="3">
        <v>0.112577579</v>
      </c>
      <c r="O347" s="2">
        <v>11.86</v>
      </c>
      <c r="P347" s="2">
        <f t="shared" si="27"/>
        <v>105.34957409236878</v>
      </c>
      <c r="Q347" s="2">
        <f t="shared" si="28"/>
        <v>1.3351700869399998</v>
      </c>
      <c r="R347" s="2">
        <f t="shared" si="30"/>
        <v>5.6132440763182245</v>
      </c>
      <c r="S347" s="12">
        <f t="shared" si="31"/>
        <v>1020.3562731123832</v>
      </c>
      <c r="T347" s="12"/>
    </row>
    <row r="348" spans="2:20" ht="19.899999999999999" customHeight="1" x14ac:dyDescent="0.2">
      <c r="B348" s="14">
        <v>43556.463854166665</v>
      </c>
      <c r="C348" s="2">
        <f t="shared" si="29"/>
        <v>26.166666664648801</v>
      </c>
      <c r="D348" s="42">
        <v>21</v>
      </c>
      <c r="E348" s="12">
        <v>8420</v>
      </c>
      <c r="F348" s="15">
        <v>8880</v>
      </c>
      <c r="G348" s="2">
        <v>6.585</v>
      </c>
      <c r="H348" s="2">
        <v>8.968</v>
      </c>
      <c r="I348" s="2">
        <v>7.7350000000000003</v>
      </c>
      <c r="K348" s="14">
        <v>43556.48337962963</v>
      </c>
      <c r="L348" s="2">
        <f t="shared" si="26"/>
        <v>54.416666667675599</v>
      </c>
      <c r="M348" s="15">
        <v>1426</v>
      </c>
      <c r="N348" s="3">
        <v>0.112027653</v>
      </c>
      <c r="O348" s="2">
        <v>11.85</v>
      </c>
      <c r="P348" s="2">
        <f t="shared" si="27"/>
        <v>105.77745478609643</v>
      </c>
      <c r="Q348" s="2">
        <f t="shared" si="28"/>
        <v>1.32752768805</v>
      </c>
      <c r="R348" s="2">
        <f t="shared" si="30"/>
        <v>5.6169422676069374</v>
      </c>
      <c r="S348" s="12">
        <f t="shared" si="31"/>
        <v>1021.4792992532464</v>
      </c>
      <c r="T348" s="12"/>
    </row>
    <row r="349" spans="2:20" ht="19.899999999999999" customHeight="1" x14ac:dyDescent="0.2">
      <c r="B349" s="14">
        <v>43556.463912037034</v>
      </c>
      <c r="C349" s="2">
        <f t="shared" si="29"/>
        <v>26.24999999650754</v>
      </c>
      <c r="D349" s="42">
        <v>21</v>
      </c>
      <c r="E349" s="12">
        <v>8410</v>
      </c>
      <c r="F349" s="15">
        <v>8880</v>
      </c>
      <c r="G349" s="2">
        <v>6.585</v>
      </c>
      <c r="H349" s="2">
        <v>8.9689999999999994</v>
      </c>
      <c r="I349" s="2">
        <v>7.7350000000000003</v>
      </c>
      <c r="K349" s="14">
        <v>43556.483437499999</v>
      </c>
      <c r="L349" s="2">
        <f t="shared" si="26"/>
        <v>54.499999999534339</v>
      </c>
      <c r="M349" s="15">
        <v>1422</v>
      </c>
      <c r="N349" s="3">
        <v>0.11171341</v>
      </c>
      <c r="O349" s="2">
        <v>11.83</v>
      </c>
      <c r="P349" s="2">
        <f t="shared" si="27"/>
        <v>105.89597077020565</v>
      </c>
      <c r="Q349" s="2">
        <f t="shared" si="28"/>
        <v>1.3215696402999999</v>
      </c>
      <c r="R349" s="2">
        <f t="shared" si="30"/>
        <v>5.6187819184968495</v>
      </c>
      <c r="S349" s="12">
        <f t="shared" si="31"/>
        <v>1022.0386519026305</v>
      </c>
      <c r="T349" s="12"/>
    </row>
    <row r="350" spans="2:20" ht="19.899999999999999" customHeight="1" x14ac:dyDescent="0.2">
      <c r="B350" s="14">
        <v>43556.463969907411</v>
      </c>
      <c r="C350" s="2">
        <f t="shared" si="29"/>
        <v>26.333333338843659</v>
      </c>
      <c r="D350" s="42">
        <v>21</v>
      </c>
      <c r="E350" s="12">
        <v>8420</v>
      </c>
      <c r="F350" s="15">
        <v>8890</v>
      </c>
      <c r="G350" s="2">
        <v>6.5839999999999996</v>
      </c>
      <c r="H350" s="2">
        <v>8.9710000000000001</v>
      </c>
      <c r="I350" s="2">
        <v>7.734</v>
      </c>
      <c r="K350" s="14">
        <v>43556.483553240738</v>
      </c>
      <c r="L350" s="2">
        <f t="shared" si="26"/>
        <v>54.666666663251817</v>
      </c>
      <c r="M350" s="15">
        <v>1414</v>
      </c>
      <c r="N350" s="3">
        <v>0.111084924</v>
      </c>
      <c r="O350" s="2">
        <v>11.76</v>
      </c>
      <c r="P350" s="2">
        <f t="shared" si="27"/>
        <v>105.86495067503489</v>
      </c>
      <c r="Q350" s="2">
        <f t="shared" si="28"/>
        <v>1.3063587062399999</v>
      </c>
      <c r="R350" s="2">
        <f t="shared" si="30"/>
        <v>5.6224318189135696</v>
      </c>
      <c r="S350" s="12">
        <f t="shared" si="31"/>
        <v>1023.152643555477</v>
      </c>
      <c r="T350" s="12"/>
    </row>
    <row r="351" spans="2:20" ht="19.899999999999999" customHeight="1" x14ac:dyDescent="0.2">
      <c r="B351" s="14">
        <v>43556.46402777778</v>
      </c>
      <c r="C351" s="2">
        <f t="shared" si="29"/>
        <v>26.416666670702398</v>
      </c>
      <c r="D351" s="42">
        <v>21</v>
      </c>
      <c r="E351" s="12">
        <v>8420</v>
      </c>
      <c r="F351" s="15">
        <v>8890</v>
      </c>
      <c r="G351" s="2">
        <v>6.5830000000000002</v>
      </c>
      <c r="H351" s="2">
        <v>8.9719999999999995</v>
      </c>
      <c r="I351" s="2">
        <v>7.734</v>
      </c>
      <c r="K351" s="14">
        <v>43556.483611111114</v>
      </c>
      <c r="L351" s="2">
        <f t="shared" si="26"/>
        <v>54.750000005587935</v>
      </c>
      <c r="M351" s="15">
        <v>1411</v>
      </c>
      <c r="N351" s="3">
        <v>0.110849242</v>
      </c>
      <c r="O351" s="2">
        <v>11.76</v>
      </c>
      <c r="P351" s="2">
        <f t="shared" si="27"/>
        <v>106.09003532924474</v>
      </c>
      <c r="Q351" s="2">
        <f t="shared" si="28"/>
        <v>1.3035870859200001</v>
      </c>
      <c r="R351" s="2">
        <f t="shared" si="30"/>
        <v>5.6242442814650424</v>
      </c>
      <c r="S351" s="12">
        <f t="shared" si="31"/>
        <v>1023.7074790306114</v>
      </c>
      <c r="T351" s="12"/>
    </row>
    <row r="352" spans="2:20" ht="19.899999999999999" customHeight="1" x14ac:dyDescent="0.2">
      <c r="B352" s="14">
        <v>43556.464085648149</v>
      </c>
      <c r="C352" s="2">
        <f t="shared" si="29"/>
        <v>26.500000002561137</v>
      </c>
      <c r="D352" s="42">
        <v>21</v>
      </c>
      <c r="E352" s="12">
        <v>8400</v>
      </c>
      <c r="F352" s="15">
        <v>8880</v>
      </c>
      <c r="G352" s="2">
        <v>6.5819999999999999</v>
      </c>
      <c r="H352" s="2">
        <v>8.9730000000000008</v>
      </c>
      <c r="I352" s="2">
        <v>7.7350000000000003</v>
      </c>
      <c r="K352" s="14">
        <v>43556.483726851853</v>
      </c>
      <c r="L352" s="2">
        <f t="shared" si="26"/>
        <v>54.916666669305414</v>
      </c>
      <c r="M352" s="15">
        <v>1403</v>
      </c>
      <c r="N352" s="3">
        <v>0.110220756</v>
      </c>
      <c r="O352" s="2">
        <v>11.77</v>
      </c>
      <c r="P352" s="2">
        <f t="shared" si="27"/>
        <v>106.7856947016404</v>
      </c>
      <c r="Q352" s="2">
        <f t="shared" si="28"/>
        <v>1.2972982981200001</v>
      </c>
      <c r="R352" s="2">
        <f t="shared" si="30"/>
        <v>5.6278566222122883</v>
      </c>
      <c r="S352" s="12">
        <f t="shared" si="31"/>
        <v>1024.8128289992678</v>
      </c>
      <c r="T352" s="12"/>
    </row>
    <row r="353" spans="2:20" ht="19.899999999999999" customHeight="1" x14ac:dyDescent="0.2">
      <c r="B353" s="14">
        <v>43556.464143518519</v>
      </c>
      <c r="C353" s="2">
        <f t="shared" si="29"/>
        <v>26.583333334419876</v>
      </c>
      <c r="D353" s="42">
        <v>21</v>
      </c>
      <c r="E353" s="12">
        <v>8420</v>
      </c>
      <c r="F353" s="15">
        <v>8900</v>
      </c>
      <c r="G353" s="2">
        <v>6.5810000000000004</v>
      </c>
      <c r="H353" s="2">
        <v>8.9740000000000002</v>
      </c>
      <c r="I353" s="2">
        <v>7.734</v>
      </c>
      <c r="K353" s="14">
        <v>43556.483784722222</v>
      </c>
      <c r="L353" s="2">
        <f t="shared" si="26"/>
        <v>55.000000001164153</v>
      </c>
      <c r="M353" s="15">
        <v>1399</v>
      </c>
      <c r="N353" s="3">
        <v>0.109906513</v>
      </c>
      <c r="O353" s="2">
        <v>11.76</v>
      </c>
      <c r="P353" s="2">
        <f t="shared" si="27"/>
        <v>107.00002828767755</v>
      </c>
      <c r="Q353" s="2">
        <f t="shared" si="28"/>
        <v>1.29250059288</v>
      </c>
      <c r="R353" s="2">
        <f t="shared" si="30"/>
        <v>5.6296550936325476</v>
      </c>
      <c r="S353" s="12">
        <f t="shared" si="31"/>
        <v>1025.3631471606352</v>
      </c>
      <c r="T353" s="12"/>
    </row>
    <row r="354" spans="2:20" ht="19.899999999999999" customHeight="1" x14ac:dyDescent="0.2">
      <c r="B354" s="14">
        <v>43556.464201388888</v>
      </c>
      <c r="C354" s="2">
        <f t="shared" si="29"/>
        <v>26.666666666278616</v>
      </c>
      <c r="D354" s="42">
        <v>21</v>
      </c>
      <c r="E354" s="12">
        <v>8420</v>
      </c>
      <c r="F354" s="15">
        <v>8900</v>
      </c>
      <c r="G354" s="2">
        <v>6.58</v>
      </c>
      <c r="H354" s="2">
        <v>8.9749999999999996</v>
      </c>
      <c r="I354" s="2">
        <v>7.7329999999999997</v>
      </c>
      <c r="K354" s="14">
        <v>43556.484016203707</v>
      </c>
      <c r="L354" s="2">
        <f t="shared" ref="L354:L417" si="32">(K354-$K$34)*24*60</f>
        <v>55.333333339076489</v>
      </c>
      <c r="M354" s="15">
        <v>1387</v>
      </c>
      <c r="N354" s="3">
        <v>0.10896378299999999</v>
      </c>
      <c r="O354" s="2">
        <v>11.69</v>
      </c>
      <c r="P354" s="2">
        <f t="shared" ref="P354:P417" si="33">O354/N354</f>
        <v>107.28335303850454</v>
      </c>
      <c r="Q354" s="2">
        <f t="shared" ref="Q354:Q417" si="34">N354*O354</f>
        <v>1.2737866232699999</v>
      </c>
      <c r="R354" s="2">
        <f t="shared" si="30"/>
        <v>5.6367836693308897</v>
      </c>
      <c r="S354" s="12">
        <f t="shared" si="31"/>
        <v>1027.5518501524423</v>
      </c>
      <c r="T354" s="12"/>
    </row>
    <row r="355" spans="2:20" ht="19.899999999999999" customHeight="1" x14ac:dyDescent="0.2">
      <c r="B355" s="14">
        <v>43556.464259259257</v>
      </c>
      <c r="C355" s="2">
        <f t="shared" ref="C355:C418" si="35">(B355-$B$34)*24*60</f>
        <v>26.749999998137355</v>
      </c>
      <c r="D355" s="42">
        <v>21</v>
      </c>
      <c r="E355" s="12">
        <v>8410</v>
      </c>
      <c r="F355" s="15">
        <v>8900</v>
      </c>
      <c r="G355" s="2">
        <v>6.5780000000000003</v>
      </c>
      <c r="H355" s="2">
        <v>8.9760000000000009</v>
      </c>
      <c r="I355" s="2">
        <v>7.7320000000000002</v>
      </c>
      <c r="K355" s="14">
        <v>43556.484074074076</v>
      </c>
      <c r="L355" s="2">
        <f t="shared" si="32"/>
        <v>55.416666670935228</v>
      </c>
      <c r="M355" s="15">
        <v>1382</v>
      </c>
      <c r="N355" s="3">
        <v>0.10857098</v>
      </c>
      <c r="O355" s="2">
        <v>11.72</v>
      </c>
      <c r="P355" s="2">
        <f t="shared" si="33"/>
        <v>107.9478144159701</v>
      </c>
      <c r="Q355" s="2">
        <f t="shared" si="34"/>
        <v>1.2724518856</v>
      </c>
      <c r="R355" s="2">
        <f t="shared" ref="R355:R418" si="36">AVERAGE(Q355,Q354)*(L355-L354)/60+R354</f>
        <v>5.6385518904863163</v>
      </c>
      <c r="S355" s="12">
        <f t="shared" si="31"/>
        <v>1028.0956870506673</v>
      </c>
      <c r="T355" s="12"/>
    </row>
    <row r="356" spans="2:20" ht="19.899999999999999" customHeight="1" x14ac:dyDescent="0.2">
      <c r="B356" s="14">
        <v>43556.464317129627</v>
      </c>
      <c r="C356" s="2">
        <f t="shared" si="35"/>
        <v>26.833333329996094</v>
      </c>
      <c r="D356" s="42">
        <v>21</v>
      </c>
      <c r="E356" s="12">
        <v>8410</v>
      </c>
      <c r="F356" s="15">
        <v>8910</v>
      </c>
      <c r="G356" s="2">
        <v>6.577</v>
      </c>
      <c r="H356" s="2">
        <v>8.9770000000000003</v>
      </c>
      <c r="I356" s="2">
        <v>7.7309999999999999</v>
      </c>
      <c r="K356" s="14">
        <v>43556.484189814815</v>
      </c>
      <c r="L356" s="2">
        <f t="shared" si="32"/>
        <v>55.583333334652707</v>
      </c>
      <c r="M356" s="15">
        <v>1375</v>
      </c>
      <c r="N356" s="3">
        <v>0.10802105400000001</v>
      </c>
      <c r="O356" s="2">
        <v>11.65</v>
      </c>
      <c r="P356" s="2">
        <f t="shared" si="33"/>
        <v>107.84934573958147</v>
      </c>
      <c r="Q356" s="2">
        <f t="shared" si="34"/>
        <v>1.2584452791</v>
      </c>
      <c r="R356" s="2">
        <f t="shared" si="36"/>
        <v>5.6420670253750878</v>
      </c>
      <c r="S356" s="12">
        <f t="shared" si="31"/>
        <v>1029.1786472011954</v>
      </c>
      <c r="T356" s="12"/>
    </row>
    <row r="357" spans="2:20" ht="19.899999999999999" customHeight="1" x14ac:dyDescent="0.2">
      <c r="B357" s="14">
        <v>43556.464375000003</v>
      </c>
      <c r="C357" s="2">
        <f t="shared" si="35"/>
        <v>26.916666672332212</v>
      </c>
      <c r="D357" s="42">
        <v>21</v>
      </c>
      <c r="E357" s="12">
        <v>8410</v>
      </c>
      <c r="F357" s="15">
        <v>8910</v>
      </c>
      <c r="G357" s="2">
        <v>6.577</v>
      </c>
      <c r="H357" s="2">
        <v>8.9789999999999992</v>
      </c>
      <c r="I357" s="2">
        <v>7.7309999999999999</v>
      </c>
      <c r="K357" s="14">
        <v>43556.484247685185</v>
      </c>
      <c r="L357" s="2">
        <f t="shared" si="32"/>
        <v>55.666666666511446</v>
      </c>
      <c r="M357" s="15">
        <v>1372</v>
      </c>
      <c r="N357" s="3">
        <v>0.107785372</v>
      </c>
      <c r="O357" s="2">
        <v>11.67</v>
      </c>
      <c r="P357" s="2">
        <f t="shared" si="33"/>
        <v>108.27072155950809</v>
      </c>
      <c r="Q357" s="2">
        <f t="shared" si="34"/>
        <v>1.2578552912400001</v>
      </c>
      <c r="R357" s="2">
        <f t="shared" si="36"/>
        <v>5.6438144562957921</v>
      </c>
      <c r="S357" s="12">
        <f t="shared" si="31"/>
        <v>1029.7181632573254</v>
      </c>
      <c r="T357" s="12"/>
    </row>
    <row r="358" spans="2:20" ht="19.899999999999999" customHeight="1" x14ac:dyDescent="0.2">
      <c r="B358" s="14">
        <v>43556.464432870373</v>
      </c>
      <c r="C358" s="2">
        <f t="shared" si="35"/>
        <v>27.000000004190952</v>
      </c>
      <c r="D358" s="42">
        <v>21</v>
      </c>
      <c r="E358" s="12">
        <v>8410</v>
      </c>
      <c r="F358" s="15">
        <v>8910</v>
      </c>
      <c r="G358" s="2">
        <v>6.5759999999999996</v>
      </c>
      <c r="H358" s="2">
        <v>8.9789999999999992</v>
      </c>
      <c r="I358" s="2">
        <v>7.7309999999999999</v>
      </c>
      <c r="K358" s="14">
        <v>43556.484363425923</v>
      </c>
      <c r="L358" s="2">
        <f t="shared" si="32"/>
        <v>55.833333330228925</v>
      </c>
      <c r="M358" s="15">
        <v>1364</v>
      </c>
      <c r="N358" s="3">
        <v>0.10715688600000001</v>
      </c>
      <c r="O358" s="2">
        <v>11.61</v>
      </c>
      <c r="P358" s="2">
        <f t="shared" si="33"/>
        <v>108.3458136325462</v>
      </c>
      <c r="Q358" s="2">
        <f t="shared" si="34"/>
        <v>1.2440914464599999</v>
      </c>
      <c r="R358" s="2">
        <f t="shared" si="36"/>
        <v>5.6472893822588865</v>
      </c>
      <c r="S358" s="12">
        <f t="shared" si="31"/>
        <v>1030.7928745274903</v>
      </c>
      <c r="T358" s="12"/>
    </row>
    <row r="359" spans="2:20" ht="19.899999999999999" customHeight="1" x14ac:dyDescent="0.2">
      <c r="B359" s="14">
        <v>43556.464490740742</v>
      </c>
      <c r="C359" s="2">
        <f t="shared" si="35"/>
        <v>27.083333336049691</v>
      </c>
      <c r="D359" s="42">
        <v>21</v>
      </c>
      <c r="E359" s="12">
        <v>8420</v>
      </c>
      <c r="F359" s="15">
        <v>8910</v>
      </c>
      <c r="G359" s="2">
        <v>6.5750000000000002</v>
      </c>
      <c r="H359" s="2">
        <v>8.98</v>
      </c>
      <c r="I359" s="2">
        <v>7.73</v>
      </c>
      <c r="K359" s="14">
        <v>43556.484479166669</v>
      </c>
      <c r="L359" s="2">
        <f t="shared" si="32"/>
        <v>56.000000004423782</v>
      </c>
      <c r="M359" s="15">
        <v>1357</v>
      </c>
      <c r="N359" s="3">
        <v>0.10660696</v>
      </c>
      <c r="O359" s="2">
        <v>11.6</v>
      </c>
      <c r="P359" s="2">
        <f t="shared" si="33"/>
        <v>108.81090690514014</v>
      </c>
      <c r="Q359" s="2">
        <f t="shared" si="34"/>
        <v>1.236640736</v>
      </c>
      <c r="R359" s="2">
        <f t="shared" si="36"/>
        <v>5.650734843779043</v>
      </c>
      <c r="S359" s="12">
        <f t="shared" si="31"/>
        <v>1031.8616938074438</v>
      </c>
      <c r="T359" s="12"/>
    </row>
    <row r="360" spans="2:20" ht="19.899999999999999" customHeight="1" x14ac:dyDescent="0.2">
      <c r="B360" s="14">
        <v>43556.464548611111</v>
      </c>
      <c r="C360" s="2">
        <f t="shared" si="35"/>
        <v>27.16666666790843</v>
      </c>
      <c r="D360" s="42">
        <v>21</v>
      </c>
      <c r="E360" s="12">
        <v>8410</v>
      </c>
      <c r="F360" s="15">
        <v>8910</v>
      </c>
      <c r="G360" s="2">
        <v>6.5739999999999998</v>
      </c>
      <c r="H360" s="2">
        <v>8.9819999999999993</v>
      </c>
      <c r="I360" s="2">
        <v>7.73</v>
      </c>
      <c r="K360" s="14">
        <v>43556.484537037039</v>
      </c>
      <c r="L360" s="2">
        <f t="shared" si="32"/>
        <v>56.083333336282521</v>
      </c>
      <c r="M360" s="15">
        <v>1353</v>
      </c>
      <c r="N360" s="3">
        <v>0.10629271699999999</v>
      </c>
      <c r="O360" s="2">
        <v>11.55</v>
      </c>
      <c r="P360" s="2">
        <f t="shared" si="33"/>
        <v>108.66219554816725</v>
      </c>
      <c r="Q360" s="2">
        <f t="shared" si="34"/>
        <v>1.22768088135</v>
      </c>
      <c r="R360" s="2">
        <f t="shared" si="36"/>
        <v>5.6524461782052535</v>
      </c>
      <c r="S360" s="12">
        <f t="shared" si="31"/>
        <v>1032.3939429927777</v>
      </c>
      <c r="T360" s="12"/>
    </row>
    <row r="361" spans="2:20" ht="19.899999999999999" customHeight="1" x14ac:dyDescent="0.2">
      <c r="B361" s="14">
        <v>43556.464606481481</v>
      </c>
      <c r="C361" s="2">
        <f t="shared" si="35"/>
        <v>27.249999999767169</v>
      </c>
      <c r="D361" s="42">
        <v>21</v>
      </c>
      <c r="E361" s="12">
        <v>8420</v>
      </c>
      <c r="F361" s="15">
        <v>8910</v>
      </c>
      <c r="G361" s="2">
        <v>6.5739999999999998</v>
      </c>
      <c r="H361" s="2">
        <v>8.9830000000000005</v>
      </c>
      <c r="I361" s="2">
        <v>7.73</v>
      </c>
      <c r="K361" s="14">
        <v>43556.484652777777</v>
      </c>
      <c r="L361" s="2">
        <f t="shared" si="32"/>
        <v>56.25</v>
      </c>
      <c r="M361" s="15">
        <v>1345</v>
      </c>
      <c r="N361" s="3">
        <v>0.105664231</v>
      </c>
      <c r="O361" s="2">
        <v>11.52</v>
      </c>
      <c r="P361" s="2">
        <f t="shared" si="33"/>
        <v>109.02459508743313</v>
      </c>
      <c r="Q361" s="2">
        <f t="shared" si="34"/>
        <v>1.21725194112</v>
      </c>
      <c r="R361" s="2">
        <f t="shared" si="36"/>
        <v>5.6558419181763737</v>
      </c>
      <c r="S361" s="12">
        <f t="shared" si="31"/>
        <v>1033.4537277175239</v>
      </c>
      <c r="T361" s="12"/>
    </row>
    <row r="362" spans="2:20" ht="19.899999999999999" customHeight="1" x14ac:dyDescent="0.2">
      <c r="B362" s="14">
        <v>43556.46466435185</v>
      </c>
      <c r="C362" s="2">
        <f t="shared" si="35"/>
        <v>27.333333331625909</v>
      </c>
      <c r="D362" s="42">
        <v>21</v>
      </c>
      <c r="E362" s="12">
        <v>8410</v>
      </c>
      <c r="F362" s="15">
        <v>8920</v>
      </c>
      <c r="G362" s="2">
        <v>6.5730000000000004</v>
      </c>
      <c r="H362" s="2">
        <v>8.984</v>
      </c>
      <c r="I362" s="2">
        <v>7.73</v>
      </c>
      <c r="K362" s="14">
        <v>43556.484710648147</v>
      </c>
      <c r="L362" s="2">
        <f t="shared" si="32"/>
        <v>56.333333331858739</v>
      </c>
      <c r="M362" s="15">
        <v>1343</v>
      </c>
      <c r="N362" s="3">
        <v>0.10550711</v>
      </c>
      <c r="O362" s="2">
        <v>11.57</v>
      </c>
      <c r="P362" s="2">
        <f t="shared" si="33"/>
        <v>109.66085603140868</v>
      </c>
      <c r="Q362" s="2">
        <f t="shared" si="34"/>
        <v>1.2207172627</v>
      </c>
      <c r="R362" s="2">
        <f t="shared" si="36"/>
        <v>5.6575349523157348</v>
      </c>
      <c r="S362" s="12">
        <f t="shared" si="31"/>
        <v>1033.9816560607628</v>
      </c>
      <c r="T362" s="12"/>
    </row>
    <row r="363" spans="2:20" ht="19.899999999999999" customHeight="1" x14ac:dyDescent="0.2">
      <c r="B363" s="14">
        <v>43556.464722222219</v>
      </c>
      <c r="C363" s="2">
        <f t="shared" si="35"/>
        <v>27.416666663484648</v>
      </c>
      <c r="D363" s="42">
        <v>21</v>
      </c>
      <c r="E363" s="12">
        <v>8420</v>
      </c>
      <c r="F363" s="15">
        <v>8920</v>
      </c>
      <c r="G363" s="2">
        <v>6.5720000000000001</v>
      </c>
      <c r="H363" s="2">
        <v>8.9849999999999994</v>
      </c>
      <c r="I363" s="2">
        <v>7.7290000000000001</v>
      </c>
      <c r="K363" s="14">
        <v>43556.484826388885</v>
      </c>
      <c r="L363" s="2">
        <f t="shared" si="32"/>
        <v>56.499999995576218</v>
      </c>
      <c r="M363" s="15">
        <v>1334</v>
      </c>
      <c r="N363" s="3">
        <v>0.104800063</v>
      </c>
      <c r="O363" s="2">
        <v>11.53</v>
      </c>
      <c r="P363" s="2">
        <f t="shared" si="33"/>
        <v>110.01901783207897</v>
      </c>
      <c r="Q363" s="2">
        <f t="shared" si="34"/>
        <v>1.20834472639</v>
      </c>
      <c r="R363" s="2">
        <f t="shared" si="36"/>
        <v>5.6609086494631065</v>
      </c>
      <c r="S363" s="12">
        <f t="shared" si="31"/>
        <v>1035.0331919051457</v>
      </c>
      <c r="T363" s="12"/>
    </row>
    <row r="364" spans="2:20" ht="19.899999999999999" customHeight="1" x14ac:dyDescent="0.2">
      <c r="B364" s="14">
        <v>43556.464780092596</v>
      </c>
      <c r="C364" s="2">
        <f t="shared" si="35"/>
        <v>27.500000005820766</v>
      </c>
      <c r="D364" s="42">
        <v>21</v>
      </c>
      <c r="E364" s="12">
        <v>8420</v>
      </c>
      <c r="F364" s="15">
        <v>8920</v>
      </c>
      <c r="G364" s="2">
        <v>6.5709999999999997</v>
      </c>
      <c r="H364" s="2">
        <v>8.9860000000000007</v>
      </c>
      <c r="I364" s="2">
        <v>7.7290000000000001</v>
      </c>
      <c r="K364" s="14">
        <v>43556.484884259262</v>
      </c>
      <c r="L364" s="2">
        <f t="shared" si="32"/>
        <v>56.583333337912336</v>
      </c>
      <c r="M364" s="15">
        <v>1332</v>
      </c>
      <c r="N364" s="3">
        <v>0.104642941</v>
      </c>
      <c r="O364" s="2">
        <v>11.52</v>
      </c>
      <c r="P364" s="2">
        <f t="shared" si="33"/>
        <v>110.08864898015433</v>
      </c>
      <c r="Q364" s="2">
        <f t="shared" si="34"/>
        <v>1.2054866803199999</v>
      </c>
      <c r="R364" s="2">
        <f t="shared" si="36"/>
        <v>5.6625849214544148</v>
      </c>
      <c r="S364" s="12">
        <f t="shared" si="31"/>
        <v>1035.5567994721221</v>
      </c>
      <c r="T364" s="12"/>
    </row>
    <row r="365" spans="2:20" ht="19.899999999999999" customHeight="1" x14ac:dyDescent="0.2">
      <c r="B365" s="14">
        <v>43556.464837962965</v>
      </c>
      <c r="C365" s="2">
        <f t="shared" si="35"/>
        <v>27.583333337679505</v>
      </c>
      <c r="D365" s="42">
        <v>21</v>
      </c>
      <c r="E365" s="12">
        <v>8420</v>
      </c>
      <c r="F365" s="15">
        <v>8920</v>
      </c>
      <c r="G365" s="2">
        <v>6.57</v>
      </c>
      <c r="H365" s="2">
        <v>8.9870000000000001</v>
      </c>
      <c r="I365" s="2">
        <v>7.7279999999999998</v>
      </c>
      <c r="K365" s="14">
        <v>43556.485000000001</v>
      </c>
      <c r="L365" s="2">
        <f t="shared" si="32"/>
        <v>56.750000001629815</v>
      </c>
      <c r="M365" s="15">
        <v>1325</v>
      </c>
      <c r="N365" s="3">
        <v>0.104093016</v>
      </c>
      <c r="O365" s="2">
        <v>11.52</v>
      </c>
      <c r="P365" s="2">
        <f t="shared" si="33"/>
        <v>110.67024900114336</v>
      </c>
      <c r="Q365" s="2">
        <f t="shared" si="34"/>
        <v>1.1991515443199998</v>
      </c>
      <c r="R365" s="2">
        <f t="shared" si="36"/>
        <v>5.6659246967073171</v>
      </c>
      <c r="S365" s="12">
        <f t="shared" si="31"/>
        <v>1036.6004792399688</v>
      </c>
      <c r="T365" s="12"/>
    </row>
    <row r="366" spans="2:20" ht="19.899999999999999" customHeight="1" x14ac:dyDescent="0.2">
      <c r="B366" s="14">
        <v>43556.464895833335</v>
      </c>
      <c r="C366" s="2">
        <f t="shared" si="35"/>
        <v>27.666666669538245</v>
      </c>
      <c r="D366" s="42">
        <v>21</v>
      </c>
      <c r="E366" s="12">
        <v>8410</v>
      </c>
      <c r="F366" s="15">
        <v>8910</v>
      </c>
      <c r="G366" s="2">
        <v>6.57</v>
      </c>
      <c r="H366" s="2">
        <v>8.9879999999999995</v>
      </c>
      <c r="I366" s="2">
        <v>7.7279999999999998</v>
      </c>
      <c r="K366" s="14">
        <v>43556.48505787037</v>
      </c>
      <c r="L366" s="2">
        <f t="shared" si="32"/>
        <v>56.833333333488554</v>
      </c>
      <c r="M366" s="15">
        <v>1322</v>
      </c>
      <c r="N366" s="3">
        <v>0.103857334</v>
      </c>
      <c r="O366" s="2">
        <v>11.51</v>
      </c>
      <c r="P366" s="2">
        <f t="shared" si="33"/>
        <v>110.82510552408364</v>
      </c>
      <c r="Q366" s="2">
        <f t="shared" si="34"/>
        <v>1.19539791434</v>
      </c>
      <c r="R366" s="2">
        <f t="shared" si="36"/>
        <v>5.6675875782464065</v>
      </c>
      <c r="S366" s="12">
        <f t="shared" si="31"/>
        <v>1037.1203551047581</v>
      </c>
      <c r="T366" s="12"/>
    </row>
    <row r="367" spans="2:20" ht="19.899999999999999" customHeight="1" x14ac:dyDescent="0.2">
      <c r="B367" s="14">
        <v>43556.464953703704</v>
      </c>
      <c r="C367" s="2">
        <f t="shared" si="35"/>
        <v>27.750000001396984</v>
      </c>
      <c r="D367" s="42">
        <v>21.1</v>
      </c>
      <c r="E367" s="12">
        <v>8410</v>
      </c>
      <c r="F367" s="15">
        <v>8910</v>
      </c>
      <c r="G367" s="2">
        <v>6.569</v>
      </c>
      <c r="H367" s="2">
        <v>8.9890000000000008</v>
      </c>
      <c r="I367" s="2">
        <v>7.7270000000000003</v>
      </c>
      <c r="K367" s="14">
        <v>43556.485173611109</v>
      </c>
      <c r="L367" s="2">
        <f t="shared" si="32"/>
        <v>56.999999997206032</v>
      </c>
      <c r="M367" s="15">
        <v>1313</v>
      </c>
      <c r="N367" s="3">
        <v>0.10315028699999999</v>
      </c>
      <c r="O367" s="2">
        <v>11.4</v>
      </c>
      <c r="P367" s="2">
        <f t="shared" si="33"/>
        <v>110.51835464112671</v>
      </c>
      <c r="Q367" s="2">
        <f t="shared" si="34"/>
        <v>1.1759132718</v>
      </c>
      <c r="R367" s="2">
        <f t="shared" si="36"/>
        <v>5.6708810659466558</v>
      </c>
      <c r="S367" s="12">
        <f t="shared" si="31"/>
        <v>1038.1553931884148</v>
      </c>
      <c r="T367" s="12"/>
    </row>
    <row r="368" spans="2:20" ht="19.899999999999999" customHeight="1" x14ac:dyDescent="0.2">
      <c r="B368" s="14">
        <v>43556.465011574073</v>
      </c>
      <c r="C368" s="2">
        <f t="shared" si="35"/>
        <v>27.833333333255723</v>
      </c>
      <c r="D368" s="42">
        <v>21.1</v>
      </c>
      <c r="E368" s="12">
        <v>8410</v>
      </c>
      <c r="F368" s="15">
        <v>8920</v>
      </c>
      <c r="G368" s="2">
        <v>6.5679999999999996</v>
      </c>
      <c r="H368" s="2">
        <v>8.99</v>
      </c>
      <c r="I368" s="2">
        <v>7.726</v>
      </c>
      <c r="K368" s="14">
        <v>43556.485231481478</v>
      </c>
      <c r="L368" s="2">
        <f t="shared" si="32"/>
        <v>57.083333329064772</v>
      </c>
      <c r="M368" s="15">
        <v>1311</v>
      </c>
      <c r="N368" s="3">
        <v>0.102993165</v>
      </c>
      <c r="O368" s="2">
        <v>11.38</v>
      </c>
      <c r="P368" s="2">
        <f t="shared" si="33"/>
        <v>110.49276910754224</v>
      </c>
      <c r="Q368" s="2">
        <f t="shared" si="34"/>
        <v>1.1720622177</v>
      </c>
      <c r="R368" s="2">
        <f t="shared" si="36"/>
        <v>5.6725116044521782</v>
      </c>
      <c r="S368" s="12">
        <f t="shared" si="31"/>
        <v>1038.6707518091957</v>
      </c>
      <c r="T368" s="12"/>
    </row>
    <row r="369" spans="2:20" ht="19.899999999999999" customHeight="1" x14ac:dyDescent="0.2">
      <c r="B369" s="14">
        <v>43556.465069444443</v>
      </c>
      <c r="C369" s="2">
        <f t="shared" si="35"/>
        <v>27.916666665114462</v>
      </c>
      <c r="D369" s="42">
        <v>21.1</v>
      </c>
      <c r="E369" s="12">
        <v>8420</v>
      </c>
      <c r="F369" s="15">
        <v>8930</v>
      </c>
      <c r="G369" s="2">
        <v>6.5670000000000002</v>
      </c>
      <c r="H369" s="2">
        <v>8.9909999999999997</v>
      </c>
      <c r="I369" s="2">
        <v>7.726</v>
      </c>
      <c r="K369" s="14">
        <v>43556.485289351855</v>
      </c>
      <c r="L369" s="2">
        <f t="shared" si="32"/>
        <v>57.16666667140089</v>
      </c>
      <c r="M369" s="15">
        <v>1307</v>
      </c>
      <c r="N369" s="3">
        <v>0.10267892200000001</v>
      </c>
      <c r="O369" s="2">
        <v>11.42</v>
      </c>
      <c r="P369" s="2">
        <f t="shared" si="33"/>
        <v>111.22048982945107</v>
      </c>
      <c r="Q369" s="2">
        <f t="shared" si="34"/>
        <v>1.1725932892400002</v>
      </c>
      <c r="R369" s="2">
        <f t="shared" si="36"/>
        <v>5.6741398376190126</v>
      </c>
      <c r="S369" s="12">
        <f t="shared" si="31"/>
        <v>1039.1849320831434</v>
      </c>
      <c r="T369" s="12"/>
    </row>
    <row r="370" spans="2:20" ht="19.899999999999999" customHeight="1" x14ac:dyDescent="0.2">
      <c r="B370" s="14">
        <v>43556.465127314812</v>
      </c>
      <c r="C370" s="2">
        <f t="shared" si="35"/>
        <v>27.999999996973202</v>
      </c>
      <c r="D370" s="42">
        <v>21.1</v>
      </c>
      <c r="E370" s="12">
        <v>8420</v>
      </c>
      <c r="F370" s="15">
        <v>8920</v>
      </c>
      <c r="G370" s="2">
        <v>6.5659999999999998</v>
      </c>
      <c r="H370" s="2">
        <v>8.9920000000000009</v>
      </c>
      <c r="I370" s="2">
        <v>7.726</v>
      </c>
      <c r="K370" s="14">
        <v>43556.485405092593</v>
      </c>
      <c r="L370" s="2">
        <f t="shared" si="32"/>
        <v>57.333333335118368</v>
      </c>
      <c r="M370" s="15">
        <v>1300</v>
      </c>
      <c r="N370" s="3">
        <v>0.102128997</v>
      </c>
      <c r="O370" s="2">
        <v>11.38</v>
      </c>
      <c r="P370" s="2">
        <f t="shared" si="33"/>
        <v>111.42770745119529</v>
      </c>
      <c r="Q370" s="2">
        <f t="shared" si="34"/>
        <v>1.16222798586</v>
      </c>
      <c r="R370" s="2">
        <f t="shared" si="36"/>
        <v>5.6773826448881586</v>
      </c>
      <c r="S370" s="12">
        <f t="shared" si="31"/>
        <v>1040.2089716596493</v>
      </c>
      <c r="T370" s="12"/>
    </row>
    <row r="371" spans="2:20" ht="19.899999999999999" customHeight="1" x14ac:dyDescent="0.2">
      <c r="B371" s="14">
        <v>43556.465185185189</v>
      </c>
      <c r="C371" s="2">
        <f t="shared" si="35"/>
        <v>28.08333333930932</v>
      </c>
      <c r="D371" s="42">
        <v>21.1</v>
      </c>
      <c r="E371" s="12">
        <v>8410</v>
      </c>
      <c r="F371" s="15">
        <v>8930</v>
      </c>
      <c r="G371" s="2">
        <v>6.5640000000000001</v>
      </c>
      <c r="H371" s="2">
        <v>8.9930000000000003</v>
      </c>
      <c r="I371" s="2">
        <v>7.726</v>
      </c>
      <c r="K371" s="14">
        <v>43556.485462962963</v>
      </c>
      <c r="L371" s="2">
        <f t="shared" si="32"/>
        <v>57.416666666977108</v>
      </c>
      <c r="M371" s="15">
        <v>1298</v>
      </c>
      <c r="N371" s="3">
        <v>0.101971875</v>
      </c>
      <c r="O371" s="2">
        <v>11.4</v>
      </c>
      <c r="P371" s="2">
        <f t="shared" si="33"/>
        <v>111.79553185621035</v>
      </c>
      <c r="Q371" s="2">
        <f t="shared" si="34"/>
        <v>1.162479375</v>
      </c>
      <c r="R371" s="2">
        <f t="shared" si="36"/>
        <v>5.6789970249713004</v>
      </c>
      <c r="S371" s="12">
        <f t="shared" si="31"/>
        <v>1040.7192238306816</v>
      </c>
      <c r="T371" s="12"/>
    </row>
    <row r="372" spans="2:20" ht="19.899999999999999" customHeight="1" x14ac:dyDescent="0.2">
      <c r="B372" s="14">
        <v>43556.465243055558</v>
      </c>
      <c r="C372" s="2">
        <f t="shared" si="35"/>
        <v>28.166666671168059</v>
      </c>
      <c r="D372" s="42">
        <v>21.1</v>
      </c>
      <c r="E372" s="12">
        <v>8420</v>
      </c>
      <c r="F372" s="15">
        <v>8930</v>
      </c>
      <c r="G372" s="2">
        <v>6.5620000000000003</v>
      </c>
      <c r="H372" s="2">
        <v>8.9939999999999998</v>
      </c>
      <c r="I372" s="2">
        <v>7.7249999999999996</v>
      </c>
      <c r="K372" s="14">
        <v>43556.485578703701</v>
      </c>
      <c r="L372" s="2">
        <f t="shared" si="32"/>
        <v>57.583333330694586</v>
      </c>
      <c r="M372" s="15">
        <v>1291</v>
      </c>
      <c r="N372" s="3">
        <v>0.10142195</v>
      </c>
      <c r="O372" s="2">
        <v>11.33</v>
      </c>
      <c r="P372" s="2">
        <f t="shared" si="33"/>
        <v>111.71151806882041</v>
      </c>
      <c r="Q372" s="2">
        <f t="shared" si="34"/>
        <v>1.1491106934999999</v>
      </c>
      <c r="R372" s="2">
        <f t="shared" si="36"/>
        <v>5.6822075666762952</v>
      </c>
      <c r="S372" s="12">
        <f t="shared" si="31"/>
        <v>1041.7361929383048</v>
      </c>
      <c r="T372" s="12"/>
    </row>
    <row r="373" spans="2:20" ht="19.899999999999999" customHeight="1" x14ac:dyDescent="0.2">
      <c r="B373" s="14">
        <v>43556.465300925927</v>
      </c>
      <c r="C373" s="2">
        <f t="shared" si="35"/>
        <v>28.250000003026798</v>
      </c>
      <c r="D373" s="42">
        <v>21.1</v>
      </c>
      <c r="E373" s="12">
        <v>8420</v>
      </c>
      <c r="F373" s="15">
        <v>8930</v>
      </c>
      <c r="G373" s="2">
        <v>6.5620000000000003</v>
      </c>
      <c r="H373" s="2">
        <v>8.9949999999999992</v>
      </c>
      <c r="I373" s="2">
        <v>7.7249999999999996</v>
      </c>
      <c r="K373" s="14">
        <v>43556.485694444447</v>
      </c>
      <c r="L373" s="2">
        <f t="shared" si="32"/>
        <v>57.750000004889444</v>
      </c>
      <c r="M373" s="15">
        <v>1285</v>
      </c>
      <c r="N373" s="3">
        <v>0.100950585</v>
      </c>
      <c r="O373" s="2">
        <v>11.27</v>
      </c>
      <c r="P373" s="2">
        <f t="shared" si="33"/>
        <v>111.63877851723197</v>
      </c>
      <c r="Q373" s="2">
        <f t="shared" si="34"/>
        <v>1.1377130929499999</v>
      </c>
      <c r="R373" s="2">
        <f t="shared" si="36"/>
        <v>5.6853837109676064</v>
      </c>
      <c r="S373" s="12">
        <f t="shared" si="31"/>
        <v>1042.7480556597895</v>
      </c>
      <c r="T373" s="12"/>
    </row>
    <row r="374" spans="2:20" ht="19.899999999999999" customHeight="1" x14ac:dyDescent="0.2">
      <c r="B374" s="14">
        <v>43556.465358796297</v>
      </c>
      <c r="C374" s="2">
        <f t="shared" si="35"/>
        <v>28.333333334885538</v>
      </c>
      <c r="D374" s="42">
        <v>21.1</v>
      </c>
      <c r="E374" s="12">
        <v>8420</v>
      </c>
      <c r="F374" s="15">
        <v>8940</v>
      </c>
      <c r="G374" s="2">
        <v>6.5609999999999999</v>
      </c>
      <c r="H374" s="2">
        <v>8.9960000000000004</v>
      </c>
      <c r="I374" s="2">
        <v>7.7249999999999996</v>
      </c>
      <c r="K374" s="14">
        <v>43556.485752314817</v>
      </c>
      <c r="L374" s="2">
        <f t="shared" si="32"/>
        <v>57.833333336748183</v>
      </c>
      <c r="M374" s="15">
        <v>1282</v>
      </c>
      <c r="N374" s="3">
        <v>0.10071490299999999</v>
      </c>
      <c r="O374" s="2">
        <v>11.29</v>
      </c>
      <c r="P374" s="2">
        <f t="shared" si="33"/>
        <v>112.09860371905437</v>
      </c>
      <c r="Q374" s="2">
        <f t="shared" si="34"/>
        <v>1.1370712548699999</v>
      </c>
      <c r="R374" s="2">
        <f t="shared" si="36"/>
        <v>5.6869634222923056</v>
      </c>
      <c r="S374" s="12">
        <f t="shared" si="31"/>
        <v>1043.2522193715063</v>
      </c>
      <c r="T374" s="12"/>
    </row>
    <row r="375" spans="2:20" ht="19.899999999999999" customHeight="1" x14ac:dyDescent="0.2">
      <c r="B375" s="14">
        <v>43556.465416666666</v>
      </c>
      <c r="C375" s="2">
        <f t="shared" si="35"/>
        <v>28.416666666744277</v>
      </c>
      <c r="D375" s="42">
        <v>21.1</v>
      </c>
      <c r="E375" s="12">
        <v>8420</v>
      </c>
      <c r="F375" s="15">
        <v>8930</v>
      </c>
      <c r="G375" s="2">
        <v>6.56</v>
      </c>
      <c r="H375" s="2">
        <v>8.9969999999999999</v>
      </c>
      <c r="I375" s="2">
        <v>7.7249999999999996</v>
      </c>
      <c r="K375" s="14">
        <v>43556.485868055555</v>
      </c>
      <c r="L375" s="2">
        <f t="shared" si="32"/>
        <v>58.000000000465661</v>
      </c>
      <c r="M375" s="15">
        <v>1275</v>
      </c>
      <c r="N375" s="3">
        <v>0.100164978</v>
      </c>
      <c r="O375" s="2">
        <v>11.31</v>
      </c>
      <c r="P375" s="2">
        <f t="shared" si="33"/>
        <v>112.91371720762521</v>
      </c>
      <c r="Q375" s="2">
        <f t="shared" si="34"/>
        <v>1.13286590118</v>
      </c>
      <c r="R375" s="2">
        <f t="shared" si="36"/>
        <v>5.6901161127310322</v>
      </c>
      <c r="S375" s="12">
        <f t="shared" si="31"/>
        <v>1044.2566187566715</v>
      </c>
      <c r="T375" s="12"/>
    </row>
    <row r="376" spans="2:20" ht="19.899999999999999" customHeight="1" x14ac:dyDescent="0.2">
      <c r="B376" s="14">
        <v>43556.465474537035</v>
      </c>
      <c r="C376" s="2">
        <f t="shared" si="35"/>
        <v>28.499999998603016</v>
      </c>
      <c r="D376" s="42">
        <v>21.1</v>
      </c>
      <c r="E376" s="12">
        <v>8410</v>
      </c>
      <c r="F376" s="15">
        <v>8930</v>
      </c>
      <c r="G376" s="2">
        <v>6.56</v>
      </c>
      <c r="H376" s="2">
        <v>8.9979999999999993</v>
      </c>
      <c r="I376" s="2">
        <v>7.7249999999999996</v>
      </c>
      <c r="K376" s="14">
        <v>43556.485925925925</v>
      </c>
      <c r="L376" s="2">
        <f t="shared" si="32"/>
        <v>58.083333332324401</v>
      </c>
      <c r="M376" s="15">
        <v>1272</v>
      </c>
      <c r="N376" s="3">
        <v>9.9929295000000001E-2</v>
      </c>
      <c r="O376" s="2">
        <v>11.32</v>
      </c>
      <c r="P376" s="2">
        <f t="shared" si="33"/>
        <v>113.28009469095124</v>
      </c>
      <c r="Q376" s="2">
        <f t="shared" si="34"/>
        <v>1.1311996194</v>
      </c>
      <c r="R376" s="2">
        <f t="shared" si="36"/>
        <v>5.6916883804258358</v>
      </c>
      <c r="S376" s="12">
        <f t="shared" si="31"/>
        <v>1044.75685443012</v>
      </c>
      <c r="T376" s="12"/>
    </row>
    <row r="377" spans="2:20" ht="19.899999999999999" customHeight="1" x14ac:dyDescent="0.2">
      <c r="B377" s="14">
        <v>43556.465532407405</v>
      </c>
      <c r="C377" s="2">
        <f t="shared" si="35"/>
        <v>28.583333330461755</v>
      </c>
      <c r="D377" s="42">
        <v>21.1</v>
      </c>
      <c r="E377" s="12">
        <v>8420</v>
      </c>
      <c r="F377" s="15">
        <v>8930</v>
      </c>
      <c r="G377" s="2">
        <v>6.5590000000000002</v>
      </c>
      <c r="H377" s="2">
        <v>8.9990000000000006</v>
      </c>
      <c r="I377" s="2">
        <v>7.7240000000000002</v>
      </c>
      <c r="K377" s="14">
        <v>43556.486041666663</v>
      </c>
      <c r="L377" s="2">
        <f t="shared" si="32"/>
        <v>58.249999996041879</v>
      </c>
      <c r="M377" s="15">
        <v>1264</v>
      </c>
      <c r="N377" s="3">
        <v>9.9300809000000004E-2</v>
      </c>
      <c r="O377" s="2">
        <v>11.26</v>
      </c>
      <c r="P377" s="2">
        <f t="shared" si="33"/>
        <v>113.39283247934063</v>
      </c>
      <c r="Q377" s="2">
        <f t="shared" si="34"/>
        <v>1.11812710934</v>
      </c>
      <c r="R377" s="2">
        <f t="shared" si="36"/>
        <v>5.6948124452715829</v>
      </c>
      <c r="S377" s="12">
        <f t="shared" si="31"/>
        <v>1045.753004934922</v>
      </c>
      <c r="T377" s="12"/>
    </row>
    <row r="378" spans="2:20" ht="19.899999999999999" customHeight="1" x14ac:dyDescent="0.2">
      <c r="B378" s="14">
        <v>43556.465590277781</v>
      </c>
      <c r="C378" s="2">
        <f t="shared" si="35"/>
        <v>28.666666672797874</v>
      </c>
      <c r="D378" s="42">
        <v>21.1</v>
      </c>
      <c r="E378" s="12">
        <v>8420</v>
      </c>
      <c r="F378" s="15">
        <v>8930</v>
      </c>
      <c r="G378" s="2">
        <v>6.5579999999999998</v>
      </c>
      <c r="H378" s="2">
        <v>9</v>
      </c>
      <c r="I378" s="2">
        <v>7.7240000000000002</v>
      </c>
      <c r="K378" s="14">
        <v>43556.48609953704</v>
      </c>
      <c r="L378" s="2">
        <f t="shared" si="32"/>
        <v>58.333333338377997</v>
      </c>
      <c r="M378" s="15">
        <v>1264</v>
      </c>
      <c r="N378" s="3">
        <v>9.9300809000000004E-2</v>
      </c>
      <c r="O378" s="2">
        <v>11.25</v>
      </c>
      <c r="P378" s="2">
        <f t="shared" si="33"/>
        <v>113.29212836523818</v>
      </c>
      <c r="Q378" s="2">
        <f t="shared" si="34"/>
        <v>1.11713410125</v>
      </c>
      <c r="R378" s="2">
        <f t="shared" si="36"/>
        <v>5.6963647101688561</v>
      </c>
      <c r="S378" s="12">
        <f t="shared" si="31"/>
        <v>1046.2495090344405</v>
      </c>
      <c r="T378" s="12"/>
    </row>
    <row r="379" spans="2:20" ht="19.899999999999999" customHeight="1" x14ac:dyDescent="0.2">
      <c r="B379" s="14">
        <v>43556.465648148151</v>
      </c>
      <c r="C379" s="2">
        <f t="shared" si="35"/>
        <v>28.750000004656613</v>
      </c>
      <c r="D379" s="42">
        <v>21.1</v>
      </c>
      <c r="E379" s="12">
        <v>8420</v>
      </c>
      <c r="F379" s="15">
        <v>8950</v>
      </c>
      <c r="G379" s="2">
        <v>6.5570000000000004</v>
      </c>
      <c r="H379" s="2">
        <v>9</v>
      </c>
      <c r="I379" s="2">
        <v>7.7229999999999999</v>
      </c>
      <c r="K379" s="14">
        <v>43556.486215277779</v>
      </c>
      <c r="L379" s="2">
        <f t="shared" si="32"/>
        <v>58.500000002095476</v>
      </c>
      <c r="M379" s="15">
        <v>1257</v>
      </c>
      <c r="N379" s="3">
        <v>9.8750883999999997E-2</v>
      </c>
      <c r="O379" s="2">
        <v>11.23</v>
      </c>
      <c r="P379" s="2">
        <f t="shared" si="33"/>
        <v>113.72050097293307</v>
      </c>
      <c r="Q379" s="2">
        <f t="shared" si="34"/>
        <v>1.1089724273200001</v>
      </c>
      <c r="R379" s="2">
        <f t="shared" si="36"/>
        <v>5.69945652473716</v>
      </c>
      <c r="S379" s="12">
        <f t="shared" si="31"/>
        <v>1047.2397674818403</v>
      </c>
      <c r="T379" s="12"/>
    </row>
    <row r="380" spans="2:20" ht="19.899999999999999" customHeight="1" x14ac:dyDescent="0.2">
      <c r="B380" s="14">
        <v>43556.46570601852</v>
      </c>
      <c r="C380" s="2">
        <f t="shared" si="35"/>
        <v>28.833333336515352</v>
      </c>
      <c r="D380" s="42">
        <v>21.1</v>
      </c>
      <c r="E380" s="12">
        <v>8420</v>
      </c>
      <c r="F380" s="15">
        <v>8930</v>
      </c>
      <c r="G380" s="2">
        <v>6.556</v>
      </c>
      <c r="H380" s="2">
        <v>9.0009999999999994</v>
      </c>
      <c r="I380" s="2">
        <v>7.7229999999999999</v>
      </c>
      <c r="K380" s="14">
        <v>43556.486273148148</v>
      </c>
      <c r="L380" s="2">
        <f t="shared" si="32"/>
        <v>58.583333333954215</v>
      </c>
      <c r="M380" s="15">
        <v>1253</v>
      </c>
      <c r="N380" s="3">
        <v>9.8436641000000005E-2</v>
      </c>
      <c r="O380" s="2">
        <v>11.23</v>
      </c>
      <c r="P380" s="2">
        <f t="shared" si="33"/>
        <v>114.08353521530667</v>
      </c>
      <c r="Q380" s="2">
        <f t="shared" si="34"/>
        <v>1.10544347843</v>
      </c>
      <c r="R380" s="2">
        <f t="shared" si="36"/>
        <v>5.7009943135333865</v>
      </c>
      <c r="S380" s="12">
        <f t="shared" si="31"/>
        <v>1047.7327362844928</v>
      </c>
      <c r="T380" s="12"/>
    </row>
    <row r="381" spans="2:20" ht="19.899999999999999" customHeight="1" x14ac:dyDescent="0.2">
      <c r="B381" s="14">
        <v>43556.465763888889</v>
      </c>
      <c r="C381" s="2">
        <f t="shared" si="35"/>
        <v>28.916666668374091</v>
      </c>
      <c r="D381" s="42">
        <v>21.1</v>
      </c>
      <c r="E381" s="12">
        <v>8420</v>
      </c>
      <c r="F381" s="15">
        <v>8950</v>
      </c>
      <c r="G381" s="2">
        <v>6.5549999999999997</v>
      </c>
      <c r="H381" s="2">
        <v>9.0020000000000007</v>
      </c>
      <c r="I381" s="2">
        <v>7.7229999999999999</v>
      </c>
      <c r="K381" s="14">
        <v>43556.486388888887</v>
      </c>
      <c r="L381" s="2">
        <f t="shared" si="32"/>
        <v>58.749999997671694</v>
      </c>
      <c r="M381" s="15">
        <v>1248</v>
      </c>
      <c r="N381" s="3">
        <v>9.8043836999999995E-2</v>
      </c>
      <c r="O381" s="2">
        <v>11.2</v>
      </c>
      <c r="P381" s="2">
        <f t="shared" si="33"/>
        <v>114.23461527724582</v>
      </c>
      <c r="Q381" s="2">
        <f t="shared" si="34"/>
        <v>1.0980909743999998</v>
      </c>
      <c r="R381" s="2">
        <f t="shared" si="36"/>
        <v>5.704054777997051</v>
      </c>
      <c r="S381" s="12">
        <f t="shared" si="31"/>
        <v>1048.7151386553564</v>
      </c>
      <c r="T381" s="12"/>
    </row>
    <row r="382" spans="2:20" ht="19.899999999999999" customHeight="1" x14ac:dyDescent="0.2">
      <c r="B382" s="14">
        <v>43556.465821759259</v>
      </c>
      <c r="C382" s="2">
        <f t="shared" si="35"/>
        <v>29.000000000232831</v>
      </c>
      <c r="D382" s="42">
        <v>21.1</v>
      </c>
      <c r="E382" s="12">
        <v>8420</v>
      </c>
      <c r="F382" s="15">
        <v>8950</v>
      </c>
      <c r="G382" s="2">
        <v>6.5540000000000003</v>
      </c>
      <c r="H382" s="2">
        <v>9.0030000000000001</v>
      </c>
      <c r="I382" s="2">
        <v>7.7229999999999999</v>
      </c>
      <c r="K382" s="14">
        <v>43556.486446759256</v>
      </c>
      <c r="L382" s="2">
        <f t="shared" si="32"/>
        <v>58.833333329530433</v>
      </c>
      <c r="M382" s="15">
        <v>1243</v>
      </c>
      <c r="N382" s="3">
        <v>9.7651032999999998E-2</v>
      </c>
      <c r="O382" s="2">
        <v>11.2</v>
      </c>
      <c r="P382" s="2">
        <f t="shared" si="33"/>
        <v>114.69412719883874</v>
      </c>
      <c r="Q382" s="2">
        <f t="shared" si="34"/>
        <v>1.0936915695999998</v>
      </c>
      <c r="R382" s="2">
        <f t="shared" si="36"/>
        <v>5.7055768491812291</v>
      </c>
      <c r="S382" s="12">
        <f t="shared" si="31"/>
        <v>1049.2043758216541</v>
      </c>
      <c r="T382" s="12"/>
    </row>
    <row r="383" spans="2:20" ht="19.899999999999999" customHeight="1" x14ac:dyDescent="0.2">
      <c r="B383" s="14">
        <v>43556.465879629628</v>
      </c>
      <c r="C383" s="2">
        <f t="shared" si="35"/>
        <v>29.08333333209157</v>
      </c>
      <c r="D383" s="42">
        <v>21.1</v>
      </c>
      <c r="E383" s="12">
        <v>8410</v>
      </c>
      <c r="F383" s="15">
        <v>8940</v>
      </c>
      <c r="G383" s="2">
        <v>6.5540000000000003</v>
      </c>
      <c r="H383" s="2">
        <v>9.0039999999999996</v>
      </c>
      <c r="I383" s="2">
        <v>7.7220000000000004</v>
      </c>
      <c r="K383" s="14">
        <v>43556.486562500002</v>
      </c>
      <c r="L383" s="2">
        <f t="shared" si="32"/>
        <v>59.00000000372529</v>
      </c>
      <c r="M383" s="15">
        <v>1238</v>
      </c>
      <c r="N383" s="3">
        <v>9.7258229000000002E-2</v>
      </c>
      <c r="O383" s="2">
        <v>11.14</v>
      </c>
      <c r="P383" s="2">
        <f t="shared" si="33"/>
        <v>114.54043647041938</v>
      </c>
      <c r="Q383" s="2">
        <f t="shared" si="34"/>
        <v>1.08345667106</v>
      </c>
      <c r="R383" s="2">
        <f t="shared" si="36"/>
        <v>5.7086006663187288</v>
      </c>
      <c r="S383" s="12">
        <f t="shared" si="31"/>
        <v>1050.1789221772456</v>
      </c>
      <c r="T383" s="12"/>
    </row>
    <row r="384" spans="2:20" ht="19.899999999999999" customHeight="1" x14ac:dyDescent="0.2">
      <c r="B384" s="14">
        <v>43556.465937499997</v>
      </c>
      <c r="C384" s="2">
        <f t="shared" si="35"/>
        <v>29.166666663950309</v>
      </c>
      <c r="D384" s="42">
        <v>21.1</v>
      </c>
      <c r="E384" s="12">
        <v>8420</v>
      </c>
      <c r="F384" s="15">
        <v>8950</v>
      </c>
      <c r="G384" s="2">
        <v>6.5529999999999999</v>
      </c>
      <c r="H384" s="2">
        <v>9.0050000000000008</v>
      </c>
      <c r="I384" s="2">
        <v>7.7220000000000004</v>
      </c>
      <c r="K384" s="14">
        <v>43556.486620370371</v>
      </c>
      <c r="L384" s="2">
        <f t="shared" si="32"/>
        <v>59.08333333558403</v>
      </c>
      <c r="M384" s="15">
        <v>1235</v>
      </c>
      <c r="N384" s="3">
        <v>9.7022547000000001E-2</v>
      </c>
      <c r="O384" s="2">
        <v>11.14</v>
      </c>
      <c r="P384" s="2">
        <f t="shared" si="33"/>
        <v>114.81867199384078</v>
      </c>
      <c r="Q384" s="2">
        <f t="shared" si="34"/>
        <v>1.08083117358</v>
      </c>
      <c r="R384" s="2">
        <f t="shared" si="36"/>
        <v>5.7101036439620225</v>
      </c>
      <c r="S384" s="12">
        <f t="shared" ref="S384:S440" si="37">(M383+M384)/2/12729*(L384-L383)*60+S383</f>
        <v>1050.6646241091019</v>
      </c>
      <c r="T384" s="12"/>
    </row>
    <row r="385" spans="2:20" ht="19.899999999999999" customHeight="1" x14ac:dyDescent="0.2">
      <c r="B385" s="14">
        <v>43556.465995370374</v>
      </c>
      <c r="C385" s="2">
        <f t="shared" si="35"/>
        <v>29.250000006286427</v>
      </c>
      <c r="D385" s="42">
        <v>21.1</v>
      </c>
      <c r="E385" s="12">
        <v>8420</v>
      </c>
      <c r="F385" s="15">
        <v>8950</v>
      </c>
      <c r="G385" s="2">
        <v>6.5519999999999996</v>
      </c>
      <c r="H385" s="2">
        <v>9.0060000000000002</v>
      </c>
      <c r="I385" s="2">
        <v>7.7210000000000001</v>
      </c>
      <c r="K385" s="14">
        <v>43556.48673611111</v>
      </c>
      <c r="L385" s="2">
        <f t="shared" si="32"/>
        <v>59.249999999301508</v>
      </c>
      <c r="M385" s="15">
        <v>1228</v>
      </c>
      <c r="N385" s="3">
        <v>9.6472621999999994E-2</v>
      </c>
      <c r="O385" s="2">
        <v>11.08</v>
      </c>
      <c r="P385" s="2">
        <f t="shared" si="33"/>
        <v>114.85123727641611</v>
      </c>
      <c r="Q385" s="2">
        <f t="shared" si="34"/>
        <v>1.0689166517599999</v>
      </c>
      <c r="R385" s="2">
        <f t="shared" si="36"/>
        <v>5.7130894047777172</v>
      </c>
      <c r="S385" s="12">
        <f t="shared" si="37"/>
        <v>1051.6320999345464</v>
      </c>
      <c r="T385" s="12"/>
    </row>
    <row r="386" spans="2:20" ht="19.899999999999999" customHeight="1" x14ac:dyDescent="0.2">
      <c r="B386" s="14">
        <v>43556.466053240743</v>
      </c>
      <c r="C386" s="2">
        <f t="shared" si="35"/>
        <v>29.333333338145167</v>
      </c>
      <c r="D386" s="42">
        <v>21.1</v>
      </c>
      <c r="E386" s="12">
        <v>8420</v>
      </c>
      <c r="F386" s="15">
        <v>8960</v>
      </c>
      <c r="G386" s="2">
        <v>6.5510000000000002</v>
      </c>
      <c r="H386" s="2">
        <v>9.0069999999999997</v>
      </c>
      <c r="I386" s="2">
        <v>7.7210000000000001</v>
      </c>
      <c r="K386" s="14">
        <v>43556.486793981479</v>
      </c>
      <c r="L386" s="2">
        <f t="shared" si="32"/>
        <v>59.333333331160247</v>
      </c>
      <c r="M386" s="15">
        <v>1226</v>
      </c>
      <c r="N386" s="3">
        <v>9.6315499999999998E-2</v>
      </c>
      <c r="O386" s="2">
        <v>11.06</v>
      </c>
      <c r="P386" s="2">
        <f t="shared" si="33"/>
        <v>114.83094621322633</v>
      </c>
      <c r="Q386" s="2">
        <f t="shared" si="34"/>
        <v>1.0652494299999999</v>
      </c>
      <c r="R386" s="2">
        <f t="shared" si="36"/>
        <v>5.7145714645304917</v>
      </c>
      <c r="S386" s="12">
        <f t="shared" si="37"/>
        <v>1052.1140702300481</v>
      </c>
      <c r="T386" s="12"/>
    </row>
    <row r="387" spans="2:20" ht="19.899999999999999" customHeight="1" x14ac:dyDescent="0.2">
      <c r="B387" s="14">
        <v>43556.466111111113</v>
      </c>
      <c r="C387" s="2">
        <f t="shared" si="35"/>
        <v>29.416666670003906</v>
      </c>
      <c r="D387" s="42">
        <v>21.1</v>
      </c>
      <c r="E387" s="12">
        <v>8420</v>
      </c>
      <c r="F387" s="15">
        <v>8960</v>
      </c>
      <c r="G387" s="2">
        <v>6.5510000000000002</v>
      </c>
      <c r="H387" s="2">
        <v>9.0069999999999997</v>
      </c>
      <c r="I387" s="2">
        <v>7.7210000000000001</v>
      </c>
      <c r="K387" s="14">
        <v>43556.486909722225</v>
      </c>
      <c r="L387" s="2">
        <f t="shared" si="32"/>
        <v>59.500000005355105</v>
      </c>
      <c r="M387" s="15">
        <v>1219</v>
      </c>
      <c r="N387" s="3">
        <v>9.5765575000000006E-2</v>
      </c>
      <c r="O387" s="2">
        <v>11.07</v>
      </c>
      <c r="P387" s="2">
        <f t="shared" si="33"/>
        <v>115.59477400934522</v>
      </c>
      <c r="Q387" s="2">
        <f t="shared" si="34"/>
        <v>1.0601249152500001</v>
      </c>
      <c r="R387" s="2">
        <f t="shared" si="36"/>
        <v>5.7175233734766744</v>
      </c>
      <c r="S387" s="12">
        <f t="shared" si="37"/>
        <v>1053.0744756469853</v>
      </c>
      <c r="T387" s="12"/>
    </row>
    <row r="388" spans="2:20" ht="19.899999999999999" customHeight="1" x14ac:dyDescent="0.2">
      <c r="B388" s="14">
        <v>43556.466168981482</v>
      </c>
      <c r="C388" s="2">
        <f t="shared" si="35"/>
        <v>29.500000001862645</v>
      </c>
      <c r="D388" s="42">
        <v>21.1</v>
      </c>
      <c r="E388" s="12">
        <v>8420</v>
      </c>
      <c r="F388" s="15">
        <v>8960</v>
      </c>
      <c r="G388" s="2">
        <v>6.55</v>
      </c>
      <c r="H388" s="2">
        <v>9.0079999999999991</v>
      </c>
      <c r="I388" s="2">
        <v>7.7210000000000001</v>
      </c>
      <c r="K388" s="14">
        <v>43556.487025462964</v>
      </c>
      <c r="L388" s="2">
        <f t="shared" si="32"/>
        <v>59.666666669072583</v>
      </c>
      <c r="M388" s="15">
        <v>1214</v>
      </c>
      <c r="N388" s="3">
        <v>9.5372770999999995E-2</v>
      </c>
      <c r="O388" s="2">
        <v>11.04</v>
      </c>
      <c r="P388" s="2">
        <f t="shared" si="33"/>
        <v>115.75630952360606</v>
      </c>
      <c r="Q388" s="2">
        <f t="shared" si="34"/>
        <v>1.0529153918399998</v>
      </c>
      <c r="R388" s="2">
        <f t="shared" si="36"/>
        <v>5.7204581516290345</v>
      </c>
      <c r="S388" s="12">
        <f t="shared" si="37"/>
        <v>1054.0301673576255</v>
      </c>
      <c r="T388" s="12"/>
    </row>
    <row r="389" spans="2:20" ht="19.899999999999999" customHeight="1" x14ac:dyDescent="0.2">
      <c r="B389" s="14">
        <v>43556.466226851851</v>
      </c>
      <c r="C389" s="2">
        <f t="shared" si="35"/>
        <v>29.583333333721384</v>
      </c>
      <c r="D389" s="42">
        <v>21.1</v>
      </c>
      <c r="E389" s="12">
        <v>8420</v>
      </c>
      <c r="F389" s="15">
        <v>8960</v>
      </c>
      <c r="G389" s="2">
        <v>6.548</v>
      </c>
      <c r="H389" s="2">
        <v>9.0090000000000003</v>
      </c>
      <c r="I389" s="2">
        <v>7.72</v>
      </c>
      <c r="K389" s="14">
        <v>43556.487083333333</v>
      </c>
      <c r="L389" s="2">
        <f t="shared" si="32"/>
        <v>59.750000000931323</v>
      </c>
      <c r="M389" s="15">
        <v>1209</v>
      </c>
      <c r="N389" s="3">
        <v>9.4979966999999998E-2</v>
      </c>
      <c r="O389" s="2">
        <v>11.03</v>
      </c>
      <c r="P389" s="2">
        <f t="shared" si="33"/>
        <v>116.12975186651728</v>
      </c>
      <c r="Q389" s="2">
        <f t="shared" si="34"/>
        <v>1.04762903601</v>
      </c>
      <c r="R389" s="2">
        <f t="shared" si="36"/>
        <v>5.7219168630114519</v>
      </c>
      <c r="S389" s="12">
        <f t="shared" si="37"/>
        <v>1054.5060491938116</v>
      </c>
      <c r="T389" s="12"/>
    </row>
    <row r="390" spans="2:20" ht="19.899999999999999" customHeight="1" x14ac:dyDescent="0.2">
      <c r="B390" s="14">
        <v>43556.466284722221</v>
      </c>
      <c r="C390" s="2">
        <f t="shared" si="35"/>
        <v>29.666666665580124</v>
      </c>
      <c r="D390" s="42">
        <v>21.1</v>
      </c>
      <c r="E390" s="12">
        <v>8420</v>
      </c>
      <c r="F390" s="15">
        <v>8960</v>
      </c>
      <c r="G390" s="2">
        <v>6.5469999999999997</v>
      </c>
      <c r="H390" s="2">
        <v>9.01</v>
      </c>
      <c r="I390" s="2">
        <v>7.72</v>
      </c>
      <c r="K390" s="14">
        <v>43556.487199074072</v>
      </c>
      <c r="L390" s="2">
        <f t="shared" si="32"/>
        <v>59.916666664648801</v>
      </c>
      <c r="M390" s="15">
        <v>1204</v>
      </c>
      <c r="N390" s="3">
        <v>9.4587163000000002E-2</v>
      </c>
      <c r="O390" s="2">
        <v>11.06</v>
      </c>
      <c r="P390" s="2">
        <f t="shared" si="33"/>
        <v>116.92918625754744</v>
      </c>
      <c r="Q390" s="2">
        <f t="shared" si="34"/>
        <v>1.04613402278</v>
      </c>
      <c r="R390" s="2">
        <f t="shared" si="36"/>
        <v>5.724824867208314</v>
      </c>
      <c r="S390" s="12">
        <f t="shared" si="37"/>
        <v>1055.4538848279155</v>
      </c>
      <c r="T390" s="12"/>
    </row>
    <row r="391" spans="2:20" ht="19.899999999999999" customHeight="1" x14ac:dyDescent="0.2">
      <c r="B391" s="14">
        <v>43556.46634259259</v>
      </c>
      <c r="C391" s="2">
        <f t="shared" si="35"/>
        <v>29.749999997438863</v>
      </c>
      <c r="D391" s="42">
        <v>21.1</v>
      </c>
      <c r="E391" s="12">
        <v>8420</v>
      </c>
      <c r="F391" s="15">
        <v>8970</v>
      </c>
      <c r="G391" s="2">
        <v>6.5460000000000003</v>
      </c>
      <c r="H391" s="2">
        <v>9.0109999999999992</v>
      </c>
      <c r="I391" s="2">
        <v>7.72</v>
      </c>
      <c r="K391" s="14">
        <v>43556.487256944441</v>
      </c>
      <c r="L391" s="2">
        <f t="shared" si="32"/>
        <v>59.99999999650754</v>
      </c>
      <c r="M391" s="15">
        <v>1201</v>
      </c>
      <c r="N391" s="3">
        <v>9.4351481000000001E-2</v>
      </c>
      <c r="O391" s="2">
        <v>11.01</v>
      </c>
      <c r="P391" s="2">
        <f t="shared" si="33"/>
        <v>116.69133206292756</v>
      </c>
      <c r="Q391" s="2">
        <f t="shared" si="34"/>
        <v>1.0388098058099999</v>
      </c>
      <c r="R391" s="2">
        <f t="shared" si="36"/>
        <v>5.7262727448414363</v>
      </c>
      <c r="S391" s="12">
        <f t="shared" si="37"/>
        <v>1055.9262314296602</v>
      </c>
      <c r="T391" s="12"/>
    </row>
    <row r="392" spans="2:20" ht="19.899999999999999" customHeight="1" x14ac:dyDescent="0.2">
      <c r="B392" s="14">
        <v>43556.466400462959</v>
      </c>
      <c r="C392" s="2">
        <f t="shared" si="35"/>
        <v>29.833333329297602</v>
      </c>
      <c r="D392" s="42">
        <v>21.1</v>
      </c>
      <c r="E392" s="12">
        <v>8410</v>
      </c>
      <c r="F392" s="15">
        <v>8960</v>
      </c>
      <c r="G392" s="2">
        <v>6.5439999999999996</v>
      </c>
      <c r="H392" s="2">
        <v>9.0120000000000005</v>
      </c>
      <c r="I392" s="2">
        <v>7.7190000000000003</v>
      </c>
      <c r="K392" s="14">
        <v>43556.487372685187</v>
      </c>
      <c r="L392" s="2">
        <f t="shared" si="32"/>
        <v>60.166666670702398</v>
      </c>
      <c r="M392" s="15">
        <v>1195</v>
      </c>
      <c r="N392" s="3">
        <v>9.3880116E-2</v>
      </c>
      <c r="O392" s="2">
        <v>11.02</v>
      </c>
      <c r="P392" s="2">
        <f t="shared" si="33"/>
        <v>117.38374929149001</v>
      </c>
      <c r="Q392" s="2">
        <f t="shared" si="34"/>
        <v>1.0345588783199999</v>
      </c>
      <c r="R392" s="2">
        <f t="shared" si="36"/>
        <v>5.7291524236994675</v>
      </c>
      <c r="S392" s="12">
        <f t="shared" si="37"/>
        <v>1056.8673894578735</v>
      </c>
      <c r="T392" s="12"/>
    </row>
    <row r="393" spans="2:20" ht="19.899999999999999" customHeight="1" x14ac:dyDescent="0.2">
      <c r="B393" s="14">
        <v>43556.466458333336</v>
      </c>
      <c r="C393" s="2">
        <f t="shared" si="35"/>
        <v>29.91666667163372</v>
      </c>
      <c r="D393" s="42">
        <v>21.1</v>
      </c>
      <c r="E393" s="12">
        <v>8410</v>
      </c>
      <c r="F393" s="15">
        <v>8970</v>
      </c>
      <c r="G393" s="2">
        <v>6.5469999999999997</v>
      </c>
      <c r="H393" s="2">
        <v>9.0120000000000005</v>
      </c>
      <c r="I393" s="2">
        <v>7.718</v>
      </c>
      <c r="K393" s="14">
        <v>43556.487488425926</v>
      </c>
      <c r="L393" s="2">
        <f t="shared" si="32"/>
        <v>60.333333334419876</v>
      </c>
      <c r="M393" s="15">
        <v>1190</v>
      </c>
      <c r="N393" s="3">
        <v>9.3487312000000003E-2</v>
      </c>
      <c r="O393" s="2">
        <v>10.97</v>
      </c>
      <c r="P393" s="2">
        <f t="shared" si="33"/>
        <v>117.34212659788528</v>
      </c>
      <c r="Q393" s="2">
        <f t="shared" si="34"/>
        <v>1.0255558126400002</v>
      </c>
      <c r="R393" s="2">
        <f t="shared" si="36"/>
        <v>5.7320136940529478</v>
      </c>
      <c r="S393" s="12">
        <f t="shared" si="37"/>
        <v>1057.8042265848267</v>
      </c>
      <c r="T393" s="12"/>
    </row>
    <row r="394" spans="2:20" ht="19.899999999999999" customHeight="1" x14ac:dyDescent="0.2">
      <c r="B394" s="14">
        <v>43556.466516203705</v>
      </c>
      <c r="C394" s="2">
        <f t="shared" si="35"/>
        <v>30.00000000349246</v>
      </c>
      <c r="D394" s="42">
        <v>21.1</v>
      </c>
      <c r="E394" s="12">
        <v>8420</v>
      </c>
      <c r="F394" s="15">
        <v>8970</v>
      </c>
      <c r="G394" s="2">
        <v>6.548</v>
      </c>
      <c r="H394" s="2">
        <v>9.0129999999999999</v>
      </c>
      <c r="I394" s="2">
        <v>7.718</v>
      </c>
      <c r="K394" s="14">
        <v>43556.487546296295</v>
      </c>
      <c r="L394" s="2">
        <f t="shared" si="32"/>
        <v>60.416666666278616</v>
      </c>
      <c r="M394" s="15">
        <v>1185</v>
      </c>
      <c r="N394" s="3">
        <v>9.3094509000000006E-2</v>
      </c>
      <c r="O394" s="2">
        <v>10.95</v>
      </c>
      <c r="P394" s="2">
        <f t="shared" si="33"/>
        <v>117.62240456093923</v>
      </c>
      <c r="Q394" s="2">
        <f t="shared" si="34"/>
        <v>1.01938487355</v>
      </c>
      <c r="R394" s="2">
        <f t="shared" si="36"/>
        <v>5.7334337917265623</v>
      </c>
      <c r="S394" s="12">
        <f t="shared" si="37"/>
        <v>1058.2706811291691</v>
      </c>
      <c r="T394" s="12"/>
    </row>
    <row r="395" spans="2:20" ht="19.899999999999999" customHeight="1" x14ac:dyDescent="0.2">
      <c r="B395" s="14">
        <v>43556.466574074075</v>
      </c>
      <c r="C395" s="2">
        <f t="shared" si="35"/>
        <v>30.083333335351199</v>
      </c>
      <c r="D395" s="42">
        <v>21.1</v>
      </c>
      <c r="E395" s="12">
        <v>8420</v>
      </c>
      <c r="F395" s="15">
        <v>8980</v>
      </c>
      <c r="G395" s="2">
        <v>6.5460000000000003</v>
      </c>
      <c r="H395" s="2">
        <v>9.0139999999999993</v>
      </c>
      <c r="I395" s="2">
        <v>7.718</v>
      </c>
      <c r="K395" s="14">
        <v>43556.487662037034</v>
      </c>
      <c r="L395" s="2">
        <f t="shared" si="32"/>
        <v>60.583333329996094</v>
      </c>
      <c r="M395" s="15">
        <v>1180</v>
      </c>
      <c r="N395" s="3">
        <v>9.2701704999999995E-2</v>
      </c>
      <c r="O395" s="2">
        <v>10.97</v>
      </c>
      <c r="P395" s="2">
        <f t="shared" si="33"/>
        <v>118.33655055211769</v>
      </c>
      <c r="Q395" s="2">
        <f t="shared" si="34"/>
        <v>1.01693770385</v>
      </c>
      <c r="R395" s="2">
        <f t="shared" si="36"/>
        <v>5.7362620174784613</v>
      </c>
      <c r="S395" s="12">
        <f t="shared" si="37"/>
        <v>1059.1996621795859</v>
      </c>
      <c r="T395" s="12"/>
    </row>
    <row r="396" spans="2:20" ht="19.899999999999999" customHeight="1" x14ac:dyDescent="0.2">
      <c r="B396" s="14">
        <v>43556.466631944444</v>
      </c>
      <c r="C396" s="2">
        <f t="shared" si="35"/>
        <v>30.166666667209938</v>
      </c>
      <c r="D396" s="42">
        <v>21.1</v>
      </c>
      <c r="E396" s="12">
        <v>8420</v>
      </c>
      <c r="F396" s="15">
        <v>8980</v>
      </c>
      <c r="G396" s="2">
        <v>6.5439999999999996</v>
      </c>
      <c r="H396" s="2">
        <v>9.0150000000000006</v>
      </c>
      <c r="I396" s="2">
        <v>7.718</v>
      </c>
      <c r="K396" s="14">
        <v>43556.487719907411</v>
      </c>
      <c r="L396" s="2">
        <f t="shared" si="32"/>
        <v>60.666666672332212</v>
      </c>
      <c r="M396" s="15">
        <v>1177</v>
      </c>
      <c r="N396" s="3">
        <v>9.2466021999999995E-2</v>
      </c>
      <c r="O396" s="2">
        <v>10.92</v>
      </c>
      <c r="P396" s="2">
        <f t="shared" si="33"/>
        <v>118.0974347528436</v>
      </c>
      <c r="Q396" s="2">
        <f t="shared" si="34"/>
        <v>1.0097289602399999</v>
      </c>
      <c r="R396" s="2">
        <f t="shared" si="36"/>
        <v>5.7376694250361266</v>
      </c>
      <c r="S396" s="12">
        <f t="shared" si="37"/>
        <v>1059.6625815476891</v>
      </c>
      <c r="T396" s="12"/>
    </row>
    <row r="397" spans="2:20" ht="19.899999999999999" customHeight="1" x14ac:dyDescent="0.2">
      <c r="B397" s="14">
        <v>43556.466689814813</v>
      </c>
      <c r="C397" s="2">
        <f t="shared" si="35"/>
        <v>30.249999999068677</v>
      </c>
      <c r="D397" s="42">
        <v>21.1</v>
      </c>
      <c r="E397" s="12">
        <v>8420</v>
      </c>
      <c r="F397" s="15">
        <v>8970</v>
      </c>
      <c r="G397" s="2">
        <v>6.5439999999999996</v>
      </c>
      <c r="H397" s="2">
        <v>9.016</v>
      </c>
      <c r="I397" s="2">
        <v>7.718</v>
      </c>
      <c r="K397" s="14">
        <v>43556.48777777778</v>
      </c>
      <c r="L397" s="2">
        <f t="shared" si="32"/>
        <v>60.750000004190952</v>
      </c>
      <c r="M397" s="15">
        <v>1174</v>
      </c>
      <c r="N397" s="3">
        <v>9.2230339999999994E-2</v>
      </c>
      <c r="O397" s="2">
        <v>10.9</v>
      </c>
      <c r="P397" s="2">
        <f t="shared" si="33"/>
        <v>118.18236818816889</v>
      </c>
      <c r="Q397" s="2">
        <f t="shared" si="34"/>
        <v>1.0053107059999999</v>
      </c>
      <c r="R397" s="2">
        <f t="shared" si="36"/>
        <v>5.7390687581129205</v>
      </c>
      <c r="S397" s="12">
        <f t="shared" si="37"/>
        <v>1060.1243224461098</v>
      </c>
      <c r="T397" s="12"/>
    </row>
    <row r="398" spans="2:20" ht="19.899999999999999" customHeight="1" x14ac:dyDescent="0.2">
      <c r="B398" s="14">
        <v>43556.466747685183</v>
      </c>
      <c r="C398" s="2">
        <f t="shared" si="35"/>
        <v>30.333333330927417</v>
      </c>
      <c r="D398" s="42">
        <v>21.1</v>
      </c>
      <c r="E398" s="12">
        <v>8420</v>
      </c>
      <c r="F398" s="15">
        <v>8980</v>
      </c>
      <c r="G398" s="2">
        <v>6.5430000000000001</v>
      </c>
      <c r="H398" s="2">
        <v>9.0169999999999995</v>
      </c>
      <c r="I398" s="2">
        <v>7.718</v>
      </c>
      <c r="K398" s="14">
        <v>43556.487893518519</v>
      </c>
      <c r="L398" s="2">
        <f t="shared" si="32"/>
        <v>60.91666666790843</v>
      </c>
      <c r="M398" s="15">
        <v>1168</v>
      </c>
      <c r="N398" s="3">
        <v>9.1758976000000006E-2</v>
      </c>
      <c r="O398" s="2">
        <v>10.91</v>
      </c>
      <c r="P398" s="2">
        <f t="shared" si="33"/>
        <v>118.89844978217717</v>
      </c>
      <c r="Q398" s="2">
        <f t="shared" si="34"/>
        <v>1.0010904281600002</v>
      </c>
      <c r="R398" s="2">
        <f t="shared" si="36"/>
        <v>5.7418554263054986</v>
      </c>
      <c r="S398" s="12">
        <f t="shared" si="37"/>
        <v>1061.0442690085099</v>
      </c>
      <c r="T398" s="12"/>
    </row>
    <row r="399" spans="2:20" ht="19.899999999999999" customHeight="1" x14ac:dyDescent="0.2">
      <c r="B399" s="14">
        <v>43556.466805555552</v>
      </c>
      <c r="C399" s="2">
        <f t="shared" si="35"/>
        <v>30.416666662786156</v>
      </c>
      <c r="D399" s="42">
        <v>21.1</v>
      </c>
      <c r="E399" s="12">
        <v>8420</v>
      </c>
      <c r="F399" s="15">
        <v>8980</v>
      </c>
      <c r="G399" s="2">
        <v>6.5430000000000001</v>
      </c>
      <c r="H399" s="2">
        <v>9.0180000000000007</v>
      </c>
      <c r="I399" s="2">
        <v>7.7169999999999996</v>
      </c>
      <c r="K399" s="14">
        <v>43556.487951388888</v>
      </c>
      <c r="L399" s="2">
        <f t="shared" si="32"/>
        <v>60.999999999767169</v>
      </c>
      <c r="M399" s="15">
        <v>1164</v>
      </c>
      <c r="N399" s="3">
        <v>9.1444733E-2</v>
      </c>
      <c r="O399" s="15">
        <v>10.88</v>
      </c>
      <c r="P399" s="2">
        <f t="shared" si="33"/>
        <v>118.97896842238033</v>
      </c>
      <c r="Q399" s="2">
        <f t="shared" si="34"/>
        <v>0.99491869504000008</v>
      </c>
      <c r="R399" s="2">
        <f t="shared" si="36"/>
        <v>5.7432415437276374</v>
      </c>
      <c r="S399" s="12">
        <f t="shared" si="37"/>
        <v>1061.5022782705757</v>
      </c>
      <c r="T399" s="12"/>
    </row>
    <row r="400" spans="2:20" ht="19.899999999999999" customHeight="1" x14ac:dyDescent="0.2">
      <c r="B400" s="14">
        <v>43556.466863425929</v>
      </c>
      <c r="C400" s="2">
        <f t="shared" si="35"/>
        <v>30.500000005122274</v>
      </c>
      <c r="D400" s="42">
        <v>21.1</v>
      </c>
      <c r="E400" s="12">
        <v>8420</v>
      </c>
      <c r="F400" s="15">
        <v>8980</v>
      </c>
      <c r="G400" s="2">
        <v>6.5419999999999998</v>
      </c>
      <c r="H400" s="2">
        <v>9.0180000000000007</v>
      </c>
      <c r="I400" s="2">
        <v>7.7169999999999996</v>
      </c>
      <c r="K400" s="14">
        <v>43556.488067129627</v>
      </c>
      <c r="L400" s="2">
        <f t="shared" si="32"/>
        <v>61.166666663484648</v>
      </c>
      <c r="M400" s="15">
        <v>1159</v>
      </c>
      <c r="N400" s="3">
        <v>9.1051929000000004E-2</v>
      </c>
      <c r="O400" s="15">
        <v>10.9</v>
      </c>
      <c r="P400" s="2">
        <f t="shared" si="33"/>
        <v>119.71190637817239</v>
      </c>
      <c r="Q400" s="2">
        <f t="shared" si="34"/>
        <v>0.99246602610000012</v>
      </c>
      <c r="R400" s="2">
        <f t="shared" si="36"/>
        <v>5.7460018002359332</v>
      </c>
      <c r="S400" s="12">
        <f t="shared" si="37"/>
        <v>1062.4147615602662</v>
      </c>
      <c r="T400" s="12"/>
    </row>
    <row r="401" spans="2:20" ht="19.899999999999999" customHeight="1" x14ac:dyDescent="0.2">
      <c r="B401" s="14">
        <v>43556.466921296298</v>
      </c>
      <c r="C401" s="2">
        <f t="shared" si="35"/>
        <v>30.583333336981013</v>
      </c>
      <c r="D401" s="42">
        <v>21.1</v>
      </c>
      <c r="E401" s="12">
        <v>8430</v>
      </c>
      <c r="F401" s="15">
        <v>8990</v>
      </c>
      <c r="G401" s="2">
        <v>6.5419999999999998</v>
      </c>
      <c r="H401" s="2">
        <v>9.0190000000000001</v>
      </c>
      <c r="I401" s="2">
        <v>7.7169999999999996</v>
      </c>
      <c r="K401" s="14">
        <v>43556.488182870373</v>
      </c>
      <c r="L401" s="2">
        <f t="shared" si="32"/>
        <v>61.333333337679505</v>
      </c>
      <c r="M401" s="15">
        <v>1153</v>
      </c>
      <c r="N401" s="3">
        <v>9.0580564000000002E-2</v>
      </c>
      <c r="O401" s="15">
        <v>10.89</v>
      </c>
      <c r="P401" s="2">
        <f t="shared" si="33"/>
        <v>120.22446669685122</v>
      </c>
      <c r="Q401" s="2">
        <f t="shared" si="34"/>
        <v>0.98642234196000012</v>
      </c>
      <c r="R401" s="2">
        <f t="shared" si="36"/>
        <v>5.7487502564268285</v>
      </c>
      <c r="S401" s="12">
        <f t="shared" si="37"/>
        <v>1063.3229240649528</v>
      </c>
      <c r="T401" s="12"/>
    </row>
    <row r="402" spans="2:20" ht="19.899999999999999" customHeight="1" x14ac:dyDescent="0.2">
      <c r="B402" s="14">
        <v>43556.466979166667</v>
      </c>
      <c r="C402" s="2">
        <f t="shared" si="35"/>
        <v>30.666666668839753</v>
      </c>
      <c r="D402" s="42">
        <v>21.1</v>
      </c>
      <c r="E402" s="12">
        <v>8430</v>
      </c>
      <c r="F402" s="15">
        <v>8990</v>
      </c>
      <c r="G402" s="2">
        <v>6.5419999999999998</v>
      </c>
      <c r="H402" s="2">
        <v>9.0190000000000001</v>
      </c>
      <c r="I402" s="2">
        <v>7.7160000000000002</v>
      </c>
      <c r="K402" s="14">
        <v>43556.488240740742</v>
      </c>
      <c r="L402" s="2">
        <f t="shared" si="32"/>
        <v>61.416666669538245</v>
      </c>
      <c r="M402" s="15">
        <v>1151</v>
      </c>
      <c r="N402" s="3">
        <v>9.0423443000000006E-2</v>
      </c>
      <c r="O402" s="15">
        <v>10.84</v>
      </c>
      <c r="P402" s="2">
        <f t="shared" si="33"/>
        <v>119.88041640927121</v>
      </c>
      <c r="Q402" s="2">
        <f t="shared" si="34"/>
        <v>0.98019012212000001</v>
      </c>
      <c r="R402" s="2">
        <f t="shared" si="36"/>
        <v>5.7501159595027174</v>
      </c>
      <c r="S402" s="12">
        <f t="shared" si="37"/>
        <v>1063.7754340734432</v>
      </c>
      <c r="T402" s="12"/>
    </row>
    <row r="403" spans="2:20" ht="19.899999999999999" customHeight="1" x14ac:dyDescent="0.2">
      <c r="B403" s="14">
        <v>43556.467037037037</v>
      </c>
      <c r="C403" s="2">
        <f t="shared" si="35"/>
        <v>30.750000000698492</v>
      </c>
      <c r="D403" s="42">
        <v>21.1</v>
      </c>
      <c r="E403" s="12">
        <v>8420</v>
      </c>
      <c r="F403" s="15">
        <v>8980</v>
      </c>
      <c r="G403" s="2">
        <v>6.54</v>
      </c>
      <c r="H403" s="2">
        <v>9.02</v>
      </c>
      <c r="I403" s="2">
        <v>7.7160000000000002</v>
      </c>
      <c r="K403" s="14">
        <v>43556.488298611112</v>
      </c>
      <c r="L403" s="2">
        <f t="shared" si="32"/>
        <v>61.500000001396984</v>
      </c>
      <c r="M403" s="15">
        <v>1148</v>
      </c>
      <c r="N403" s="3">
        <v>9.0187760000000006E-2</v>
      </c>
      <c r="O403" s="15">
        <v>10.84</v>
      </c>
      <c r="P403" s="2">
        <f t="shared" si="33"/>
        <v>120.19369368969802</v>
      </c>
      <c r="Q403" s="2">
        <f t="shared" si="34"/>
        <v>0.97763531840000006</v>
      </c>
      <c r="R403" s="2">
        <f t="shared" si="36"/>
        <v>5.7514755604790198</v>
      </c>
      <c r="S403" s="12">
        <f t="shared" si="37"/>
        <v>1064.2269620723666</v>
      </c>
      <c r="T403" s="12"/>
    </row>
    <row r="404" spans="2:20" ht="19.899999999999999" customHeight="1" x14ac:dyDescent="0.2">
      <c r="B404" s="14">
        <v>43556.467094907406</v>
      </c>
      <c r="C404" s="2">
        <f t="shared" si="35"/>
        <v>30.833333332557231</v>
      </c>
      <c r="D404" s="42">
        <v>21.1</v>
      </c>
      <c r="E404" s="12">
        <v>8420</v>
      </c>
      <c r="F404" s="15">
        <v>8980</v>
      </c>
      <c r="G404" s="2">
        <v>6.5389999999999997</v>
      </c>
      <c r="H404" s="2">
        <v>9.0210000000000008</v>
      </c>
      <c r="I404" s="2">
        <v>7.7149999999999999</v>
      </c>
      <c r="K404" s="14">
        <v>43556.48841435185</v>
      </c>
      <c r="L404" s="2">
        <f t="shared" si="32"/>
        <v>61.666666665114462</v>
      </c>
      <c r="M404" s="15">
        <v>1142</v>
      </c>
      <c r="N404" s="3">
        <v>8.9716396000000004E-2</v>
      </c>
      <c r="O404" s="15">
        <v>10.85</v>
      </c>
      <c r="P404" s="2">
        <f t="shared" si="33"/>
        <v>120.93664573864513</v>
      </c>
      <c r="Q404" s="2">
        <f t="shared" si="34"/>
        <v>0.97342289660000003</v>
      </c>
      <c r="R404" s="2">
        <f t="shared" si="36"/>
        <v>5.7541853635074585</v>
      </c>
      <c r="S404" s="12">
        <f t="shared" si="37"/>
        <v>1065.1264828357723</v>
      </c>
      <c r="T404" s="12"/>
    </row>
    <row r="405" spans="2:20" ht="19.899999999999999" customHeight="1" x14ac:dyDescent="0.2">
      <c r="B405" s="14">
        <v>43556.467152777775</v>
      </c>
      <c r="C405" s="2">
        <f t="shared" si="35"/>
        <v>30.91666666441597</v>
      </c>
      <c r="D405" s="42">
        <v>21.1</v>
      </c>
      <c r="E405" s="12">
        <v>8430</v>
      </c>
      <c r="F405" s="15">
        <v>8980</v>
      </c>
      <c r="G405" s="2">
        <v>6.5389999999999997</v>
      </c>
      <c r="H405" s="2">
        <v>9.0220000000000002</v>
      </c>
      <c r="I405" s="2">
        <v>7.7140000000000004</v>
      </c>
      <c r="K405" s="14">
        <v>43556.48847222222</v>
      </c>
      <c r="L405" s="2">
        <f t="shared" si="32"/>
        <v>61.749999996973202</v>
      </c>
      <c r="M405" s="15">
        <v>1140</v>
      </c>
      <c r="N405" s="3">
        <v>8.9559273999999994E-2</v>
      </c>
      <c r="O405" s="15">
        <v>10.86</v>
      </c>
      <c r="P405" s="2">
        <f t="shared" si="33"/>
        <v>121.26047381759705</v>
      </c>
      <c r="Q405" s="2">
        <f t="shared" si="34"/>
        <v>0.97261371563999988</v>
      </c>
      <c r="R405" s="2">
        <f t="shared" si="36"/>
        <v>5.7555367777976008</v>
      </c>
      <c r="S405" s="12">
        <f t="shared" si="37"/>
        <v>1065.574672002168</v>
      </c>
      <c r="T405" s="12"/>
    </row>
    <row r="406" spans="2:20" ht="19.899999999999999" customHeight="1" x14ac:dyDescent="0.2">
      <c r="B406" s="14">
        <v>43556.467210648145</v>
      </c>
      <c r="C406" s="2">
        <f t="shared" si="35"/>
        <v>30.99999999627471</v>
      </c>
      <c r="D406" s="42">
        <v>21.2</v>
      </c>
      <c r="E406" s="12">
        <v>8420</v>
      </c>
      <c r="F406" s="15">
        <v>8990</v>
      </c>
      <c r="G406" s="2">
        <v>6.5380000000000003</v>
      </c>
      <c r="H406" s="2">
        <v>9.0229999999999997</v>
      </c>
      <c r="I406" s="2">
        <v>7.7140000000000004</v>
      </c>
      <c r="K406" s="14">
        <v>43556.488587962966</v>
      </c>
      <c r="L406" s="2">
        <f t="shared" si="32"/>
        <v>61.916666671168059</v>
      </c>
      <c r="M406" s="15">
        <v>1134</v>
      </c>
      <c r="N406" s="3">
        <v>8.9087909000000007E-2</v>
      </c>
      <c r="O406" s="15">
        <v>10.84</v>
      </c>
      <c r="P406" s="2">
        <f t="shared" si="33"/>
        <v>121.67756681773729</v>
      </c>
      <c r="Q406" s="2">
        <f t="shared" si="34"/>
        <v>0.9657129335600001</v>
      </c>
      <c r="R406" s="2">
        <f t="shared" si="36"/>
        <v>5.7582288982653127</v>
      </c>
      <c r="S406" s="12">
        <f t="shared" si="37"/>
        <v>1066.4679079604973</v>
      </c>
      <c r="T406" s="12"/>
    </row>
    <row r="407" spans="2:20" ht="19.899999999999999" customHeight="1" x14ac:dyDescent="0.2">
      <c r="B407" s="14">
        <v>43556.467268518521</v>
      </c>
      <c r="C407" s="2">
        <f t="shared" si="35"/>
        <v>31.083333338610828</v>
      </c>
      <c r="D407" s="42">
        <v>21.2</v>
      </c>
      <c r="E407" s="12">
        <v>8420</v>
      </c>
      <c r="F407" s="15">
        <v>8990</v>
      </c>
      <c r="G407" s="2">
        <v>6.5380000000000003</v>
      </c>
      <c r="H407" s="2">
        <v>9.0229999999999997</v>
      </c>
      <c r="I407" s="2">
        <v>7.7140000000000004</v>
      </c>
      <c r="K407" s="14">
        <v>43556.488645833335</v>
      </c>
      <c r="L407" s="2">
        <f t="shared" si="32"/>
        <v>62.000000003026798</v>
      </c>
      <c r="M407" s="15">
        <v>1130</v>
      </c>
      <c r="N407" s="3">
        <v>8.8773666000000001E-2</v>
      </c>
      <c r="O407" s="15">
        <v>10.83</v>
      </c>
      <c r="P407" s="2">
        <f t="shared" si="33"/>
        <v>121.99563776041423</v>
      </c>
      <c r="Q407" s="2">
        <f t="shared" si="34"/>
        <v>0.96141880278000003</v>
      </c>
      <c r="R407" s="2">
        <f t="shared" si="36"/>
        <v>5.7595671841696454</v>
      </c>
      <c r="S407" s="12">
        <f t="shared" si="37"/>
        <v>1066.9125618924515</v>
      </c>
      <c r="T407" s="12"/>
    </row>
    <row r="408" spans="2:20" ht="19.899999999999999" customHeight="1" x14ac:dyDescent="0.2">
      <c r="B408" s="14">
        <v>43556.467326388891</v>
      </c>
      <c r="C408" s="2">
        <f t="shared" si="35"/>
        <v>31.166666670469567</v>
      </c>
      <c r="D408" s="42">
        <v>21.2</v>
      </c>
      <c r="E408" s="12">
        <v>8430</v>
      </c>
      <c r="F408" s="15">
        <v>8990</v>
      </c>
      <c r="G408" s="2">
        <v>6.5380000000000003</v>
      </c>
      <c r="H408" s="2">
        <v>9.0239999999999991</v>
      </c>
      <c r="I408" s="2">
        <v>7.7140000000000004</v>
      </c>
      <c r="K408" s="14">
        <v>43556.488761574074</v>
      </c>
      <c r="L408" s="2">
        <f t="shared" si="32"/>
        <v>62.166666666744277</v>
      </c>
      <c r="M408" s="15">
        <v>1125</v>
      </c>
      <c r="N408" s="3">
        <v>8.8380863000000004E-2</v>
      </c>
      <c r="O408" s="15">
        <v>10.75</v>
      </c>
      <c r="P408" s="2">
        <f t="shared" si="33"/>
        <v>121.63266611234606</v>
      </c>
      <c r="Q408" s="2">
        <f t="shared" si="34"/>
        <v>0.95009427725000006</v>
      </c>
      <c r="R408" s="2">
        <f t="shared" si="36"/>
        <v>5.7622220634004861</v>
      </c>
      <c r="S408" s="12">
        <f t="shared" si="37"/>
        <v>1067.7983345219186</v>
      </c>
      <c r="T408" s="12"/>
    </row>
    <row r="409" spans="2:20" ht="19.899999999999999" customHeight="1" x14ac:dyDescent="0.2">
      <c r="B409" s="14">
        <v>43556.46738425926</v>
      </c>
      <c r="C409" s="2">
        <f t="shared" si="35"/>
        <v>31.250000002328306</v>
      </c>
      <c r="D409" s="42">
        <v>21.2</v>
      </c>
      <c r="E409" s="12">
        <v>8430</v>
      </c>
      <c r="F409" s="15">
        <v>9000</v>
      </c>
      <c r="G409" s="2">
        <v>6.5369999999999999</v>
      </c>
      <c r="H409" s="2">
        <v>9.0250000000000004</v>
      </c>
      <c r="I409" s="2">
        <v>7.7140000000000004</v>
      </c>
      <c r="K409" s="14">
        <v>43556.488877314812</v>
      </c>
      <c r="L409" s="2">
        <f t="shared" si="32"/>
        <v>62.333333330461755</v>
      </c>
      <c r="M409" s="15">
        <v>1120</v>
      </c>
      <c r="N409" s="3">
        <v>8.7988058999999993E-2</v>
      </c>
      <c r="O409" s="15">
        <v>10.72</v>
      </c>
      <c r="P409" s="2">
        <f t="shared" si="33"/>
        <v>121.83471395817473</v>
      </c>
      <c r="Q409" s="2">
        <f t="shared" si="34"/>
        <v>0.94323199248</v>
      </c>
      <c r="R409" s="2">
        <f t="shared" si="36"/>
        <v>5.7648516831730241</v>
      </c>
      <c r="S409" s="12">
        <f t="shared" si="37"/>
        <v>1068.6801791131177</v>
      </c>
      <c r="T409" s="12"/>
    </row>
    <row r="410" spans="2:20" ht="19.899999999999999" customHeight="1" x14ac:dyDescent="0.2">
      <c r="B410" s="14">
        <v>43556.467442129629</v>
      </c>
      <c r="C410" s="2">
        <f t="shared" si="35"/>
        <v>31.333333334187046</v>
      </c>
      <c r="D410" s="42">
        <v>21.2</v>
      </c>
      <c r="E410" s="12">
        <v>8420</v>
      </c>
      <c r="F410" s="15">
        <v>9000</v>
      </c>
      <c r="G410" s="2">
        <v>6.5369999999999999</v>
      </c>
      <c r="H410" s="2">
        <v>9.0259999999999998</v>
      </c>
      <c r="I410" s="2">
        <v>7.7130000000000001</v>
      </c>
      <c r="K410" s="14">
        <v>43556.488935185182</v>
      </c>
      <c r="L410" s="2">
        <f t="shared" si="32"/>
        <v>62.416666662320495</v>
      </c>
      <c r="M410" s="15">
        <v>1116</v>
      </c>
      <c r="N410" s="3">
        <v>8.7673816000000002E-2</v>
      </c>
      <c r="O410" s="15">
        <v>10.7</v>
      </c>
      <c r="P410" s="2">
        <f t="shared" si="33"/>
        <v>122.04327914733402</v>
      </c>
      <c r="Q410" s="2">
        <f t="shared" si="34"/>
        <v>0.93810983119999991</v>
      </c>
      <c r="R410" s="2">
        <f t="shared" si="36"/>
        <v>5.7661581705274614</v>
      </c>
      <c r="S410" s="12">
        <f t="shared" si="37"/>
        <v>1069.1193337914965</v>
      </c>
      <c r="T410" s="12"/>
    </row>
    <row r="411" spans="2:20" ht="19.899999999999999" customHeight="1" x14ac:dyDescent="0.2">
      <c r="B411" s="14">
        <v>43556.467499999999</v>
      </c>
      <c r="C411" s="2">
        <f t="shared" si="35"/>
        <v>31.416666666045785</v>
      </c>
      <c r="D411" s="42">
        <v>21.2</v>
      </c>
      <c r="E411" s="12">
        <v>8420</v>
      </c>
      <c r="F411" s="15">
        <v>9000</v>
      </c>
      <c r="G411" s="2">
        <v>6.5359999999999996</v>
      </c>
      <c r="H411" s="2">
        <v>9.0259999999999998</v>
      </c>
      <c r="I411" s="2">
        <v>7.7130000000000001</v>
      </c>
      <c r="K411" s="14">
        <v>43556.489050925928</v>
      </c>
      <c r="L411" s="2">
        <f t="shared" si="32"/>
        <v>62.583333336515352</v>
      </c>
      <c r="M411" s="15">
        <v>1112</v>
      </c>
      <c r="N411" s="3">
        <v>8.7359572999999996E-2</v>
      </c>
      <c r="O411" s="15">
        <v>10.7</v>
      </c>
      <c r="P411" s="2">
        <f t="shared" si="33"/>
        <v>122.48228365310348</v>
      </c>
      <c r="Q411" s="2">
        <f t="shared" si="34"/>
        <v>0.93474743109999991</v>
      </c>
      <c r="R411" s="2">
        <f t="shared" si="36"/>
        <v>5.7687593612870387</v>
      </c>
      <c r="S411" s="12">
        <f t="shared" si="37"/>
        <v>1069.9945007726565</v>
      </c>
      <c r="T411" s="12"/>
    </row>
    <row r="412" spans="2:20" ht="19.899999999999999" customHeight="1" x14ac:dyDescent="0.2">
      <c r="B412" s="14">
        <v>43556.467557870368</v>
      </c>
      <c r="C412" s="2">
        <f t="shared" si="35"/>
        <v>31.499999997904524</v>
      </c>
      <c r="D412" s="42">
        <v>21.2</v>
      </c>
      <c r="E412" s="12">
        <v>8430</v>
      </c>
      <c r="F412" s="15">
        <v>8990</v>
      </c>
      <c r="G412" s="2">
        <v>6.5359999999999996</v>
      </c>
      <c r="H412" s="2">
        <v>9.0269999999999992</v>
      </c>
      <c r="I412" s="2">
        <v>7.7130000000000001</v>
      </c>
      <c r="K412" s="14">
        <v>43556.489108796297</v>
      </c>
      <c r="L412" s="2">
        <f t="shared" si="32"/>
        <v>62.666666668374091</v>
      </c>
      <c r="M412" s="15">
        <v>1108</v>
      </c>
      <c r="N412" s="3">
        <v>8.7045330000000004E-2</v>
      </c>
      <c r="O412" s="15">
        <v>10.7</v>
      </c>
      <c r="P412" s="2">
        <f t="shared" si="33"/>
        <v>122.92445786580393</v>
      </c>
      <c r="Q412" s="2">
        <f t="shared" si="34"/>
        <v>0.93138503100000003</v>
      </c>
      <c r="R412" s="2">
        <f t="shared" si="36"/>
        <v>5.7700552865850101</v>
      </c>
      <c r="S412" s="12">
        <f t="shared" si="37"/>
        <v>1070.4305130204207</v>
      </c>
      <c r="T412" s="12"/>
    </row>
    <row r="413" spans="2:20" ht="19.899999999999999" customHeight="1" x14ac:dyDescent="0.2">
      <c r="B413" s="14">
        <v>43556.467615740738</v>
      </c>
      <c r="C413" s="2">
        <f t="shared" si="35"/>
        <v>31.583333329763263</v>
      </c>
      <c r="D413" s="42">
        <v>21.2</v>
      </c>
      <c r="E413" s="12">
        <v>8420</v>
      </c>
      <c r="F413" s="15">
        <v>9000</v>
      </c>
      <c r="G413" s="2">
        <v>6.5350000000000001</v>
      </c>
      <c r="H413" s="2">
        <v>9.0280000000000005</v>
      </c>
      <c r="I413" s="2">
        <v>7.7130000000000001</v>
      </c>
      <c r="K413" s="14">
        <v>43556.489224537036</v>
      </c>
      <c r="L413" s="2">
        <f t="shared" si="32"/>
        <v>62.83333333209157</v>
      </c>
      <c r="M413" s="15">
        <v>1103</v>
      </c>
      <c r="N413" s="3">
        <v>8.6652525999999994E-2</v>
      </c>
      <c r="O413" s="15">
        <v>10.71</v>
      </c>
      <c r="P413" s="2">
        <f t="shared" si="33"/>
        <v>123.59708936817377</v>
      </c>
      <c r="Q413" s="2">
        <f t="shared" si="34"/>
        <v>0.92804855346000004</v>
      </c>
      <c r="R413" s="2">
        <f t="shared" si="36"/>
        <v>5.7726378331843948</v>
      </c>
      <c r="S413" s="12">
        <f t="shared" si="37"/>
        <v>1071.2990022815079</v>
      </c>
      <c r="T413" s="12"/>
    </row>
    <row r="414" spans="2:20" ht="19.899999999999999" customHeight="1" x14ac:dyDescent="0.2">
      <c r="B414" s="14">
        <v>43556.467673611114</v>
      </c>
      <c r="C414" s="2">
        <f t="shared" si="35"/>
        <v>31.666666672099382</v>
      </c>
      <c r="D414" s="42">
        <v>21.2</v>
      </c>
      <c r="E414" s="12">
        <v>8430</v>
      </c>
      <c r="F414" s="15">
        <v>9000</v>
      </c>
      <c r="G414" s="2">
        <v>6.5369999999999999</v>
      </c>
      <c r="H414" s="2">
        <v>9.0289999999999999</v>
      </c>
      <c r="I414" s="2">
        <v>7.7119999999999997</v>
      </c>
      <c r="K414" s="14">
        <v>43556.489282407405</v>
      </c>
      <c r="L414" s="2">
        <f t="shared" si="32"/>
        <v>62.916666663950309</v>
      </c>
      <c r="M414" s="15">
        <v>1100</v>
      </c>
      <c r="N414" s="3">
        <v>8.6416842999999993E-2</v>
      </c>
      <c r="O414" s="15">
        <v>10.62</v>
      </c>
      <c r="P414" s="2">
        <f t="shared" si="33"/>
        <v>122.89270970012177</v>
      </c>
      <c r="Q414" s="2">
        <f t="shared" si="34"/>
        <v>0.91774687265999988</v>
      </c>
      <c r="R414" s="2">
        <f t="shared" si="36"/>
        <v>5.7739196355409632</v>
      </c>
      <c r="S414" s="12">
        <f t="shared" si="37"/>
        <v>1071.7316756967443</v>
      </c>
      <c r="T414" s="12"/>
    </row>
    <row r="415" spans="2:20" ht="19.899999999999999" customHeight="1" x14ac:dyDescent="0.2">
      <c r="B415" s="14">
        <v>43556.467731481483</v>
      </c>
      <c r="C415" s="2">
        <f t="shared" si="35"/>
        <v>31.750000003958121</v>
      </c>
      <c r="D415" s="42">
        <v>21.2</v>
      </c>
      <c r="E415" s="12">
        <v>8430</v>
      </c>
      <c r="F415" s="15">
        <v>9000</v>
      </c>
      <c r="G415" s="2">
        <v>6.54</v>
      </c>
      <c r="H415" s="2">
        <v>9.0289999999999999</v>
      </c>
      <c r="I415" s="2">
        <v>7.7119999999999997</v>
      </c>
      <c r="K415" s="14">
        <v>43556.489398148151</v>
      </c>
      <c r="L415" s="2">
        <f t="shared" si="32"/>
        <v>63.083333338145167</v>
      </c>
      <c r="M415" s="15">
        <v>1095</v>
      </c>
      <c r="N415" s="3">
        <v>8.6024039999999996E-2</v>
      </c>
      <c r="O415" s="15">
        <v>10.59</v>
      </c>
      <c r="P415" s="2">
        <f t="shared" si="33"/>
        <v>123.10512270755943</v>
      </c>
      <c r="Q415" s="2">
        <f t="shared" si="34"/>
        <v>0.91099458359999996</v>
      </c>
      <c r="R415" s="2">
        <f t="shared" si="36"/>
        <v>5.7764595543449389</v>
      </c>
      <c r="S415" s="12">
        <f t="shared" si="37"/>
        <v>1072.5938801508044</v>
      </c>
      <c r="T415" s="12"/>
    </row>
    <row r="416" spans="2:20" ht="19.899999999999999" customHeight="1" x14ac:dyDescent="0.2">
      <c r="B416" s="14">
        <v>43556.467789351853</v>
      </c>
      <c r="C416" s="2">
        <f t="shared" si="35"/>
        <v>31.83333333581686</v>
      </c>
      <c r="D416" s="42">
        <v>21.2</v>
      </c>
      <c r="E416" s="12">
        <v>8430</v>
      </c>
      <c r="F416" s="15">
        <v>9000</v>
      </c>
      <c r="G416" s="2">
        <v>6.5410000000000004</v>
      </c>
      <c r="H416" s="2">
        <v>9.0299999999999994</v>
      </c>
      <c r="I416" s="2">
        <v>7.7119999999999997</v>
      </c>
      <c r="K416" s="14">
        <v>43556.48945601852</v>
      </c>
      <c r="L416" s="2">
        <f t="shared" si="32"/>
        <v>63.166666670003906</v>
      </c>
      <c r="M416" s="15">
        <v>1093</v>
      </c>
      <c r="N416" s="3">
        <v>8.5866918E-2</v>
      </c>
      <c r="O416" s="15">
        <v>10.59</v>
      </c>
      <c r="P416" s="2">
        <f t="shared" si="33"/>
        <v>123.33038435128182</v>
      </c>
      <c r="Q416" s="2">
        <f t="shared" si="34"/>
        <v>0.90933066161999998</v>
      </c>
      <c r="R416" s="2">
        <f t="shared" si="36"/>
        <v>5.7777236690761953</v>
      </c>
      <c r="S416" s="12">
        <f t="shared" si="37"/>
        <v>1073.0236075373396</v>
      </c>
      <c r="T416" s="12"/>
    </row>
    <row r="417" spans="2:20" ht="19.899999999999999" customHeight="1" x14ac:dyDescent="0.2">
      <c r="B417" s="14">
        <v>43556.467847222222</v>
      </c>
      <c r="C417" s="2">
        <f t="shared" si="35"/>
        <v>31.916666667675599</v>
      </c>
      <c r="D417" s="42">
        <v>21.2</v>
      </c>
      <c r="E417" s="12">
        <v>8420</v>
      </c>
      <c r="F417" s="15">
        <v>9010</v>
      </c>
      <c r="G417" s="2">
        <v>6.5389999999999997</v>
      </c>
      <c r="H417" s="2">
        <v>9.0310000000000006</v>
      </c>
      <c r="I417" s="2">
        <v>7.7110000000000003</v>
      </c>
      <c r="K417" s="14">
        <v>43556.489571759259</v>
      </c>
      <c r="L417" s="2">
        <f t="shared" si="32"/>
        <v>63.333333333721384</v>
      </c>
      <c r="M417" s="15">
        <v>1087</v>
      </c>
      <c r="N417" s="3">
        <v>8.5395552999999999E-2</v>
      </c>
      <c r="O417" s="15">
        <v>10.61</v>
      </c>
      <c r="P417" s="2">
        <f t="shared" si="33"/>
        <v>124.24534565634816</v>
      </c>
      <c r="Q417" s="2">
        <f t="shared" si="34"/>
        <v>0.90604681732999992</v>
      </c>
      <c r="R417" s="2">
        <f t="shared" si="36"/>
        <v>5.7802450266412322</v>
      </c>
      <c r="S417" s="12">
        <f t="shared" si="37"/>
        <v>1073.8799198797956</v>
      </c>
      <c r="T417" s="12"/>
    </row>
    <row r="418" spans="2:20" ht="19.899999999999999" customHeight="1" x14ac:dyDescent="0.2">
      <c r="B418" s="14">
        <v>43556.467905092592</v>
      </c>
      <c r="C418" s="2">
        <f t="shared" si="35"/>
        <v>31.999999999534339</v>
      </c>
      <c r="D418" s="42">
        <v>21.2</v>
      </c>
      <c r="E418" s="12">
        <v>8430</v>
      </c>
      <c r="F418" s="15">
        <v>9010</v>
      </c>
      <c r="G418" s="2">
        <v>6.5389999999999997</v>
      </c>
      <c r="H418" s="2">
        <v>9.032</v>
      </c>
      <c r="I418" s="2">
        <v>7.71</v>
      </c>
      <c r="K418" s="14">
        <v>43556.489629629628</v>
      </c>
      <c r="L418" s="2">
        <f t="shared" ref="L418:L440" si="38">(K418-$K$34)*24*60</f>
        <v>63.416666665580124</v>
      </c>
      <c r="M418" s="15">
        <v>1085</v>
      </c>
      <c r="N418" s="3">
        <v>8.5238432000000003E-2</v>
      </c>
      <c r="O418" s="15">
        <v>10.64</v>
      </c>
      <c r="P418" s="2">
        <f t="shared" ref="P418:P440" si="39">O418/N418</f>
        <v>124.82632247388126</v>
      </c>
      <c r="Q418" s="2">
        <f t="shared" ref="Q418:Q440" si="40">N418*O418</f>
        <v>0.90693691648000008</v>
      </c>
      <c r="R418" s="2">
        <f t="shared" si="36"/>
        <v>5.7815040431007665</v>
      </c>
      <c r="S418" s="12">
        <f t="shared" si="37"/>
        <v>1074.3065048357164</v>
      </c>
      <c r="T418" s="12"/>
    </row>
    <row r="419" spans="2:20" ht="19.899999999999999" customHeight="1" x14ac:dyDescent="0.2">
      <c r="B419" s="14">
        <v>43556.467962962961</v>
      </c>
      <c r="C419" s="2">
        <f t="shared" ref="C419:C482" si="41">(B419-$B$34)*24*60</f>
        <v>32.083333331393078</v>
      </c>
      <c r="D419" s="42">
        <v>21.2</v>
      </c>
      <c r="E419" s="12">
        <v>8430</v>
      </c>
      <c r="F419" s="15">
        <v>9000</v>
      </c>
      <c r="G419" s="2">
        <v>6.5389999999999997</v>
      </c>
      <c r="H419" s="2">
        <v>9.032</v>
      </c>
      <c r="I419" s="2">
        <v>7.71</v>
      </c>
      <c r="K419" s="14">
        <v>43556.489745370367</v>
      </c>
      <c r="L419" s="2">
        <f t="shared" si="38"/>
        <v>63.583333329297602</v>
      </c>
      <c r="M419" s="15">
        <v>1079</v>
      </c>
      <c r="N419" s="3">
        <v>8.4767067000000001E-2</v>
      </c>
      <c r="O419" s="15">
        <v>10.61</v>
      </c>
      <c r="P419" s="2">
        <f t="shared" si="39"/>
        <v>125.16653430983992</v>
      </c>
      <c r="Q419" s="2">
        <f t="shared" si="40"/>
        <v>0.89937858087</v>
      </c>
      <c r="R419" s="2">
        <f t="shared" ref="R419:R440" si="42">AVERAGE(Q419,Q418)*(L419-L418)/60+R418</f>
        <v>5.7840128145804703</v>
      </c>
      <c r="S419" s="12">
        <f t="shared" si="37"/>
        <v>1075.1565323169434</v>
      </c>
      <c r="T419" s="12"/>
    </row>
    <row r="420" spans="2:20" ht="19.899999999999999" customHeight="1" x14ac:dyDescent="0.2">
      <c r="B420" s="14">
        <v>43556.46802083333</v>
      </c>
      <c r="C420" s="2">
        <f t="shared" si="41"/>
        <v>32.166666663251817</v>
      </c>
      <c r="D420" s="42">
        <v>21.2</v>
      </c>
      <c r="E420" s="12">
        <v>8430</v>
      </c>
      <c r="F420" s="15">
        <v>9020</v>
      </c>
      <c r="G420" s="2">
        <v>6.5389999999999997</v>
      </c>
      <c r="H420" s="2">
        <v>9.0329999999999995</v>
      </c>
      <c r="I420" s="2">
        <v>7.71</v>
      </c>
      <c r="K420" s="14">
        <v>43556.489803240744</v>
      </c>
      <c r="L420" s="2">
        <f t="shared" si="38"/>
        <v>63.66666667163372</v>
      </c>
      <c r="M420" s="15">
        <v>1076</v>
      </c>
      <c r="N420" s="3">
        <v>8.4531385000000001E-2</v>
      </c>
      <c r="O420" s="15">
        <v>10.61</v>
      </c>
      <c r="P420" s="2">
        <f t="shared" si="39"/>
        <v>125.51551119149413</v>
      </c>
      <c r="Q420" s="2">
        <f t="shared" si="40"/>
        <v>0.89687799484999997</v>
      </c>
      <c r="R420" s="2">
        <f t="shared" si="42"/>
        <v>5.785260215115037</v>
      </c>
      <c r="S420" s="12">
        <f t="shared" si="37"/>
        <v>1075.5797784935503</v>
      </c>
      <c r="T420" s="12"/>
    </row>
    <row r="421" spans="2:20" ht="19.899999999999999" customHeight="1" x14ac:dyDescent="0.2">
      <c r="B421" s="14">
        <v>43556.468078703707</v>
      </c>
      <c r="C421" s="2">
        <f t="shared" si="41"/>
        <v>32.250000005587935</v>
      </c>
      <c r="D421" s="42">
        <v>21.2</v>
      </c>
      <c r="E421" s="12">
        <v>8420</v>
      </c>
      <c r="F421" s="15">
        <v>9010</v>
      </c>
      <c r="G421" s="2">
        <v>6.5380000000000003</v>
      </c>
      <c r="H421" s="2">
        <v>9.0340000000000007</v>
      </c>
      <c r="I421" s="2">
        <v>7.71</v>
      </c>
      <c r="K421" s="14">
        <v>43556.489918981482</v>
      </c>
      <c r="L421" s="2">
        <f t="shared" si="38"/>
        <v>63.833333335351199</v>
      </c>
      <c r="M421" s="15">
        <v>1071</v>
      </c>
      <c r="N421" s="3">
        <v>8.4138581000000004E-2</v>
      </c>
      <c r="O421" s="15">
        <v>10.53</v>
      </c>
      <c r="P421" s="2">
        <f t="shared" si="39"/>
        <v>125.15067255531679</v>
      </c>
      <c r="Q421" s="2">
        <f t="shared" si="40"/>
        <v>0.88597925792999999</v>
      </c>
      <c r="R421" s="2">
        <f t="shared" si="42"/>
        <v>5.7877364057000813</v>
      </c>
      <c r="S421" s="12">
        <f t="shared" si="37"/>
        <v>1076.4231283097215</v>
      </c>
      <c r="T421" s="12"/>
    </row>
    <row r="422" spans="2:20" ht="19.899999999999999" customHeight="1" x14ac:dyDescent="0.2">
      <c r="B422" s="14">
        <v>43556.468136574076</v>
      </c>
      <c r="C422" s="2">
        <f t="shared" si="41"/>
        <v>32.333333337446675</v>
      </c>
      <c r="D422" s="42">
        <v>21.2</v>
      </c>
      <c r="E422" s="12">
        <v>8430</v>
      </c>
      <c r="F422" s="15">
        <v>9010</v>
      </c>
      <c r="G422" s="2">
        <v>6.5380000000000003</v>
      </c>
      <c r="H422" s="2">
        <v>9.0350000000000001</v>
      </c>
      <c r="I422" s="2">
        <v>7.71</v>
      </c>
      <c r="K422" s="14">
        <v>43556.490034722221</v>
      </c>
      <c r="L422" s="2">
        <f t="shared" si="38"/>
        <v>63.999999999068677</v>
      </c>
      <c r="M422" s="15">
        <v>1066</v>
      </c>
      <c r="N422" s="3">
        <v>8.3745776999999993E-2</v>
      </c>
      <c r="O422" s="15">
        <v>10.51</v>
      </c>
      <c r="P422" s="2">
        <f t="shared" si="39"/>
        <v>125.49886545323952</v>
      </c>
      <c r="Q422" s="2">
        <f t="shared" si="40"/>
        <v>0.88016811626999991</v>
      </c>
      <c r="R422" s="2">
        <f t="shared" si="42"/>
        <v>5.7901893881208419</v>
      </c>
      <c r="S422" s="12">
        <f t="shared" si="37"/>
        <v>1077.2625500876245</v>
      </c>
      <c r="T422" s="12"/>
    </row>
    <row r="423" spans="2:20" ht="19.899999999999999" customHeight="1" x14ac:dyDescent="0.2">
      <c r="B423" s="14">
        <v>43556.468194444446</v>
      </c>
      <c r="C423" s="2">
        <f t="shared" si="41"/>
        <v>32.416666669305414</v>
      </c>
      <c r="D423" s="42">
        <v>21.2</v>
      </c>
      <c r="E423" s="12">
        <v>8430</v>
      </c>
      <c r="F423" s="15">
        <v>9020</v>
      </c>
      <c r="G423" s="2">
        <v>6.5380000000000003</v>
      </c>
      <c r="H423" s="2">
        <v>9.0350000000000001</v>
      </c>
      <c r="I423" s="2">
        <v>7.71</v>
      </c>
      <c r="K423" s="14">
        <v>43556.49009259259</v>
      </c>
      <c r="L423" s="2">
        <f t="shared" si="38"/>
        <v>64.083333330927417</v>
      </c>
      <c r="M423" s="15">
        <v>1063</v>
      </c>
      <c r="N423" s="3">
        <v>8.3510095000000006E-2</v>
      </c>
      <c r="O423" s="15">
        <v>10.51</v>
      </c>
      <c r="P423" s="2">
        <f t="shared" si="39"/>
        <v>125.85304806562607</v>
      </c>
      <c r="Q423" s="2">
        <f t="shared" si="40"/>
        <v>0.87769109845000004</v>
      </c>
      <c r="R423" s="2">
        <f t="shared" si="42"/>
        <v>5.7914101236650186</v>
      </c>
      <c r="S423" s="12">
        <f t="shared" si="37"/>
        <v>1077.6806897612687</v>
      </c>
      <c r="T423" s="12"/>
    </row>
    <row r="424" spans="2:20" ht="19.899999999999999" customHeight="1" x14ac:dyDescent="0.2">
      <c r="B424" s="14">
        <v>43556.468252314815</v>
      </c>
      <c r="C424" s="2">
        <f t="shared" si="41"/>
        <v>32.500000001164153</v>
      </c>
      <c r="D424" s="42">
        <v>21.2</v>
      </c>
      <c r="E424" s="12">
        <v>8430</v>
      </c>
      <c r="F424" s="15">
        <v>9020</v>
      </c>
      <c r="G424" s="2">
        <v>6.5380000000000003</v>
      </c>
      <c r="H424" s="2">
        <v>9.0359999999999996</v>
      </c>
      <c r="I424" s="2">
        <v>7.7089999999999996</v>
      </c>
      <c r="K424" s="14">
        <v>43556.490208333336</v>
      </c>
      <c r="L424" s="2">
        <f t="shared" si="38"/>
        <v>64.250000005122274</v>
      </c>
      <c r="M424" s="15">
        <v>1057</v>
      </c>
      <c r="N424" s="3">
        <v>8.3038730000000005E-2</v>
      </c>
      <c r="O424" s="15">
        <v>10.46</v>
      </c>
      <c r="P424" s="2">
        <f t="shared" si="39"/>
        <v>125.96531762949651</v>
      </c>
      <c r="Q424" s="2">
        <f t="shared" si="40"/>
        <v>0.86858511580000008</v>
      </c>
      <c r="R424" s="2">
        <f t="shared" si="42"/>
        <v>5.7938355074054737</v>
      </c>
      <c r="S424" s="12">
        <f t="shared" si="37"/>
        <v>1078.5134339264657</v>
      </c>
      <c r="T424" s="12"/>
    </row>
    <row r="425" spans="2:20" ht="19.899999999999999" customHeight="1" x14ac:dyDescent="0.2">
      <c r="B425" s="14">
        <v>43556.468310185184</v>
      </c>
      <c r="C425" s="2">
        <f t="shared" si="41"/>
        <v>32.583333333022892</v>
      </c>
      <c r="D425" s="42">
        <v>21.2</v>
      </c>
      <c r="E425" s="12">
        <v>8430</v>
      </c>
      <c r="F425" s="15">
        <v>9020</v>
      </c>
      <c r="G425" s="2">
        <v>6.5380000000000003</v>
      </c>
      <c r="H425" s="2">
        <v>9.0370000000000008</v>
      </c>
      <c r="I425" s="2">
        <v>7.7089999999999996</v>
      </c>
      <c r="K425" s="14">
        <v>43556.490266203706</v>
      </c>
      <c r="L425" s="2">
        <f t="shared" si="38"/>
        <v>64.333333336981013</v>
      </c>
      <c r="M425" s="15">
        <v>1054</v>
      </c>
      <c r="N425" s="3">
        <v>8.2803048000000004E-2</v>
      </c>
      <c r="O425" s="15">
        <v>10.47</v>
      </c>
      <c r="P425" s="2">
        <f t="shared" si="39"/>
        <v>126.44462073425123</v>
      </c>
      <c r="Q425" s="2">
        <f t="shared" si="40"/>
        <v>0.86694791256000014</v>
      </c>
      <c r="R425" s="2">
        <f t="shared" si="42"/>
        <v>5.7950407386538414</v>
      </c>
      <c r="S425" s="12">
        <f t="shared" si="37"/>
        <v>1078.9280383656687</v>
      </c>
      <c r="T425" s="12"/>
    </row>
    <row r="426" spans="2:20" ht="19.899999999999999" customHeight="1" x14ac:dyDescent="0.2">
      <c r="B426" s="14">
        <v>43556.468368055554</v>
      </c>
      <c r="C426" s="2">
        <f t="shared" si="41"/>
        <v>32.666666664881632</v>
      </c>
      <c r="D426" s="42">
        <v>21.2</v>
      </c>
      <c r="E426" s="12">
        <v>8430</v>
      </c>
      <c r="F426" s="15">
        <v>9010</v>
      </c>
      <c r="G426" s="2">
        <v>6.5369999999999999</v>
      </c>
      <c r="H426" s="2">
        <v>9.0370000000000008</v>
      </c>
      <c r="I426" s="2">
        <v>7.7080000000000002</v>
      </c>
      <c r="K426" s="14">
        <v>43556.490381944444</v>
      </c>
      <c r="L426" s="2">
        <f t="shared" si="38"/>
        <v>64.500000000698492</v>
      </c>
      <c r="M426" s="15">
        <v>1049</v>
      </c>
      <c r="N426" s="3">
        <v>8.2410243999999994E-2</v>
      </c>
      <c r="O426" s="15">
        <v>10.42</v>
      </c>
      <c r="P426" s="2">
        <f t="shared" si="39"/>
        <v>126.44059153616874</v>
      </c>
      <c r="Q426" s="2">
        <f t="shared" si="40"/>
        <v>0.8587147424799999</v>
      </c>
      <c r="R426" s="2">
        <f t="shared" si="42"/>
        <v>5.797437492298986</v>
      </c>
      <c r="S426" s="12">
        <f t="shared" si="37"/>
        <v>1079.7541048134601</v>
      </c>
      <c r="T426" s="12"/>
    </row>
    <row r="427" spans="2:20" ht="19.899999999999999" customHeight="1" x14ac:dyDescent="0.2">
      <c r="B427" s="14">
        <v>43556.468425925923</v>
      </c>
      <c r="C427" s="2">
        <f t="shared" si="41"/>
        <v>32.749999996740371</v>
      </c>
      <c r="D427" s="42">
        <v>21.2</v>
      </c>
      <c r="E427" s="12">
        <v>8430</v>
      </c>
      <c r="F427" s="15">
        <v>9020</v>
      </c>
      <c r="G427" s="2">
        <v>6.5369999999999999</v>
      </c>
      <c r="H427" s="2">
        <v>9.0380000000000003</v>
      </c>
      <c r="I427" s="2">
        <v>7.7080000000000002</v>
      </c>
      <c r="K427" s="14">
        <v>43556.490439814814</v>
      </c>
      <c r="L427" s="2">
        <f t="shared" si="38"/>
        <v>64.583333332557231</v>
      </c>
      <c r="M427" s="15">
        <v>1047</v>
      </c>
      <c r="N427" s="3">
        <v>8.2253122999999997E-2</v>
      </c>
      <c r="O427" s="15">
        <v>10.42</v>
      </c>
      <c r="P427" s="2">
        <f t="shared" si="39"/>
        <v>126.68212002114498</v>
      </c>
      <c r="Q427" s="2">
        <f t="shared" si="40"/>
        <v>0.85707754165999994</v>
      </c>
      <c r="R427" s="2">
        <f t="shared" si="42"/>
        <v>5.7986290146974433</v>
      </c>
      <c r="S427" s="12">
        <f t="shared" si="37"/>
        <v>1080.1657632239619</v>
      </c>
      <c r="T427" s="12"/>
    </row>
    <row r="428" spans="2:20" ht="19.899999999999999" customHeight="1" x14ac:dyDescent="0.2">
      <c r="B428" s="14">
        <v>43556.4684837963</v>
      </c>
      <c r="C428" s="2">
        <f t="shared" si="41"/>
        <v>32.833333339076489</v>
      </c>
      <c r="D428" s="42">
        <v>21.2</v>
      </c>
      <c r="E428" s="12">
        <v>8430</v>
      </c>
      <c r="F428" s="15">
        <v>9020</v>
      </c>
      <c r="G428" s="2">
        <v>6.5369999999999999</v>
      </c>
      <c r="H428" s="2">
        <v>9.0380000000000003</v>
      </c>
      <c r="I428" s="2">
        <v>7.7080000000000002</v>
      </c>
      <c r="K428" s="14">
        <v>43556.490555555552</v>
      </c>
      <c r="L428" s="2">
        <f t="shared" si="38"/>
        <v>64.74999999627471</v>
      </c>
      <c r="M428" s="15">
        <v>1042</v>
      </c>
      <c r="N428" s="3">
        <v>8.1860319000000001E-2</v>
      </c>
      <c r="O428" s="15">
        <v>10.41</v>
      </c>
      <c r="P428" s="2">
        <f t="shared" si="39"/>
        <v>127.16784062373371</v>
      </c>
      <c r="Q428" s="2">
        <f t="shared" si="40"/>
        <v>0.85216592078999998</v>
      </c>
      <c r="R428" s="2">
        <f t="shared" si="42"/>
        <v>5.8010029639088385</v>
      </c>
      <c r="S428" s="12">
        <f t="shared" si="37"/>
        <v>1080.9863304181779</v>
      </c>
      <c r="T428" s="12"/>
    </row>
    <row r="429" spans="2:20" ht="19.899999999999999" customHeight="1" x14ac:dyDescent="0.2">
      <c r="B429" s="14">
        <v>43556.468541666669</v>
      </c>
      <c r="C429" s="2">
        <f t="shared" si="41"/>
        <v>32.916666670935228</v>
      </c>
      <c r="D429" s="42">
        <v>21.2</v>
      </c>
      <c r="E429" s="12">
        <v>8430</v>
      </c>
      <c r="F429" s="15">
        <v>9020</v>
      </c>
      <c r="G429" s="2">
        <v>6.5369999999999999</v>
      </c>
      <c r="H429" s="2">
        <v>9.0389999999999997</v>
      </c>
      <c r="I429" s="2">
        <v>7.7080000000000002</v>
      </c>
      <c r="K429" s="14">
        <v>43556.490613425929</v>
      </c>
      <c r="L429" s="2">
        <f t="shared" si="38"/>
        <v>64.833333338610828</v>
      </c>
      <c r="M429" s="15">
        <v>1039</v>
      </c>
      <c r="N429" s="3">
        <v>8.1624637E-2</v>
      </c>
      <c r="O429" s="15">
        <v>10.41</v>
      </c>
      <c r="P429" s="2">
        <f t="shared" si="39"/>
        <v>127.53502352482131</v>
      </c>
      <c r="Q429" s="2">
        <f t="shared" si="40"/>
        <v>0.84971247117000004</v>
      </c>
      <c r="R429" s="2">
        <f t="shared" si="42"/>
        <v>5.8021848240309355</v>
      </c>
      <c r="S429" s="12">
        <f t="shared" si="37"/>
        <v>1081.3950428513654</v>
      </c>
      <c r="T429" s="12"/>
    </row>
    <row r="430" spans="2:20" ht="19.899999999999999" customHeight="1" x14ac:dyDescent="0.2">
      <c r="B430" s="14">
        <v>43556.468599537038</v>
      </c>
      <c r="C430" s="2">
        <f t="shared" si="41"/>
        <v>33.000000002793968</v>
      </c>
      <c r="D430" s="42">
        <v>21.2</v>
      </c>
      <c r="E430" s="12">
        <v>8430</v>
      </c>
      <c r="F430" s="15">
        <v>9030</v>
      </c>
      <c r="G430" s="2">
        <v>6.5359999999999996</v>
      </c>
      <c r="H430" s="2">
        <v>9.0399999999999991</v>
      </c>
      <c r="I430" s="2">
        <v>7.7069999999999999</v>
      </c>
      <c r="K430" s="14">
        <v>43556.490729166668</v>
      </c>
      <c r="L430" s="2">
        <f t="shared" si="38"/>
        <v>65.000000002328306</v>
      </c>
      <c r="M430" s="15">
        <v>1034</v>
      </c>
      <c r="N430" s="3">
        <v>8.1231833000000003E-2</v>
      </c>
      <c r="O430" s="15">
        <v>10.38</v>
      </c>
      <c r="P430" s="2">
        <f t="shared" si="39"/>
        <v>127.78241751604941</v>
      </c>
      <c r="Q430" s="2">
        <f t="shared" si="40"/>
        <v>0.84318642654000009</v>
      </c>
      <c r="R430" s="2">
        <f t="shared" si="42"/>
        <v>5.8045360724583714</v>
      </c>
      <c r="S430" s="12">
        <f t="shared" si="37"/>
        <v>1082.2093251843523</v>
      </c>
      <c r="T430" s="12"/>
    </row>
    <row r="431" spans="2:20" ht="19.899999999999999" customHeight="1" x14ac:dyDescent="0.2">
      <c r="B431" s="14">
        <v>43556.468657407408</v>
      </c>
      <c r="C431" s="2">
        <f t="shared" si="41"/>
        <v>33.083333334652707</v>
      </c>
      <c r="D431" s="42">
        <v>21.2</v>
      </c>
      <c r="E431" s="12">
        <v>8430</v>
      </c>
      <c r="F431" s="15">
        <v>9030</v>
      </c>
      <c r="G431" s="2">
        <v>6.5359999999999996</v>
      </c>
      <c r="H431" s="2">
        <v>9.0410000000000004</v>
      </c>
      <c r="I431" s="2">
        <v>7.7069999999999999</v>
      </c>
      <c r="K431" s="14">
        <v>43556.490787037037</v>
      </c>
      <c r="L431" s="2">
        <f t="shared" si="38"/>
        <v>65.083333334187046</v>
      </c>
      <c r="M431" s="15">
        <v>1031</v>
      </c>
      <c r="N431" s="3">
        <v>8.0996151000000002E-2</v>
      </c>
      <c r="O431" s="15">
        <v>10.35</v>
      </c>
      <c r="P431" s="2">
        <f t="shared" si="39"/>
        <v>127.78384987701452</v>
      </c>
      <c r="Q431" s="2">
        <f t="shared" si="40"/>
        <v>0.83831016285000004</v>
      </c>
      <c r="R431" s="2">
        <f t="shared" si="42"/>
        <v>5.8057037784025631</v>
      </c>
      <c r="S431" s="12">
        <f t="shared" si="37"/>
        <v>1082.6148951355385</v>
      </c>
      <c r="T431" s="12"/>
    </row>
    <row r="432" spans="2:20" ht="19.899999999999999" customHeight="1" x14ac:dyDescent="0.2">
      <c r="B432" s="14">
        <v>43556.468715277777</v>
      </c>
      <c r="C432" s="2">
        <f t="shared" si="41"/>
        <v>33.166666666511446</v>
      </c>
      <c r="D432" s="42">
        <v>21.2</v>
      </c>
      <c r="E432" s="12">
        <v>8430</v>
      </c>
      <c r="F432" s="15">
        <v>9020</v>
      </c>
      <c r="G432" s="2">
        <v>6.5350000000000001</v>
      </c>
      <c r="H432" s="2">
        <v>9.0410000000000004</v>
      </c>
      <c r="I432" s="2">
        <v>7.7060000000000004</v>
      </c>
      <c r="K432" s="14">
        <v>43556.490902777776</v>
      </c>
      <c r="L432" s="2">
        <f t="shared" si="38"/>
        <v>65.249999997904524</v>
      </c>
      <c r="M432" s="15">
        <v>1027</v>
      </c>
      <c r="N432" s="3">
        <v>8.0681906999999997E-2</v>
      </c>
      <c r="O432" s="15">
        <v>10.33</v>
      </c>
      <c r="P432" s="2">
        <f t="shared" si="39"/>
        <v>128.03366187167589</v>
      </c>
      <c r="Q432" s="2">
        <f t="shared" si="40"/>
        <v>0.83344409930999996</v>
      </c>
      <c r="R432" s="2">
        <f t="shared" si="42"/>
        <v>5.8080256592811441</v>
      </c>
      <c r="S432" s="12">
        <f t="shared" si="37"/>
        <v>1083.4232854111233</v>
      </c>
      <c r="T432" s="12"/>
    </row>
    <row r="433" spans="2:20" ht="19.899999999999999" customHeight="1" x14ac:dyDescent="0.2">
      <c r="B433" s="14">
        <v>43556.468773148146</v>
      </c>
      <c r="C433" s="2">
        <f t="shared" si="41"/>
        <v>33.249999998370185</v>
      </c>
      <c r="D433" s="42">
        <v>21.2</v>
      </c>
      <c r="E433" s="12">
        <v>8440</v>
      </c>
      <c r="F433" s="15">
        <v>9020</v>
      </c>
      <c r="G433" s="2">
        <v>6.5339999999999998</v>
      </c>
      <c r="H433" s="2">
        <v>9.0419999999999998</v>
      </c>
      <c r="I433" s="2">
        <v>7.7050000000000001</v>
      </c>
      <c r="K433" s="14">
        <v>43556.490960648145</v>
      </c>
      <c r="L433" s="2">
        <f t="shared" si="38"/>
        <v>65.333333329763263</v>
      </c>
      <c r="M433" s="15">
        <v>1024</v>
      </c>
      <c r="N433" s="3">
        <v>8.0446224999999996E-2</v>
      </c>
      <c r="O433" s="15">
        <v>10.31</v>
      </c>
      <c r="P433" s="2">
        <f t="shared" si="39"/>
        <v>128.16014673155888</v>
      </c>
      <c r="Q433" s="2">
        <f t="shared" si="40"/>
        <v>0.82940057975000003</v>
      </c>
      <c r="R433" s="2">
        <f t="shared" si="42"/>
        <v>5.8091804125100577</v>
      </c>
      <c r="S433" s="12">
        <f t="shared" si="37"/>
        <v>1083.8261057355219</v>
      </c>
      <c r="T433" s="12"/>
    </row>
    <row r="434" spans="2:20" ht="19.899999999999999" customHeight="1" x14ac:dyDescent="0.2">
      <c r="B434" s="14">
        <v>43556.468831018516</v>
      </c>
      <c r="C434" s="2">
        <f t="shared" si="41"/>
        <v>33.333333330228925</v>
      </c>
      <c r="D434" s="42">
        <v>21.2</v>
      </c>
      <c r="E434" s="12">
        <v>8420</v>
      </c>
      <c r="F434" s="15">
        <v>9030</v>
      </c>
      <c r="G434" s="2">
        <v>6.5339999999999998</v>
      </c>
      <c r="H434" s="2">
        <v>9.0429999999999993</v>
      </c>
      <c r="I434" s="2">
        <v>7.7050000000000001</v>
      </c>
      <c r="K434" s="14">
        <v>43556.491076388891</v>
      </c>
      <c r="L434" s="2">
        <f t="shared" si="38"/>
        <v>65.500000003958121</v>
      </c>
      <c r="M434" s="15">
        <v>1019</v>
      </c>
      <c r="N434" s="3">
        <v>8.0053421E-2</v>
      </c>
      <c r="O434" s="15">
        <v>10.3</v>
      </c>
      <c r="P434" s="2">
        <f t="shared" si="39"/>
        <v>128.66408295030891</v>
      </c>
      <c r="Q434" s="2">
        <f t="shared" si="40"/>
        <v>0.82455023630000002</v>
      </c>
      <c r="R434" s="2">
        <f t="shared" si="42"/>
        <v>5.8114775665249985</v>
      </c>
      <c r="S434" s="12">
        <f t="shared" si="37"/>
        <v>1084.6286040041527</v>
      </c>
      <c r="T434" s="12"/>
    </row>
    <row r="435" spans="2:20" ht="19.899999999999999" customHeight="1" x14ac:dyDescent="0.2">
      <c r="B435" s="14">
        <v>43556.468888888892</v>
      </c>
      <c r="C435" s="2">
        <f t="shared" si="41"/>
        <v>33.416666672565043</v>
      </c>
      <c r="D435" s="42">
        <v>21.2</v>
      </c>
      <c r="E435" s="12">
        <v>8430</v>
      </c>
      <c r="F435" s="15">
        <v>9020</v>
      </c>
      <c r="G435" s="2">
        <v>6.532</v>
      </c>
      <c r="H435" s="2">
        <v>9.0440000000000005</v>
      </c>
      <c r="I435" s="2">
        <v>7.7060000000000004</v>
      </c>
      <c r="K435" s="14">
        <v>43556.49119212963</v>
      </c>
      <c r="L435" s="2">
        <f t="shared" si="38"/>
        <v>65.666666667675599</v>
      </c>
      <c r="M435" s="15">
        <v>1014</v>
      </c>
      <c r="N435" s="3">
        <v>7.9660617000000003E-2</v>
      </c>
      <c r="O435" s="15">
        <v>10.34</v>
      </c>
      <c r="P435" s="2">
        <f t="shared" si="39"/>
        <v>129.80065168212292</v>
      </c>
      <c r="Q435" s="2">
        <f t="shared" si="40"/>
        <v>0.82369077978000005</v>
      </c>
      <c r="R435" s="2">
        <f t="shared" si="42"/>
        <v>5.8137667901179348</v>
      </c>
      <c r="S435" s="12">
        <f t="shared" si="37"/>
        <v>1085.4271741840671</v>
      </c>
      <c r="T435" s="12"/>
    </row>
    <row r="436" spans="2:20" ht="19.899999999999999" customHeight="1" x14ac:dyDescent="0.2">
      <c r="B436" s="14">
        <v>43556.468946759262</v>
      </c>
      <c r="C436" s="2">
        <f t="shared" si="41"/>
        <v>33.500000004423782</v>
      </c>
      <c r="D436" s="42">
        <v>21.2</v>
      </c>
      <c r="E436" s="12">
        <v>8430</v>
      </c>
      <c r="F436" s="15">
        <v>9030</v>
      </c>
      <c r="G436" s="2">
        <v>6.5309999999999997</v>
      </c>
      <c r="H436" s="2">
        <v>9.0440000000000005</v>
      </c>
      <c r="I436" s="2">
        <v>7.7060000000000004</v>
      </c>
      <c r="K436" s="14">
        <v>43556.491249999999</v>
      </c>
      <c r="L436" s="2">
        <f t="shared" si="38"/>
        <v>65.749999999534339</v>
      </c>
      <c r="M436" s="15">
        <v>1012</v>
      </c>
      <c r="N436" s="3">
        <v>7.9503496000000007E-2</v>
      </c>
      <c r="O436" s="15">
        <v>10.31</v>
      </c>
      <c r="P436" s="2">
        <f t="shared" si="39"/>
        <v>129.67983194097528</v>
      </c>
      <c r="Q436" s="2">
        <f t="shared" si="40"/>
        <v>0.81968104376000006</v>
      </c>
      <c r="R436" s="2">
        <f t="shared" si="42"/>
        <v>5.8149080205307548</v>
      </c>
      <c r="S436" s="12">
        <f t="shared" si="37"/>
        <v>1085.8250844606305</v>
      </c>
      <c r="T436" s="12"/>
    </row>
    <row r="437" spans="2:20" ht="19.899999999999999" customHeight="1" x14ac:dyDescent="0.2">
      <c r="B437" s="14">
        <v>43556.469004629631</v>
      </c>
      <c r="C437" s="2">
        <f t="shared" si="41"/>
        <v>33.583333336282521</v>
      </c>
      <c r="D437" s="42">
        <v>21.2</v>
      </c>
      <c r="E437" s="12">
        <v>8430</v>
      </c>
      <c r="F437" s="15">
        <v>9040</v>
      </c>
      <c r="G437" s="2">
        <v>6.5309999999999997</v>
      </c>
      <c r="H437" s="2">
        <v>9.0449999999999999</v>
      </c>
      <c r="I437" s="2">
        <v>7.7050000000000001</v>
      </c>
      <c r="K437" s="14">
        <v>43556.491365740738</v>
      </c>
      <c r="L437" s="2">
        <f t="shared" si="38"/>
        <v>65.916666663251817</v>
      </c>
      <c r="M437" s="15">
        <v>1007</v>
      </c>
      <c r="N437" s="3">
        <v>7.9110691999999996E-2</v>
      </c>
      <c r="O437" s="15">
        <v>10.27</v>
      </c>
      <c r="P437" s="2">
        <f t="shared" si="39"/>
        <v>129.81810347455942</v>
      </c>
      <c r="Q437" s="2">
        <f t="shared" si="40"/>
        <v>0.81246680683999994</v>
      </c>
      <c r="R437" s="2">
        <f t="shared" si="42"/>
        <v>5.8171748925053643</v>
      </c>
      <c r="S437" s="12">
        <f t="shared" si="37"/>
        <v>1086.6181553869694</v>
      </c>
      <c r="T437" s="12"/>
    </row>
    <row r="438" spans="2:20" ht="19.899999999999999" customHeight="1" x14ac:dyDescent="0.2">
      <c r="B438" s="14">
        <v>43556.4690625</v>
      </c>
      <c r="C438" s="2">
        <f t="shared" si="41"/>
        <v>33.666666668141261</v>
      </c>
      <c r="D438" s="42">
        <v>21.2</v>
      </c>
      <c r="E438" s="12">
        <v>8430</v>
      </c>
      <c r="F438" s="15">
        <v>9050</v>
      </c>
      <c r="G438" s="2">
        <v>6.5309999999999997</v>
      </c>
      <c r="H438" s="2">
        <v>9.0449999999999999</v>
      </c>
      <c r="I438" s="2">
        <v>7.7039999999999997</v>
      </c>
      <c r="K438" s="14">
        <v>43556.491423611114</v>
      </c>
      <c r="L438" s="2">
        <f t="shared" si="38"/>
        <v>66.000000005587935</v>
      </c>
      <c r="M438" s="15">
        <v>1006</v>
      </c>
      <c r="N438" s="3">
        <v>7.9032131000000005E-2</v>
      </c>
      <c r="O438" s="15">
        <v>10.27</v>
      </c>
      <c r="P438" s="2">
        <f t="shared" si="39"/>
        <v>129.94714769869989</v>
      </c>
      <c r="Q438" s="2">
        <f t="shared" si="40"/>
        <v>0.81165998537000006</v>
      </c>
      <c r="R438" s="2">
        <f t="shared" si="42"/>
        <v>5.8183027584551352</v>
      </c>
      <c r="S438" s="12">
        <f t="shared" si="37"/>
        <v>1087.0135124883661</v>
      </c>
      <c r="T438" s="12"/>
    </row>
    <row r="439" spans="2:20" ht="19.899999999999999" customHeight="1" x14ac:dyDescent="0.2">
      <c r="B439" s="14">
        <v>43556.46912037037</v>
      </c>
      <c r="C439" s="2">
        <f t="shared" si="41"/>
        <v>33.75</v>
      </c>
      <c r="D439" s="42">
        <v>21.2</v>
      </c>
      <c r="E439" s="12">
        <v>8440</v>
      </c>
      <c r="F439" s="15">
        <v>9030</v>
      </c>
      <c r="G439" s="2">
        <v>6.5339999999999998</v>
      </c>
      <c r="H439" s="2">
        <v>9.0459999999999994</v>
      </c>
      <c r="I439" s="2">
        <v>7.7039999999999997</v>
      </c>
      <c r="K439" s="14">
        <v>43556.491539351853</v>
      </c>
      <c r="L439" s="2">
        <f t="shared" si="38"/>
        <v>66.166666669305414</v>
      </c>
      <c r="M439" s="15">
        <v>1000</v>
      </c>
      <c r="N439" s="3">
        <v>7.8560767000000004E-2</v>
      </c>
      <c r="O439" s="15">
        <v>10.27</v>
      </c>
      <c r="P439" s="2">
        <f t="shared" si="39"/>
        <v>130.72682958912557</v>
      </c>
      <c r="Q439" s="2">
        <f t="shared" si="40"/>
        <v>0.80681907709</v>
      </c>
      <c r="R439" s="2">
        <f t="shared" si="42"/>
        <v>5.8205506460021086</v>
      </c>
      <c r="S439" s="12">
        <f t="shared" si="37"/>
        <v>1087.8014769649565</v>
      </c>
      <c r="T439" s="12"/>
    </row>
    <row r="440" spans="2:20" ht="19.899999999999999" customHeight="1" x14ac:dyDescent="0.2">
      <c r="B440" s="14">
        <v>43556.469178240739</v>
      </c>
      <c r="C440" s="2">
        <f t="shared" si="41"/>
        <v>33.833333331858739</v>
      </c>
      <c r="D440" s="42">
        <v>21.2</v>
      </c>
      <c r="E440" s="12">
        <v>8430</v>
      </c>
      <c r="F440" s="15">
        <v>9020</v>
      </c>
      <c r="G440" s="2">
        <v>6.5350000000000001</v>
      </c>
      <c r="H440" s="2">
        <v>9.0470000000000006</v>
      </c>
      <c r="I440" s="2">
        <v>7.7039999999999997</v>
      </c>
      <c r="K440" s="14">
        <v>43556.491597222222</v>
      </c>
      <c r="L440" s="2">
        <f t="shared" si="38"/>
        <v>66.250000001164153</v>
      </c>
      <c r="M440" s="15">
        <v>998</v>
      </c>
      <c r="N440" s="3">
        <v>7.8403644999999994E-2</v>
      </c>
      <c r="O440" s="15">
        <v>10.199999999999999</v>
      </c>
      <c r="P440" s="2">
        <f t="shared" si="39"/>
        <v>130.09599234831492</v>
      </c>
      <c r="Q440" s="2">
        <f t="shared" si="40"/>
        <v>0.79971717899999983</v>
      </c>
      <c r="R440" s="2">
        <f t="shared" si="42"/>
        <v>5.821666296160207</v>
      </c>
      <c r="S440" s="12">
        <f t="shared" si="37"/>
        <v>1088.1938879879444</v>
      </c>
      <c r="T440" s="12"/>
    </row>
    <row r="441" spans="2:20" ht="19.899999999999999" customHeight="1" x14ac:dyDescent="0.2">
      <c r="B441" s="14">
        <v>43556.469236111108</v>
      </c>
      <c r="C441" s="2">
        <f t="shared" si="41"/>
        <v>33.916666663717479</v>
      </c>
      <c r="D441" s="42">
        <v>21.2</v>
      </c>
      <c r="E441" s="12">
        <v>8430</v>
      </c>
      <c r="F441" s="15">
        <v>9030</v>
      </c>
      <c r="G441" s="2">
        <v>6.5339999999999998</v>
      </c>
      <c r="H441" s="2">
        <v>9.0470000000000006</v>
      </c>
      <c r="I441" s="2">
        <v>7.7030000000000003</v>
      </c>
      <c r="K441" s="14"/>
      <c r="L441" s="2"/>
      <c r="N441" s="3"/>
      <c r="P441" s="2"/>
      <c r="Q441" s="2"/>
      <c r="R441" s="2"/>
      <c r="S441" s="12"/>
      <c r="T441" s="12"/>
    </row>
    <row r="442" spans="2:20" ht="19.899999999999999" customHeight="1" x14ac:dyDescent="0.2">
      <c r="B442" s="14">
        <v>43556.469293981485</v>
      </c>
      <c r="C442" s="2">
        <f t="shared" si="41"/>
        <v>34.000000006053597</v>
      </c>
      <c r="D442" s="42">
        <v>21.2</v>
      </c>
      <c r="E442" s="12">
        <v>8430</v>
      </c>
      <c r="F442" s="15">
        <v>9050</v>
      </c>
      <c r="G442" s="2">
        <v>6.5339999999999998</v>
      </c>
      <c r="H442" s="2">
        <v>9.048</v>
      </c>
      <c r="I442" s="2">
        <v>7.7030000000000003</v>
      </c>
      <c r="K442" s="14"/>
      <c r="L442" s="2"/>
      <c r="N442" s="3"/>
      <c r="O442" s="2"/>
      <c r="P442" s="2"/>
      <c r="Q442" s="2"/>
      <c r="R442" s="2"/>
      <c r="S442" s="12"/>
      <c r="T442" s="12"/>
    </row>
    <row r="443" spans="2:20" ht="19.899999999999999" customHeight="1" x14ac:dyDescent="0.2">
      <c r="B443" s="14">
        <v>43556.469351851854</v>
      </c>
      <c r="C443" s="2">
        <f t="shared" si="41"/>
        <v>34.083333337912336</v>
      </c>
      <c r="D443" s="42">
        <v>21.2</v>
      </c>
      <c r="E443" s="12">
        <v>8430</v>
      </c>
      <c r="F443" s="15">
        <v>9020</v>
      </c>
      <c r="G443" s="2">
        <v>6.5330000000000004</v>
      </c>
      <c r="H443" s="2">
        <v>9.0489999999999995</v>
      </c>
      <c r="I443" s="2">
        <v>7.7030000000000003</v>
      </c>
      <c r="K443" s="14"/>
      <c r="L443" s="2"/>
      <c r="N443" s="3"/>
      <c r="P443" s="2"/>
      <c r="Q443" s="2"/>
      <c r="R443" s="2"/>
      <c r="S443" s="12"/>
      <c r="T443" s="12"/>
    </row>
    <row r="444" spans="2:20" ht="19.899999999999999" customHeight="1" x14ac:dyDescent="0.2">
      <c r="B444" s="14">
        <v>43556.469409722224</v>
      </c>
      <c r="C444" s="2">
        <f t="shared" si="41"/>
        <v>34.166666669771075</v>
      </c>
      <c r="D444" s="42">
        <v>21.2</v>
      </c>
      <c r="E444" s="12">
        <v>8430</v>
      </c>
      <c r="F444" s="15">
        <v>9050</v>
      </c>
      <c r="G444" s="2">
        <v>6.532</v>
      </c>
      <c r="H444" s="2">
        <v>9.0489999999999995</v>
      </c>
      <c r="I444" s="2">
        <v>7.702</v>
      </c>
      <c r="K444" s="14"/>
      <c r="L444" s="2"/>
      <c r="N444" s="3"/>
      <c r="P444" s="2"/>
      <c r="Q444" s="2"/>
      <c r="R444" s="2"/>
      <c r="S444" s="12"/>
      <c r="T444" s="12"/>
    </row>
    <row r="445" spans="2:20" ht="19.899999999999999" customHeight="1" x14ac:dyDescent="0.2">
      <c r="B445" s="14">
        <v>43556.469467592593</v>
      </c>
      <c r="C445" s="2">
        <f t="shared" si="41"/>
        <v>34.250000001629815</v>
      </c>
      <c r="D445" s="42">
        <v>21.2</v>
      </c>
      <c r="E445" s="12">
        <v>8440</v>
      </c>
      <c r="F445" s="15">
        <v>9050</v>
      </c>
      <c r="G445" s="2">
        <v>6.532</v>
      </c>
      <c r="H445" s="2">
        <v>9.0500000000000007</v>
      </c>
      <c r="I445" s="2">
        <v>7.702</v>
      </c>
      <c r="K445" s="14"/>
      <c r="L445" s="2"/>
      <c r="N445" s="3"/>
      <c r="P445" s="2"/>
      <c r="Q445" s="2"/>
      <c r="R445" s="2"/>
      <c r="S445" s="12"/>
      <c r="T445" s="12"/>
    </row>
    <row r="446" spans="2:20" ht="19.899999999999999" customHeight="1" x14ac:dyDescent="0.2">
      <c r="B446" s="14">
        <v>43556.469525462962</v>
      </c>
      <c r="C446" s="2">
        <f t="shared" si="41"/>
        <v>34.333333333488554</v>
      </c>
      <c r="D446" s="42">
        <v>21.2</v>
      </c>
      <c r="E446" s="12">
        <v>8430</v>
      </c>
      <c r="F446" s="15">
        <v>9040</v>
      </c>
      <c r="G446" s="2">
        <v>6.5309999999999997</v>
      </c>
      <c r="H446" s="2">
        <v>9.0510000000000002</v>
      </c>
      <c r="I446" s="2">
        <v>7.702</v>
      </c>
      <c r="K446" s="14"/>
      <c r="L446" s="2"/>
      <c r="N446" s="3"/>
      <c r="P446" s="2"/>
      <c r="Q446" s="2"/>
      <c r="R446" s="2"/>
      <c r="S446" s="12"/>
      <c r="T446" s="12"/>
    </row>
    <row r="447" spans="2:20" ht="19.899999999999999" customHeight="1" x14ac:dyDescent="0.2">
      <c r="B447" s="14">
        <v>43556.469583333332</v>
      </c>
      <c r="C447" s="2">
        <f t="shared" si="41"/>
        <v>34.416666665347293</v>
      </c>
      <c r="D447" s="42">
        <v>21.2</v>
      </c>
      <c r="E447" s="12">
        <v>8440</v>
      </c>
      <c r="F447" s="15">
        <v>9040</v>
      </c>
      <c r="G447" s="2">
        <v>6.5309999999999997</v>
      </c>
      <c r="H447" s="2">
        <v>9.0510000000000002</v>
      </c>
      <c r="I447" s="2">
        <v>7.7009999999999996</v>
      </c>
      <c r="K447" s="14"/>
      <c r="L447" s="2"/>
      <c r="N447" s="3"/>
      <c r="P447" s="2"/>
      <c r="Q447" s="2"/>
      <c r="R447" s="2"/>
      <c r="S447" s="12"/>
      <c r="T447" s="12"/>
    </row>
    <row r="448" spans="2:20" ht="19.899999999999999" customHeight="1" x14ac:dyDescent="0.2">
      <c r="B448" s="14">
        <v>43556.469641203701</v>
      </c>
      <c r="C448" s="2">
        <f t="shared" si="41"/>
        <v>34.499999997206032</v>
      </c>
      <c r="D448" s="42">
        <v>21.2</v>
      </c>
      <c r="E448" s="12">
        <v>8430</v>
      </c>
      <c r="F448" s="15">
        <v>9050</v>
      </c>
      <c r="G448" s="2">
        <v>6.53</v>
      </c>
      <c r="H448" s="2">
        <v>9.0519999999999996</v>
      </c>
      <c r="I448" s="2">
        <v>7.702</v>
      </c>
      <c r="K448" s="14"/>
      <c r="L448" s="2"/>
      <c r="N448" s="3"/>
      <c r="P448" s="2"/>
      <c r="Q448" s="2"/>
      <c r="R448" s="2"/>
      <c r="S448" s="12"/>
      <c r="T448" s="12"/>
    </row>
    <row r="449" spans="2:20" ht="19.899999999999999" customHeight="1" x14ac:dyDescent="0.2">
      <c r="B449" s="14">
        <v>43556.469699074078</v>
      </c>
      <c r="C449" s="2">
        <f t="shared" si="41"/>
        <v>34.58333333954215</v>
      </c>
      <c r="D449" s="42">
        <v>21.3</v>
      </c>
      <c r="E449" s="12">
        <v>8430</v>
      </c>
      <c r="F449" s="15">
        <v>9040</v>
      </c>
      <c r="G449" s="2">
        <v>6.53</v>
      </c>
      <c r="H449" s="2">
        <v>9.0519999999999996</v>
      </c>
      <c r="I449" s="2">
        <v>7.7009999999999996</v>
      </c>
      <c r="K449" s="14"/>
      <c r="L449" s="2"/>
      <c r="N449" s="3"/>
      <c r="P449" s="2"/>
      <c r="Q449" s="2"/>
      <c r="R449" s="2"/>
      <c r="S449" s="12"/>
      <c r="T449" s="12"/>
    </row>
    <row r="450" spans="2:20" ht="19.899999999999999" customHeight="1" x14ac:dyDescent="0.2">
      <c r="B450" s="14">
        <v>43556.469756944447</v>
      </c>
      <c r="C450" s="2">
        <f t="shared" si="41"/>
        <v>34.66666667140089</v>
      </c>
      <c r="D450" s="42">
        <v>21.3</v>
      </c>
      <c r="E450" s="12">
        <v>8430</v>
      </c>
      <c r="F450" s="15">
        <v>9040</v>
      </c>
      <c r="G450" s="2">
        <v>6.5289999999999999</v>
      </c>
      <c r="H450" s="2">
        <v>9.0530000000000008</v>
      </c>
      <c r="I450" s="2">
        <v>7.7009999999999996</v>
      </c>
      <c r="K450" s="14"/>
      <c r="L450" s="2"/>
      <c r="N450" s="3"/>
      <c r="P450" s="2"/>
      <c r="Q450" s="2"/>
      <c r="R450" s="2"/>
      <c r="S450" s="12"/>
      <c r="T450" s="12"/>
    </row>
    <row r="451" spans="2:20" ht="19.899999999999999" customHeight="1" x14ac:dyDescent="0.2">
      <c r="B451" s="14">
        <v>43556.469814814816</v>
      </c>
      <c r="C451" s="2">
        <f t="shared" si="41"/>
        <v>34.750000003259629</v>
      </c>
      <c r="D451" s="42">
        <v>21.3</v>
      </c>
      <c r="E451" s="12">
        <v>8430</v>
      </c>
      <c r="F451" s="15">
        <v>9060</v>
      </c>
      <c r="G451" s="2">
        <v>6.5289999999999999</v>
      </c>
      <c r="H451" s="2">
        <v>9.0530000000000008</v>
      </c>
      <c r="I451" s="2">
        <v>7.7009999999999996</v>
      </c>
      <c r="K451" s="14"/>
      <c r="L451" s="2"/>
      <c r="N451" s="3"/>
      <c r="P451" s="2"/>
      <c r="Q451" s="2"/>
      <c r="R451" s="2"/>
      <c r="S451" s="12"/>
      <c r="T451" s="12"/>
    </row>
    <row r="452" spans="2:20" ht="19.899999999999999" customHeight="1" x14ac:dyDescent="0.2">
      <c r="B452" s="14">
        <v>43556.469872685186</v>
      </c>
      <c r="C452" s="2">
        <f t="shared" si="41"/>
        <v>34.833333335118368</v>
      </c>
      <c r="D452" s="42">
        <v>21.3</v>
      </c>
      <c r="E452" s="12">
        <v>8430</v>
      </c>
      <c r="F452" s="15">
        <v>9050</v>
      </c>
      <c r="G452" s="2">
        <v>6.5289999999999999</v>
      </c>
      <c r="H452" s="2">
        <v>9.0540000000000003</v>
      </c>
      <c r="I452" s="2">
        <v>7.7</v>
      </c>
      <c r="K452" s="14"/>
      <c r="L452" s="2"/>
      <c r="N452" s="3"/>
      <c r="P452" s="2"/>
      <c r="Q452" s="2"/>
      <c r="R452" s="2"/>
      <c r="S452" s="12"/>
      <c r="T452" s="12"/>
    </row>
    <row r="453" spans="2:20" ht="19.899999999999999" customHeight="1" x14ac:dyDescent="0.2">
      <c r="B453" s="14">
        <v>43556.469930555555</v>
      </c>
      <c r="C453" s="2">
        <f t="shared" si="41"/>
        <v>34.916666666977108</v>
      </c>
      <c r="D453" s="42">
        <v>21.3</v>
      </c>
      <c r="E453" s="12">
        <v>8430</v>
      </c>
      <c r="F453" s="15">
        <v>9060</v>
      </c>
      <c r="G453" s="2">
        <v>6.5289999999999999</v>
      </c>
      <c r="H453" s="2">
        <v>9.0540000000000003</v>
      </c>
      <c r="I453" s="2">
        <v>7.7</v>
      </c>
      <c r="K453" s="14"/>
      <c r="L453" s="2"/>
      <c r="N453" s="3"/>
      <c r="P453" s="2"/>
      <c r="Q453" s="2"/>
      <c r="R453" s="2"/>
      <c r="S453" s="12"/>
      <c r="T453" s="12"/>
    </row>
    <row r="454" spans="2:20" ht="19.899999999999999" customHeight="1" x14ac:dyDescent="0.2">
      <c r="B454" s="14">
        <v>43556.469988425924</v>
      </c>
      <c r="C454" s="2">
        <f t="shared" si="41"/>
        <v>34.999999998835847</v>
      </c>
      <c r="D454" s="42">
        <v>21.3</v>
      </c>
      <c r="E454" s="12">
        <v>8430</v>
      </c>
      <c r="F454" s="15">
        <v>9050</v>
      </c>
      <c r="G454" s="2">
        <v>6.5279999999999996</v>
      </c>
      <c r="H454" s="2">
        <v>9.0549999999999997</v>
      </c>
      <c r="I454" s="2">
        <v>7.6989999999999998</v>
      </c>
      <c r="K454" s="14"/>
      <c r="L454" s="2"/>
      <c r="N454" s="3"/>
      <c r="P454" s="2"/>
      <c r="Q454" s="2"/>
      <c r="R454" s="2"/>
      <c r="S454" s="12"/>
      <c r="T454" s="12"/>
    </row>
    <row r="455" spans="2:20" ht="19.899999999999999" customHeight="1" x14ac:dyDescent="0.2">
      <c r="B455" s="14">
        <v>43556.470046296294</v>
      </c>
      <c r="C455" s="2">
        <f t="shared" si="41"/>
        <v>35.083333330694586</v>
      </c>
      <c r="D455" s="42">
        <v>21.3</v>
      </c>
      <c r="E455" s="12">
        <v>8440</v>
      </c>
      <c r="F455" s="15">
        <v>9060</v>
      </c>
      <c r="G455" s="2">
        <v>6.5279999999999996</v>
      </c>
      <c r="H455" s="2">
        <v>9.0549999999999997</v>
      </c>
      <c r="I455" s="2">
        <v>7.6989999999999998</v>
      </c>
      <c r="K455" s="14"/>
      <c r="L455" s="2"/>
      <c r="N455" s="3"/>
      <c r="P455" s="2"/>
      <c r="Q455" s="2"/>
      <c r="R455" s="2"/>
      <c r="S455" s="12"/>
      <c r="T455" s="12"/>
    </row>
    <row r="456" spans="2:20" ht="19.899999999999999" customHeight="1" x14ac:dyDescent="0.2">
      <c r="B456" s="14">
        <v>43556.470104166663</v>
      </c>
      <c r="C456" s="2">
        <f t="shared" si="41"/>
        <v>35.166666662553325</v>
      </c>
      <c r="D456" s="42">
        <v>21.3</v>
      </c>
      <c r="E456" s="12">
        <v>8430</v>
      </c>
      <c r="F456" s="15">
        <v>9070</v>
      </c>
      <c r="G456" s="2">
        <v>6.5259999999999998</v>
      </c>
      <c r="H456" s="2">
        <v>9.0559999999999992</v>
      </c>
      <c r="I456" s="2">
        <v>7.7</v>
      </c>
      <c r="K456" s="14"/>
      <c r="L456" s="2"/>
      <c r="N456" s="3"/>
      <c r="P456" s="2"/>
      <c r="Q456" s="2"/>
      <c r="R456" s="2"/>
      <c r="S456" s="12"/>
      <c r="T456" s="12"/>
    </row>
    <row r="457" spans="2:20" ht="19.899999999999999" customHeight="1" x14ac:dyDescent="0.2">
      <c r="B457" s="14">
        <v>43556.47016203704</v>
      </c>
      <c r="C457" s="2">
        <f t="shared" si="41"/>
        <v>35.250000004889444</v>
      </c>
      <c r="D457" s="42">
        <v>21.3</v>
      </c>
      <c r="E457" s="12">
        <v>8430</v>
      </c>
      <c r="F457" s="15">
        <v>9060</v>
      </c>
      <c r="G457" s="2">
        <v>6.5259999999999998</v>
      </c>
      <c r="H457" s="2">
        <v>9.0559999999999992</v>
      </c>
      <c r="I457" s="2">
        <v>7.6980000000000004</v>
      </c>
      <c r="K457" s="14"/>
      <c r="L457" s="2"/>
      <c r="N457" s="3"/>
      <c r="P457" s="2"/>
      <c r="Q457" s="2"/>
      <c r="R457" s="2"/>
      <c r="S457" s="12"/>
      <c r="T457" s="12"/>
    </row>
    <row r="458" spans="2:20" ht="19.899999999999999" customHeight="1" x14ac:dyDescent="0.2">
      <c r="B458" s="14">
        <v>43556.470219907409</v>
      </c>
      <c r="C458" s="2">
        <f t="shared" si="41"/>
        <v>35.333333336748183</v>
      </c>
      <c r="D458" s="42">
        <v>21.3</v>
      </c>
      <c r="E458" s="12">
        <v>8430</v>
      </c>
      <c r="F458" s="15">
        <v>9060</v>
      </c>
      <c r="G458" s="2">
        <v>6.5250000000000004</v>
      </c>
      <c r="H458" s="2">
        <v>9.0570000000000004</v>
      </c>
      <c r="I458" s="2">
        <v>7.6980000000000004</v>
      </c>
      <c r="K458" s="14"/>
      <c r="L458" s="2"/>
      <c r="N458" s="3"/>
      <c r="P458" s="2"/>
      <c r="Q458" s="2"/>
      <c r="R458" s="2"/>
      <c r="S458" s="12"/>
      <c r="T458" s="12"/>
    </row>
    <row r="459" spans="2:20" ht="19.899999999999999" customHeight="1" x14ac:dyDescent="0.2">
      <c r="B459" s="14">
        <v>43556.470277777778</v>
      </c>
      <c r="C459" s="2">
        <f t="shared" si="41"/>
        <v>35.416666668606922</v>
      </c>
      <c r="D459" s="42">
        <v>21.3</v>
      </c>
      <c r="E459" s="12">
        <v>8440</v>
      </c>
      <c r="F459" s="15">
        <v>9060</v>
      </c>
      <c r="G459" s="2">
        <v>6.5250000000000004</v>
      </c>
      <c r="H459" s="2">
        <v>9.0570000000000004</v>
      </c>
      <c r="I459" s="2">
        <v>7.6980000000000004</v>
      </c>
      <c r="K459" s="14"/>
      <c r="L459" s="2"/>
      <c r="N459" s="3"/>
      <c r="P459" s="2"/>
      <c r="Q459" s="2"/>
      <c r="R459" s="2"/>
      <c r="S459" s="12"/>
      <c r="T459" s="12"/>
    </row>
    <row r="460" spans="2:20" ht="19.899999999999999" customHeight="1" x14ac:dyDescent="0.2">
      <c r="B460" s="14">
        <v>43556.470335648148</v>
      </c>
      <c r="C460" s="2">
        <f t="shared" si="41"/>
        <v>35.500000000465661</v>
      </c>
      <c r="D460" s="42">
        <v>21.3</v>
      </c>
      <c r="E460" s="12">
        <v>8430</v>
      </c>
      <c r="F460" s="15">
        <v>9060</v>
      </c>
      <c r="G460" s="2">
        <v>6.5250000000000004</v>
      </c>
      <c r="H460" s="2">
        <v>9.0579999999999998</v>
      </c>
      <c r="I460" s="2">
        <v>7.6980000000000004</v>
      </c>
      <c r="K460" s="14"/>
      <c r="L460" s="2"/>
      <c r="N460" s="3"/>
      <c r="P460" s="2"/>
      <c r="Q460" s="2"/>
      <c r="R460" s="2"/>
      <c r="S460" s="12"/>
      <c r="T460" s="12"/>
    </row>
    <row r="461" spans="2:20" ht="19.899999999999999" customHeight="1" x14ac:dyDescent="0.2">
      <c r="B461" s="14">
        <v>43556.470393518517</v>
      </c>
      <c r="C461" s="2">
        <f t="shared" si="41"/>
        <v>35.583333332324401</v>
      </c>
      <c r="D461" s="42">
        <v>21.3</v>
      </c>
      <c r="E461" s="12">
        <v>8440</v>
      </c>
      <c r="F461" s="15">
        <v>9050</v>
      </c>
      <c r="G461" s="2">
        <v>6.5250000000000004</v>
      </c>
      <c r="H461" s="2">
        <v>9.0579999999999998</v>
      </c>
      <c r="I461" s="2">
        <v>7.6980000000000004</v>
      </c>
      <c r="K461" s="14"/>
      <c r="L461" s="2"/>
      <c r="N461" s="3"/>
      <c r="P461" s="2"/>
      <c r="Q461" s="2"/>
      <c r="R461" s="2"/>
      <c r="S461" s="12"/>
      <c r="T461" s="12"/>
    </row>
    <row r="462" spans="2:20" ht="19.899999999999999" customHeight="1" x14ac:dyDescent="0.2">
      <c r="B462" s="14">
        <v>43556.470451388886</v>
      </c>
      <c r="C462" s="2">
        <f t="shared" si="41"/>
        <v>35.66666666418314</v>
      </c>
      <c r="D462" s="42">
        <v>21.3</v>
      </c>
      <c r="E462" s="12">
        <v>8440</v>
      </c>
      <c r="F462" s="15">
        <v>9060</v>
      </c>
      <c r="G462" s="2">
        <v>6.524</v>
      </c>
      <c r="H462" s="2">
        <v>9.0589999999999993</v>
      </c>
      <c r="I462" s="2">
        <v>7.6980000000000004</v>
      </c>
      <c r="K462" s="14"/>
      <c r="L462" s="2"/>
      <c r="N462" s="3"/>
      <c r="P462" s="2"/>
      <c r="Q462" s="2"/>
      <c r="R462" s="2"/>
      <c r="S462" s="12"/>
      <c r="T462" s="12"/>
    </row>
    <row r="463" spans="2:20" ht="19.899999999999999" customHeight="1" x14ac:dyDescent="0.2">
      <c r="B463" s="14">
        <v>43556.470509259256</v>
      </c>
      <c r="C463" s="2">
        <f t="shared" si="41"/>
        <v>35.749999996041879</v>
      </c>
      <c r="D463" s="42">
        <v>21.3</v>
      </c>
      <c r="E463" s="12">
        <v>8440</v>
      </c>
      <c r="F463" s="15">
        <v>9070</v>
      </c>
      <c r="G463" s="2">
        <v>6.5229999999999997</v>
      </c>
      <c r="H463" s="2">
        <v>9.0589999999999993</v>
      </c>
      <c r="I463" s="2">
        <v>7.6980000000000004</v>
      </c>
      <c r="K463" s="14"/>
      <c r="L463" s="2"/>
      <c r="N463" s="3"/>
      <c r="P463" s="2"/>
      <c r="Q463" s="2"/>
      <c r="R463" s="2"/>
      <c r="S463" s="12"/>
      <c r="T463" s="12"/>
    </row>
    <row r="464" spans="2:20" ht="19.899999999999999" customHeight="1" x14ac:dyDescent="0.2">
      <c r="B464" s="14">
        <v>43556.470567129632</v>
      </c>
      <c r="C464" s="2">
        <f t="shared" si="41"/>
        <v>35.833333338377997</v>
      </c>
      <c r="D464" s="42">
        <v>21.3</v>
      </c>
      <c r="E464" s="12">
        <v>8430</v>
      </c>
      <c r="F464" s="15">
        <v>9060</v>
      </c>
      <c r="G464" s="2">
        <v>6.524</v>
      </c>
      <c r="H464" s="2">
        <v>9.06</v>
      </c>
      <c r="I464" s="2">
        <v>7.6980000000000004</v>
      </c>
      <c r="K464" s="14"/>
      <c r="L464" s="2"/>
      <c r="N464" s="3"/>
      <c r="P464" s="2"/>
      <c r="Q464" s="2"/>
      <c r="R464" s="2"/>
      <c r="S464" s="12"/>
      <c r="T464" s="12"/>
    </row>
    <row r="465" spans="2:20" ht="19.899999999999999" customHeight="1" x14ac:dyDescent="0.2">
      <c r="B465" s="14">
        <v>43556.470625000002</v>
      </c>
      <c r="C465" s="2">
        <f t="shared" si="41"/>
        <v>35.916666670236737</v>
      </c>
      <c r="D465" s="42">
        <v>21.3</v>
      </c>
      <c r="E465" s="12">
        <v>8440</v>
      </c>
      <c r="F465" s="15">
        <v>9060</v>
      </c>
      <c r="G465" s="2">
        <v>6.5229999999999997</v>
      </c>
      <c r="H465" s="2">
        <v>9.06</v>
      </c>
      <c r="I465" s="2">
        <v>7.6970000000000001</v>
      </c>
      <c r="K465" s="14"/>
      <c r="L465" s="2"/>
      <c r="N465" s="3"/>
      <c r="P465" s="2"/>
      <c r="Q465" s="2"/>
      <c r="R465" s="2"/>
      <c r="S465" s="12"/>
      <c r="T465" s="12"/>
    </row>
    <row r="466" spans="2:20" ht="19.899999999999999" customHeight="1" x14ac:dyDescent="0.2">
      <c r="B466" s="14">
        <v>43556.470682870371</v>
      </c>
      <c r="C466" s="2">
        <f t="shared" si="41"/>
        <v>36.000000002095476</v>
      </c>
      <c r="D466" s="42">
        <v>21.3</v>
      </c>
      <c r="E466" s="12">
        <v>8440</v>
      </c>
      <c r="F466" s="15">
        <v>9080</v>
      </c>
      <c r="G466" s="2">
        <v>6.5229999999999997</v>
      </c>
      <c r="H466" s="2">
        <v>9.0609999999999999</v>
      </c>
      <c r="I466" s="2">
        <v>7.6970000000000001</v>
      </c>
      <c r="K466" s="14"/>
      <c r="L466" s="2"/>
      <c r="N466" s="3"/>
      <c r="P466" s="2"/>
      <c r="Q466" s="2"/>
      <c r="R466" s="2"/>
      <c r="S466" s="12"/>
      <c r="T466" s="12"/>
    </row>
    <row r="467" spans="2:20" ht="19.899999999999999" customHeight="1" x14ac:dyDescent="0.2">
      <c r="B467" s="14">
        <v>43556.47074074074</v>
      </c>
      <c r="C467" s="2">
        <f t="shared" si="41"/>
        <v>36.083333333954215</v>
      </c>
      <c r="D467" s="42">
        <v>21.3</v>
      </c>
      <c r="E467" s="12">
        <v>8440</v>
      </c>
      <c r="F467" s="15">
        <v>9060</v>
      </c>
      <c r="G467" s="2">
        <v>6.5229999999999997</v>
      </c>
      <c r="H467" s="2">
        <v>9.0609999999999999</v>
      </c>
      <c r="I467" s="2">
        <v>7.6970000000000001</v>
      </c>
      <c r="K467" s="14"/>
      <c r="L467" s="2"/>
      <c r="N467" s="3"/>
      <c r="P467" s="2"/>
      <c r="Q467" s="2"/>
      <c r="R467" s="2"/>
      <c r="S467" s="12"/>
      <c r="T467" s="12"/>
    </row>
    <row r="468" spans="2:20" ht="19.899999999999999" customHeight="1" x14ac:dyDescent="0.2">
      <c r="B468" s="14">
        <v>43556.47079861111</v>
      </c>
      <c r="C468" s="2">
        <f t="shared" si="41"/>
        <v>36.166666665812954</v>
      </c>
      <c r="D468" s="42">
        <v>21.3</v>
      </c>
      <c r="E468" s="12">
        <v>8430</v>
      </c>
      <c r="F468" s="15">
        <v>9070</v>
      </c>
      <c r="G468" s="2">
        <v>6.5220000000000002</v>
      </c>
      <c r="H468" s="2">
        <v>9.0609999999999999</v>
      </c>
      <c r="I468" s="2">
        <v>7.6970000000000001</v>
      </c>
      <c r="K468" s="14"/>
      <c r="L468" s="2"/>
      <c r="N468" s="3"/>
      <c r="P468" s="2"/>
      <c r="Q468" s="2"/>
      <c r="R468" s="2"/>
      <c r="S468" s="12"/>
      <c r="T468" s="12"/>
    </row>
    <row r="469" spans="2:20" ht="19.899999999999999" customHeight="1" x14ac:dyDescent="0.2">
      <c r="B469" s="14">
        <v>43556.470856481479</v>
      </c>
      <c r="C469" s="2">
        <f t="shared" si="41"/>
        <v>36.249999997671694</v>
      </c>
      <c r="D469" s="42">
        <v>21.3</v>
      </c>
      <c r="E469" s="12">
        <v>8440</v>
      </c>
      <c r="F469" s="15">
        <v>9070</v>
      </c>
      <c r="G469" s="2">
        <v>6.5220000000000002</v>
      </c>
      <c r="H469" s="2">
        <v>9.0619999999999994</v>
      </c>
      <c r="I469" s="2">
        <v>7.6959999999999997</v>
      </c>
      <c r="K469" s="14"/>
      <c r="L469" s="2"/>
      <c r="N469" s="3"/>
      <c r="P469" s="2"/>
      <c r="Q469" s="2"/>
      <c r="R469" s="2"/>
      <c r="S469" s="12"/>
      <c r="T469" s="12"/>
    </row>
    <row r="470" spans="2:20" ht="19.899999999999999" customHeight="1" x14ac:dyDescent="0.2">
      <c r="B470" s="14">
        <v>43556.470914351848</v>
      </c>
      <c r="C470" s="2">
        <f t="shared" si="41"/>
        <v>36.333333329530433</v>
      </c>
      <c r="D470" s="42">
        <v>21.3</v>
      </c>
      <c r="E470" s="12">
        <v>8440</v>
      </c>
      <c r="F470" s="15">
        <v>9080</v>
      </c>
      <c r="G470" s="2">
        <v>6.5220000000000002</v>
      </c>
      <c r="H470" s="2">
        <v>9.0630000000000006</v>
      </c>
      <c r="I470" s="2">
        <v>7.6959999999999997</v>
      </c>
      <c r="K470" s="14"/>
      <c r="L470" s="2"/>
      <c r="N470" s="3"/>
      <c r="P470" s="2"/>
      <c r="Q470" s="2"/>
      <c r="R470" s="2"/>
      <c r="S470" s="12"/>
      <c r="T470" s="12"/>
    </row>
    <row r="471" spans="2:20" ht="19.899999999999999" customHeight="1" x14ac:dyDescent="0.2">
      <c r="B471" s="14">
        <v>43556.470972222225</v>
      </c>
      <c r="C471" s="2">
        <f t="shared" si="41"/>
        <v>36.416666671866551</v>
      </c>
      <c r="D471" s="42">
        <v>21.3</v>
      </c>
      <c r="E471" s="12">
        <v>8440</v>
      </c>
      <c r="F471" s="15">
        <v>9080</v>
      </c>
      <c r="G471" s="2">
        <v>6.5220000000000002</v>
      </c>
      <c r="H471" s="2">
        <v>9.0630000000000006</v>
      </c>
      <c r="I471" s="2">
        <v>7.6959999999999997</v>
      </c>
      <c r="K471" s="14"/>
      <c r="L471" s="2"/>
      <c r="N471" s="3"/>
      <c r="P471" s="2"/>
      <c r="Q471" s="2"/>
      <c r="R471" s="2"/>
      <c r="S471" s="12"/>
      <c r="T471" s="12"/>
    </row>
    <row r="472" spans="2:20" ht="19.899999999999999" customHeight="1" x14ac:dyDescent="0.2">
      <c r="B472" s="14">
        <v>43556.471030092594</v>
      </c>
      <c r="C472" s="2">
        <f t="shared" si="41"/>
        <v>36.50000000372529</v>
      </c>
      <c r="D472" s="42">
        <v>21.3</v>
      </c>
      <c r="E472" s="12">
        <v>8440</v>
      </c>
      <c r="F472" s="15">
        <v>9090</v>
      </c>
      <c r="G472" s="2">
        <v>6.5209999999999999</v>
      </c>
      <c r="H472" s="2">
        <v>9.0640000000000001</v>
      </c>
      <c r="I472" s="2">
        <v>7.6950000000000003</v>
      </c>
      <c r="K472" s="14"/>
      <c r="L472" s="2"/>
      <c r="N472" s="3"/>
      <c r="P472" s="2"/>
      <c r="Q472" s="2"/>
      <c r="R472" s="2"/>
      <c r="S472" s="12"/>
      <c r="T472" s="12"/>
    </row>
    <row r="473" spans="2:20" ht="19.899999999999999" customHeight="1" x14ac:dyDescent="0.2">
      <c r="B473" s="14">
        <v>43556.471087962964</v>
      </c>
      <c r="C473" s="2">
        <f t="shared" si="41"/>
        <v>36.58333333558403</v>
      </c>
      <c r="D473" s="42">
        <v>21.3</v>
      </c>
      <c r="E473" s="12">
        <v>8440</v>
      </c>
      <c r="F473" s="15">
        <v>9070</v>
      </c>
      <c r="G473" s="2">
        <v>6.5209999999999999</v>
      </c>
      <c r="H473" s="2">
        <v>9.0640000000000001</v>
      </c>
      <c r="I473" s="2">
        <v>7.6950000000000003</v>
      </c>
      <c r="K473" s="14"/>
      <c r="L473" s="2"/>
      <c r="N473" s="3"/>
      <c r="P473" s="2"/>
      <c r="Q473" s="2"/>
      <c r="R473" s="2"/>
      <c r="S473" s="12"/>
      <c r="T473" s="12"/>
    </row>
    <row r="474" spans="2:20" ht="19.899999999999999" customHeight="1" x14ac:dyDescent="0.2">
      <c r="B474" s="14">
        <v>43556.471145833333</v>
      </c>
      <c r="C474" s="2">
        <f t="shared" si="41"/>
        <v>36.666666667442769</v>
      </c>
      <c r="D474" s="42">
        <v>21.3</v>
      </c>
      <c r="E474" s="12">
        <v>8450</v>
      </c>
      <c r="F474" s="15">
        <v>9080</v>
      </c>
      <c r="G474" s="2">
        <v>6.5209999999999999</v>
      </c>
      <c r="H474" s="2">
        <v>9.0649999999999995</v>
      </c>
      <c r="I474" s="2">
        <v>7.6950000000000003</v>
      </c>
      <c r="K474" s="14"/>
      <c r="L474" s="2"/>
      <c r="N474" s="3"/>
      <c r="P474" s="2"/>
      <c r="Q474" s="2"/>
      <c r="R474" s="2"/>
      <c r="S474" s="12"/>
      <c r="T474" s="12"/>
    </row>
    <row r="475" spans="2:20" ht="19.899999999999999" customHeight="1" x14ac:dyDescent="0.2">
      <c r="B475" s="14">
        <v>43556.471203703702</v>
      </c>
      <c r="C475" s="2">
        <f t="shared" si="41"/>
        <v>36.749999999301508</v>
      </c>
      <c r="D475" s="42">
        <v>21.3</v>
      </c>
      <c r="E475" s="12">
        <v>8440</v>
      </c>
      <c r="F475" s="15">
        <v>9070</v>
      </c>
      <c r="G475" s="2">
        <v>6.52</v>
      </c>
      <c r="H475" s="2">
        <v>9.0649999999999995</v>
      </c>
      <c r="I475" s="2">
        <v>7.6950000000000003</v>
      </c>
      <c r="K475" s="14"/>
      <c r="L475" s="2"/>
      <c r="N475" s="3"/>
      <c r="P475" s="2"/>
      <c r="Q475" s="2"/>
      <c r="R475" s="2"/>
      <c r="S475" s="12"/>
      <c r="T475" s="12"/>
    </row>
    <row r="476" spans="2:20" ht="19.899999999999999" customHeight="1" x14ac:dyDescent="0.2">
      <c r="B476" s="14">
        <v>43556.471261574072</v>
      </c>
      <c r="C476" s="2">
        <f t="shared" si="41"/>
        <v>36.833333331160247</v>
      </c>
      <c r="D476" s="42">
        <v>21.3</v>
      </c>
      <c r="E476" s="12">
        <v>8440</v>
      </c>
      <c r="F476" s="15">
        <v>9080</v>
      </c>
      <c r="G476" s="2">
        <v>6.5190000000000001</v>
      </c>
      <c r="H476" s="2">
        <v>9.0660000000000007</v>
      </c>
      <c r="I476" s="2">
        <v>7.6950000000000003</v>
      </c>
      <c r="K476" s="14"/>
      <c r="L476" s="2"/>
      <c r="N476" s="3"/>
      <c r="P476" s="2"/>
      <c r="Q476" s="2"/>
      <c r="R476" s="2"/>
      <c r="S476" s="12"/>
      <c r="T476" s="12"/>
    </row>
    <row r="477" spans="2:20" ht="19.899999999999999" customHeight="1" x14ac:dyDescent="0.2">
      <c r="B477" s="14">
        <v>43556.471319444441</v>
      </c>
      <c r="C477" s="2">
        <f t="shared" si="41"/>
        <v>36.916666663018987</v>
      </c>
      <c r="D477" s="42">
        <v>21.3</v>
      </c>
      <c r="E477" s="12">
        <v>8440</v>
      </c>
      <c r="F477" s="15">
        <v>9050</v>
      </c>
      <c r="G477" s="2">
        <v>6.5220000000000002</v>
      </c>
      <c r="H477" s="2">
        <v>9.0670000000000002</v>
      </c>
      <c r="I477" s="2">
        <v>7.694</v>
      </c>
      <c r="K477" s="14"/>
      <c r="L477" s="2"/>
      <c r="N477" s="3"/>
      <c r="P477" s="2"/>
      <c r="Q477" s="2"/>
      <c r="R477" s="2"/>
      <c r="S477" s="12"/>
      <c r="T477" s="12"/>
    </row>
    <row r="478" spans="2:20" ht="19.899999999999999" customHeight="1" x14ac:dyDescent="0.2">
      <c r="B478" s="14">
        <v>43556.471377314818</v>
      </c>
      <c r="C478" s="2">
        <f t="shared" si="41"/>
        <v>37.000000005355105</v>
      </c>
      <c r="D478" s="42">
        <v>21.3</v>
      </c>
      <c r="E478" s="12">
        <v>8430</v>
      </c>
      <c r="F478" s="15">
        <v>9090</v>
      </c>
      <c r="G478" s="2">
        <v>6.524</v>
      </c>
      <c r="H478" s="2">
        <v>9.0670000000000002</v>
      </c>
      <c r="I478" s="2">
        <v>7.694</v>
      </c>
      <c r="K478" s="14"/>
      <c r="L478" s="2"/>
      <c r="N478" s="3"/>
      <c r="P478" s="2"/>
      <c r="Q478" s="2"/>
      <c r="R478" s="2"/>
      <c r="S478" s="12"/>
      <c r="T478" s="12"/>
    </row>
    <row r="479" spans="2:20" ht="19.899999999999999" customHeight="1" x14ac:dyDescent="0.2">
      <c r="B479" s="14">
        <v>43556.471435185187</v>
      </c>
      <c r="C479" s="2">
        <f t="shared" si="41"/>
        <v>37.083333337213844</v>
      </c>
      <c r="D479" s="42">
        <v>21.3</v>
      </c>
      <c r="E479" s="12">
        <v>8440</v>
      </c>
      <c r="F479" s="15">
        <v>9090</v>
      </c>
      <c r="G479" s="2">
        <v>6.5250000000000004</v>
      </c>
      <c r="H479" s="2">
        <v>9.0679999999999996</v>
      </c>
      <c r="I479" s="2">
        <v>7.694</v>
      </c>
      <c r="K479" s="14"/>
      <c r="L479" s="2"/>
      <c r="N479" s="3"/>
      <c r="P479" s="2"/>
      <c r="Q479" s="2"/>
      <c r="R479" s="2"/>
      <c r="S479" s="12"/>
      <c r="T479" s="12"/>
    </row>
    <row r="480" spans="2:20" ht="19.899999999999999" customHeight="1" x14ac:dyDescent="0.2">
      <c r="B480" s="14">
        <v>43556.471493055556</v>
      </c>
      <c r="C480" s="2">
        <f t="shared" si="41"/>
        <v>37.166666669072583</v>
      </c>
      <c r="D480" s="42">
        <v>21.3</v>
      </c>
      <c r="E480" s="12">
        <v>8440</v>
      </c>
      <c r="F480" s="15">
        <v>9090</v>
      </c>
      <c r="G480" s="2">
        <v>6.5229999999999997</v>
      </c>
      <c r="H480" s="2">
        <v>9.0679999999999996</v>
      </c>
      <c r="I480" s="2">
        <v>7.694</v>
      </c>
      <c r="K480" s="14"/>
      <c r="L480" s="2"/>
      <c r="N480" s="3"/>
      <c r="P480" s="2"/>
      <c r="Q480" s="2"/>
      <c r="R480" s="2"/>
      <c r="S480" s="12"/>
      <c r="T480" s="12"/>
    </row>
    <row r="481" spans="2:20" ht="19.899999999999999" customHeight="1" x14ac:dyDescent="0.2">
      <c r="B481" s="14">
        <v>43556.471550925926</v>
      </c>
      <c r="C481" s="2">
        <f t="shared" si="41"/>
        <v>37.250000000931323</v>
      </c>
      <c r="D481" s="42">
        <v>21.3</v>
      </c>
      <c r="E481" s="12">
        <v>8440</v>
      </c>
      <c r="F481" s="15">
        <v>9080</v>
      </c>
      <c r="G481" s="2">
        <v>6.5229999999999997</v>
      </c>
      <c r="H481" s="2">
        <v>9.0679999999999996</v>
      </c>
      <c r="I481" s="2">
        <v>7.6929999999999996</v>
      </c>
      <c r="K481" s="14"/>
      <c r="L481" s="2"/>
      <c r="N481" s="3"/>
      <c r="P481" s="2"/>
      <c r="Q481" s="2"/>
      <c r="R481" s="2"/>
      <c r="S481" s="12"/>
      <c r="T481" s="12"/>
    </row>
    <row r="482" spans="2:20" ht="19.899999999999999" customHeight="1" x14ac:dyDescent="0.2">
      <c r="B482" s="14">
        <v>43556.471608796295</v>
      </c>
      <c r="C482" s="2">
        <f t="shared" si="41"/>
        <v>37.333333332790062</v>
      </c>
      <c r="D482" s="42">
        <v>21.3</v>
      </c>
      <c r="E482" s="12">
        <v>8450</v>
      </c>
      <c r="F482" s="15">
        <v>9080</v>
      </c>
      <c r="G482" s="2">
        <v>6.5229999999999997</v>
      </c>
      <c r="H482" s="2">
        <v>9.0690000000000008</v>
      </c>
      <c r="I482" s="2">
        <v>7.6929999999999996</v>
      </c>
      <c r="K482" s="14"/>
      <c r="L482" s="2"/>
      <c r="N482" s="3"/>
      <c r="P482" s="2"/>
      <c r="Q482" s="2"/>
      <c r="R482" s="2"/>
      <c r="S482" s="12"/>
      <c r="T482" s="12"/>
    </row>
    <row r="483" spans="2:20" ht="19.899999999999999" customHeight="1" x14ac:dyDescent="0.2">
      <c r="B483" s="14">
        <v>43556.471666666665</v>
      </c>
      <c r="C483" s="2">
        <f t="shared" ref="C483:C546" si="43">(B483-$B$34)*24*60</f>
        <v>37.416666664648801</v>
      </c>
      <c r="D483" s="42">
        <v>21.3</v>
      </c>
      <c r="E483" s="12">
        <v>8440</v>
      </c>
      <c r="F483" s="15">
        <v>9080</v>
      </c>
      <c r="G483" s="2">
        <v>6.5220000000000002</v>
      </c>
      <c r="H483" s="2">
        <v>9.0690000000000008</v>
      </c>
      <c r="I483" s="2">
        <v>7.6929999999999996</v>
      </c>
      <c r="K483" s="14"/>
      <c r="L483" s="2"/>
      <c r="N483" s="3"/>
      <c r="P483" s="2"/>
      <c r="Q483" s="2"/>
      <c r="R483" s="2"/>
      <c r="S483" s="12"/>
      <c r="T483" s="12"/>
    </row>
    <row r="484" spans="2:20" ht="19.899999999999999" customHeight="1" x14ac:dyDescent="0.2">
      <c r="B484" s="14">
        <v>43556.471724537034</v>
      </c>
      <c r="C484" s="2">
        <f t="shared" si="43"/>
        <v>37.49999999650754</v>
      </c>
      <c r="D484" s="42">
        <v>21.3</v>
      </c>
      <c r="E484" s="12">
        <v>8430</v>
      </c>
      <c r="F484" s="15">
        <v>9090</v>
      </c>
      <c r="G484" s="2">
        <v>6.5220000000000002</v>
      </c>
      <c r="H484" s="2">
        <v>9.07</v>
      </c>
      <c r="I484" s="2">
        <v>7.6929999999999996</v>
      </c>
      <c r="K484" s="14"/>
      <c r="L484" s="2"/>
      <c r="N484" s="3"/>
      <c r="P484" s="2"/>
      <c r="Q484" s="2"/>
      <c r="R484" s="2"/>
      <c r="S484" s="12"/>
      <c r="T484" s="12"/>
    </row>
    <row r="485" spans="2:20" ht="19.899999999999999" customHeight="1" x14ac:dyDescent="0.2">
      <c r="B485" s="14">
        <v>43556.471782407411</v>
      </c>
      <c r="C485" s="2">
        <f t="shared" si="43"/>
        <v>37.583333338843659</v>
      </c>
      <c r="D485" s="42">
        <v>21.3</v>
      </c>
      <c r="E485" s="12">
        <v>8440</v>
      </c>
      <c r="F485" s="15">
        <v>9090</v>
      </c>
      <c r="G485" s="2">
        <v>6.5229999999999997</v>
      </c>
      <c r="H485" s="2">
        <v>9.07</v>
      </c>
      <c r="I485" s="2">
        <v>7.6920000000000002</v>
      </c>
      <c r="K485" s="14"/>
      <c r="L485" s="2"/>
      <c r="N485" s="3"/>
      <c r="P485" s="2"/>
      <c r="Q485" s="2"/>
      <c r="R485" s="2"/>
      <c r="S485" s="12"/>
      <c r="T485" s="12"/>
    </row>
    <row r="486" spans="2:20" ht="19.899999999999999" customHeight="1" x14ac:dyDescent="0.2">
      <c r="B486" s="14">
        <v>43556.47184027778</v>
      </c>
      <c r="C486" s="2">
        <f t="shared" si="43"/>
        <v>37.666666670702398</v>
      </c>
      <c r="D486" s="42">
        <v>21.3</v>
      </c>
      <c r="E486" s="12">
        <v>8440</v>
      </c>
      <c r="F486" s="15">
        <v>9080</v>
      </c>
      <c r="G486" s="2">
        <v>6.5220000000000002</v>
      </c>
      <c r="H486" s="2">
        <v>9.0709999999999997</v>
      </c>
      <c r="I486" s="2">
        <v>7.6920000000000002</v>
      </c>
      <c r="K486" s="14"/>
      <c r="L486" s="2"/>
      <c r="N486" s="3"/>
      <c r="P486" s="2"/>
      <c r="Q486" s="2"/>
      <c r="R486" s="2"/>
      <c r="S486" s="12"/>
      <c r="T486" s="12"/>
    </row>
    <row r="487" spans="2:20" ht="19.899999999999999" customHeight="1" x14ac:dyDescent="0.2">
      <c r="B487" s="14">
        <v>43556.471898148149</v>
      </c>
      <c r="C487" s="2">
        <f t="shared" si="43"/>
        <v>37.750000002561137</v>
      </c>
      <c r="D487" s="42">
        <v>21.3</v>
      </c>
      <c r="E487" s="12">
        <v>8440</v>
      </c>
      <c r="F487" s="15">
        <v>9090</v>
      </c>
      <c r="G487" s="2">
        <v>6.5229999999999997</v>
      </c>
      <c r="H487" s="2">
        <v>9.0709999999999997</v>
      </c>
      <c r="I487" s="2">
        <v>7.6909999999999998</v>
      </c>
      <c r="K487" s="14"/>
      <c r="L487" s="2"/>
      <c r="N487" s="3"/>
      <c r="P487" s="2"/>
      <c r="Q487" s="2"/>
      <c r="R487" s="2"/>
      <c r="S487" s="12"/>
      <c r="T487" s="12"/>
    </row>
    <row r="488" spans="2:20" ht="19.899999999999999" customHeight="1" x14ac:dyDescent="0.2">
      <c r="B488" s="14">
        <v>43556.471956018519</v>
      </c>
      <c r="C488" s="2">
        <f t="shared" si="43"/>
        <v>37.833333334419876</v>
      </c>
      <c r="D488" s="42">
        <v>21.3</v>
      </c>
      <c r="E488" s="12">
        <v>8440</v>
      </c>
      <c r="F488" s="15">
        <v>9080</v>
      </c>
      <c r="G488" s="2">
        <v>6.5229999999999997</v>
      </c>
      <c r="H488" s="2">
        <v>9.0719999999999992</v>
      </c>
      <c r="I488" s="2">
        <v>7.6909999999999998</v>
      </c>
      <c r="K488" s="14"/>
      <c r="L488" s="2"/>
      <c r="N488" s="3"/>
      <c r="P488" s="2"/>
      <c r="Q488" s="2"/>
      <c r="R488" s="2"/>
      <c r="S488" s="12"/>
      <c r="T488" s="12"/>
    </row>
    <row r="489" spans="2:20" ht="19.899999999999999" customHeight="1" x14ac:dyDescent="0.2">
      <c r="B489" s="14">
        <v>43556.472013888888</v>
      </c>
      <c r="C489" s="2">
        <f t="shared" si="43"/>
        <v>37.916666666278616</v>
      </c>
      <c r="D489" s="42">
        <v>21.3</v>
      </c>
      <c r="E489" s="12">
        <v>8440</v>
      </c>
      <c r="F489" s="15">
        <v>9070</v>
      </c>
      <c r="G489" s="2">
        <v>6.5229999999999997</v>
      </c>
      <c r="H489" s="2">
        <v>9.0719999999999992</v>
      </c>
      <c r="I489" s="2">
        <v>7.6920000000000002</v>
      </c>
      <c r="K489" s="14"/>
      <c r="L489" s="2"/>
      <c r="N489" s="3"/>
      <c r="P489" s="2"/>
      <c r="Q489" s="2"/>
      <c r="R489" s="2"/>
      <c r="S489" s="12"/>
      <c r="T489" s="12"/>
    </row>
    <row r="490" spans="2:20" ht="19.899999999999999" customHeight="1" x14ac:dyDescent="0.2">
      <c r="B490" s="14">
        <v>43556.472071759257</v>
      </c>
      <c r="C490" s="2">
        <f t="shared" si="43"/>
        <v>37.999999998137355</v>
      </c>
      <c r="D490" s="42">
        <v>21.3</v>
      </c>
      <c r="E490" s="12">
        <v>8440</v>
      </c>
      <c r="F490" s="15">
        <v>9090</v>
      </c>
      <c r="G490" s="2">
        <v>6.5229999999999997</v>
      </c>
      <c r="H490" s="2">
        <v>9.0730000000000004</v>
      </c>
      <c r="I490" s="2">
        <v>7.6909999999999998</v>
      </c>
      <c r="K490" s="14"/>
      <c r="L490" s="2"/>
      <c r="N490" s="3"/>
      <c r="P490" s="2"/>
      <c r="Q490" s="2"/>
      <c r="R490" s="2"/>
      <c r="S490" s="12"/>
      <c r="T490" s="12"/>
    </row>
    <row r="491" spans="2:20" ht="19.899999999999999" customHeight="1" x14ac:dyDescent="0.2">
      <c r="B491" s="14">
        <v>43556.472129629627</v>
      </c>
      <c r="C491" s="2">
        <f t="shared" si="43"/>
        <v>38.083333329996094</v>
      </c>
      <c r="D491" s="42">
        <v>21.3</v>
      </c>
      <c r="E491" s="12">
        <v>8440</v>
      </c>
      <c r="F491" s="15">
        <v>9080</v>
      </c>
      <c r="G491" s="2">
        <v>6.5220000000000002</v>
      </c>
      <c r="H491" s="2">
        <v>9.0730000000000004</v>
      </c>
      <c r="I491" s="2">
        <v>7.69</v>
      </c>
      <c r="K491" s="14"/>
      <c r="L491" s="2"/>
      <c r="N491" s="3"/>
      <c r="P491" s="2"/>
      <c r="Q491" s="2"/>
      <c r="R491" s="2"/>
      <c r="S491" s="12"/>
      <c r="T491" s="12"/>
    </row>
    <row r="492" spans="2:20" ht="19.899999999999999" customHeight="1" x14ac:dyDescent="0.2">
      <c r="B492" s="14">
        <v>43556.472187500003</v>
      </c>
      <c r="C492" s="2">
        <f t="shared" si="43"/>
        <v>38.166666672332212</v>
      </c>
      <c r="D492" s="42">
        <v>21.3</v>
      </c>
      <c r="E492" s="12">
        <v>8450</v>
      </c>
      <c r="F492" s="15">
        <v>9100</v>
      </c>
      <c r="G492" s="2">
        <v>6.5209999999999999</v>
      </c>
      <c r="H492" s="2">
        <v>9.0739999999999998</v>
      </c>
      <c r="I492" s="2">
        <v>7.6909999999999998</v>
      </c>
      <c r="K492" s="14"/>
      <c r="L492" s="2"/>
      <c r="N492" s="3"/>
      <c r="P492" s="2"/>
      <c r="Q492" s="2"/>
      <c r="R492" s="2"/>
      <c r="S492" s="12"/>
      <c r="T492" s="12"/>
    </row>
    <row r="493" spans="2:20" ht="19.899999999999999" customHeight="1" x14ac:dyDescent="0.2">
      <c r="B493" s="14">
        <v>43556.472245370373</v>
      </c>
      <c r="C493" s="2">
        <f t="shared" si="43"/>
        <v>38.250000004190952</v>
      </c>
      <c r="D493" s="42">
        <v>21.3</v>
      </c>
      <c r="E493" s="12">
        <v>8450</v>
      </c>
      <c r="F493" s="15">
        <v>9110</v>
      </c>
      <c r="G493" s="2">
        <v>6.5209999999999999</v>
      </c>
      <c r="H493" s="2">
        <v>9.0739999999999998</v>
      </c>
      <c r="I493" s="2">
        <v>7.6920000000000002</v>
      </c>
      <c r="K493" s="14"/>
      <c r="L493" s="2"/>
      <c r="N493" s="3"/>
      <c r="P493" s="2"/>
      <c r="Q493" s="2"/>
      <c r="R493" s="2"/>
      <c r="S493" s="12"/>
      <c r="T493" s="12"/>
    </row>
    <row r="494" spans="2:20" ht="19.899999999999999" customHeight="1" x14ac:dyDescent="0.2">
      <c r="B494" s="14">
        <v>43556.472303240742</v>
      </c>
      <c r="C494" s="2">
        <f t="shared" si="43"/>
        <v>38.333333336049691</v>
      </c>
      <c r="D494" s="42">
        <v>21.3</v>
      </c>
      <c r="E494" s="12">
        <v>8450</v>
      </c>
      <c r="F494" s="15">
        <v>9100</v>
      </c>
      <c r="G494" s="2">
        <v>6.5220000000000002</v>
      </c>
      <c r="H494" s="2">
        <v>9.0749999999999993</v>
      </c>
      <c r="I494" s="2">
        <v>7.6920000000000002</v>
      </c>
      <c r="K494" s="14"/>
      <c r="L494" s="2"/>
      <c r="N494" s="3"/>
      <c r="P494" s="2"/>
      <c r="Q494" s="2"/>
      <c r="R494" s="2"/>
      <c r="S494" s="12"/>
      <c r="T494" s="12"/>
    </row>
    <row r="495" spans="2:20" ht="19.899999999999999" customHeight="1" x14ac:dyDescent="0.2">
      <c r="B495" s="14">
        <v>43556.472361111111</v>
      </c>
      <c r="C495" s="2">
        <f t="shared" si="43"/>
        <v>38.41666666790843</v>
      </c>
      <c r="D495" s="42">
        <v>21.3</v>
      </c>
      <c r="E495" s="12">
        <v>8440</v>
      </c>
      <c r="F495" s="15">
        <v>9080</v>
      </c>
      <c r="G495" s="2">
        <v>6.52</v>
      </c>
      <c r="H495" s="2">
        <v>9.0749999999999993</v>
      </c>
      <c r="I495" s="2">
        <v>7.6909999999999998</v>
      </c>
      <c r="K495" s="14"/>
      <c r="L495" s="2"/>
      <c r="N495" s="3"/>
      <c r="P495" s="2"/>
      <c r="Q495" s="2"/>
      <c r="R495" s="2"/>
      <c r="S495" s="12"/>
      <c r="T495" s="12"/>
    </row>
    <row r="496" spans="2:20" ht="19.899999999999999" customHeight="1" x14ac:dyDescent="0.2">
      <c r="B496" s="14">
        <v>43556.472418981481</v>
      </c>
      <c r="C496" s="2">
        <f t="shared" si="43"/>
        <v>38.499999999767169</v>
      </c>
      <c r="D496" s="42">
        <v>21.3</v>
      </c>
      <c r="E496" s="12">
        <v>8450</v>
      </c>
      <c r="F496" s="15">
        <v>9110</v>
      </c>
      <c r="G496" s="2">
        <v>6.5190000000000001</v>
      </c>
      <c r="H496" s="2">
        <v>9.0749999999999993</v>
      </c>
      <c r="I496" s="2">
        <v>7.69</v>
      </c>
      <c r="K496" s="14"/>
      <c r="L496" s="2"/>
      <c r="N496" s="3"/>
      <c r="P496" s="2"/>
      <c r="Q496" s="2"/>
      <c r="R496" s="2"/>
      <c r="S496" s="12"/>
      <c r="T496" s="12"/>
    </row>
    <row r="497" spans="2:20" ht="19.899999999999999" customHeight="1" x14ac:dyDescent="0.2">
      <c r="B497" s="14">
        <v>43556.47247685185</v>
      </c>
      <c r="C497" s="2">
        <f t="shared" si="43"/>
        <v>38.583333331625909</v>
      </c>
      <c r="D497" s="42">
        <v>21.4</v>
      </c>
      <c r="E497" s="12">
        <v>8450</v>
      </c>
      <c r="F497" s="15">
        <v>9100</v>
      </c>
      <c r="G497" s="2">
        <v>6.52</v>
      </c>
      <c r="H497" s="2">
        <v>9.0760000000000005</v>
      </c>
      <c r="I497" s="2">
        <v>7.69</v>
      </c>
      <c r="K497" s="14"/>
      <c r="L497" s="2"/>
      <c r="N497" s="3"/>
      <c r="P497" s="2"/>
      <c r="Q497" s="2"/>
      <c r="R497" s="2"/>
      <c r="S497" s="12"/>
      <c r="T497" s="12"/>
    </row>
    <row r="498" spans="2:20" ht="19.899999999999999" customHeight="1" x14ac:dyDescent="0.2">
      <c r="B498" s="14">
        <v>43556.472534722219</v>
      </c>
      <c r="C498" s="2">
        <f t="shared" si="43"/>
        <v>38.666666663484648</v>
      </c>
      <c r="D498" s="42">
        <v>21.4</v>
      </c>
      <c r="E498" s="12">
        <v>8440</v>
      </c>
      <c r="F498" s="15">
        <v>9090</v>
      </c>
      <c r="G498" s="2">
        <v>6.52</v>
      </c>
      <c r="H498" s="2">
        <v>9.0760000000000005</v>
      </c>
      <c r="I498" s="2">
        <v>7.6909999999999998</v>
      </c>
      <c r="K498" s="14"/>
      <c r="L498" s="2"/>
      <c r="N498" s="3"/>
      <c r="P498" s="2"/>
      <c r="Q498" s="2"/>
      <c r="R498" s="2"/>
      <c r="S498" s="12"/>
      <c r="T498" s="12"/>
    </row>
    <row r="499" spans="2:20" ht="19.899999999999999" customHeight="1" x14ac:dyDescent="0.2">
      <c r="B499" s="14">
        <v>43556.472592592596</v>
      </c>
      <c r="C499" s="2">
        <f t="shared" si="43"/>
        <v>38.750000005820766</v>
      </c>
      <c r="D499" s="42">
        <v>21.4</v>
      </c>
      <c r="E499" s="12">
        <v>8440</v>
      </c>
      <c r="F499" s="15">
        <v>9080</v>
      </c>
      <c r="G499" s="2">
        <v>6.52</v>
      </c>
      <c r="H499" s="2">
        <v>9.077</v>
      </c>
      <c r="I499" s="2">
        <v>7.69</v>
      </c>
      <c r="K499" s="14"/>
      <c r="L499" s="2"/>
      <c r="N499" s="3"/>
      <c r="P499" s="2"/>
      <c r="Q499" s="2"/>
      <c r="R499" s="2"/>
      <c r="S499" s="12"/>
      <c r="T499" s="12"/>
    </row>
    <row r="500" spans="2:20" ht="19.899999999999999" customHeight="1" x14ac:dyDescent="0.2">
      <c r="B500" s="14">
        <v>43556.472650462965</v>
      </c>
      <c r="C500" s="2">
        <f t="shared" si="43"/>
        <v>38.833333337679505</v>
      </c>
      <c r="D500" s="42">
        <v>21.4</v>
      </c>
      <c r="E500" s="12">
        <v>8440</v>
      </c>
      <c r="F500" s="15">
        <v>9110</v>
      </c>
      <c r="G500" s="2">
        <v>6.5190000000000001</v>
      </c>
      <c r="H500" s="2">
        <v>9.077</v>
      </c>
      <c r="I500" s="2">
        <v>7.6890000000000001</v>
      </c>
      <c r="K500" s="14"/>
      <c r="L500" s="2"/>
      <c r="N500" s="3"/>
      <c r="P500" s="2"/>
      <c r="Q500" s="2"/>
      <c r="R500" s="2"/>
      <c r="S500" s="12"/>
      <c r="T500" s="12"/>
    </row>
    <row r="501" spans="2:20" ht="19.899999999999999" customHeight="1" x14ac:dyDescent="0.2">
      <c r="B501" s="14">
        <v>43556.472708333335</v>
      </c>
      <c r="C501" s="2">
        <f t="shared" si="43"/>
        <v>38.916666669538245</v>
      </c>
      <c r="D501" s="42">
        <v>21.4</v>
      </c>
      <c r="E501" s="12">
        <v>8450</v>
      </c>
      <c r="F501" s="15">
        <v>9110</v>
      </c>
      <c r="G501" s="2">
        <v>6.5190000000000001</v>
      </c>
      <c r="H501" s="2">
        <v>9.0779999999999994</v>
      </c>
      <c r="I501" s="2">
        <v>7.6890000000000001</v>
      </c>
      <c r="K501" s="14"/>
      <c r="L501" s="2"/>
      <c r="N501" s="3"/>
      <c r="P501" s="2"/>
      <c r="Q501" s="2"/>
      <c r="R501" s="2"/>
      <c r="S501" s="12"/>
      <c r="T501" s="12"/>
    </row>
    <row r="502" spans="2:20" ht="19.899999999999999" customHeight="1" x14ac:dyDescent="0.2">
      <c r="B502" s="14">
        <v>43556.472766203704</v>
      </c>
      <c r="C502" s="2">
        <f t="shared" si="43"/>
        <v>39.000000001396984</v>
      </c>
      <c r="D502" s="42">
        <v>21.4</v>
      </c>
      <c r="E502" s="12">
        <v>8450</v>
      </c>
      <c r="F502" s="15">
        <v>9110</v>
      </c>
      <c r="G502" s="2">
        <v>6.52</v>
      </c>
      <c r="H502" s="2">
        <v>9.0779999999999994</v>
      </c>
      <c r="I502" s="2">
        <v>7.6890000000000001</v>
      </c>
      <c r="K502" s="14"/>
      <c r="L502" s="2"/>
      <c r="N502" s="3"/>
      <c r="P502" s="2"/>
      <c r="Q502" s="2"/>
      <c r="R502" s="2"/>
      <c r="S502" s="12"/>
      <c r="T502" s="12"/>
    </row>
    <row r="503" spans="2:20" ht="19.899999999999999" customHeight="1" x14ac:dyDescent="0.2">
      <c r="B503" s="14">
        <v>43556.472824074073</v>
      </c>
      <c r="C503" s="2">
        <f t="shared" si="43"/>
        <v>39.083333333255723</v>
      </c>
      <c r="D503" s="42">
        <v>21.4</v>
      </c>
      <c r="E503" s="12">
        <v>8440</v>
      </c>
      <c r="F503" s="15">
        <v>9110</v>
      </c>
      <c r="G503" s="2">
        <v>6.52</v>
      </c>
      <c r="H503" s="2">
        <v>9.0790000000000006</v>
      </c>
      <c r="I503" s="2">
        <v>7.6890000000000001</v>
      </c>
      <c r="K503" s="14"/>
      <c r="L503" s="2"/>
      <c r="N503" s="3"/>
      <c r="P503" s="2"/>
      <c r="Q503" s="2"/>
      <c r="R503" s="2"/>
      <c r="S503" s="12"/>
      <c r="T503" s="12"/>
    </row>
    <row r="504" spans="2:20" ht="19.899999999999999" customHeight="1" x14ac:dyDescent="0.2">
      <c r="B504" s="14">
        <v>43556.472881944443</v>
      </c>
      <c r="C504" s="2">
        <f t="shared" si="43"/>
        <v>39.166666665114462</v>
      </c>
      <c r="D504" s="42">
        <v>21.4</v>
      </c>
      <c r="E504" s="12">
        <v>8450</v>
      </c>
      <c r="F504" s="15">
        <v>9100</v>
      </c>
      <c r="G504" s="2">
        <v>6.5190000000000001</v>
      </c>
      <c r="H504" s="2">
        <v>9.0790000000000006</v>
      </c>
      <c r="I504" s="2">
        <v>7.6879999999999997</v>
      </c>
      <c r="K504" s="14"/>
      <c r="L504" s="2"/>
      <c r="N504" s="3"/>
      <c r="P504" s="2"/>
      <c r="Q504" s="2"/>
      <c r="R504" s="2"/>
      <c r="S504" s="12"/>
      <c r="T504" s="12"/>
    </row>
    <row r="505" spans="2:20" ht="19.899999999999999" customHeight="1" x14ac:dyDescent="0.2">
      <c r="B505" s="14">
        <v>43556.472939814812</v>
      </c>
      <c r="C505" s="2">
        <f t="shared" si="43"/>
        <v>39.249999996973202</v>
      </c>
      <c r="D505" s="42">
        <v>21.4</v>
      </c>
      <c r="E505" s="12">
        <v>8450</v>
      </c>
      <c r="F505" s="15">
        <v>9110</v>
      </c>
      <c r="G505" s="2">
        <v>6.5190000000000001</v>
      </c>
      <c r="H505" s="2">
        <v>9.0790000000000006</v>
      </c>
      <c r="I505" s="2">
        <v>7.6879999999999997</v>
      </c>
      <c r="K505" s="14"/>
      <c r="L505" s="2"/>
      <c r="N505" s="3"/>
      <c r="P505" s="2"/>
      <c r="Q505" s="2"/>
      <c r="R505" s="2"/>
      <c r="S505" s="12"/>
      <c r="T505" s="12"/>
    </row>
    <row r="506" spans="2:20" ht="19.899999999999999" customHeight="1" x14ac:dyDescent="0.2">
      <c r="B506" s="14">
        <v>43556.472997685189</v>
      </c>
      <c r="C506" s="2">
        <f t="shared" si="43"/>
        <v>39.33333333930932</v>
      </c>
      <c r="D506" s="42">
        <v>21.4</v>
      </c>
      <c r="E506" s="12">
        <v>8450</v>
      </c>
      <c r="F506" s="15">
        <v>9100</v>
      </c>
      <c r="G506" s="2">
        <v>6.52</v>
      </c>
      <c r="H506" s="2">
        <v>9.08</v>
      </c>
      <c r="I506" s="2">
        <v>7.6870000000000003</v>
      </c>
      <c r="K506" s="14"/>
      <c r="L506" s="2"/>
      <c r="N506" s="3"/>
      <c r="P506" s="2"/>
      <c r="Q506" s="2"/>
      <c r="R506" s="2"/>
      <c r="S506" s="12"/>
      <c r="T506" s="12"/>
    </row>
    <row r="507" spans="2:20" ht="19.899999999999999" customHeight="1" x14ac:dyDescent="0.2">
      <c r="B507" s="14">
        <v>43556.473055555558</v>
      </c>
      <c r="C507" s="2">
        <f t="shared" si="43"/>
        <v>39.416666671168059</v>
      </c>
      <c r="D507" s="42">
        <v>21.4</v>
      </c>
      <c r="E507" s="12">
        <v>8440</v>
      </c>
      <c r="F507" s="15">
        <v>9100</v>
      </c>
      <c r="G507" s="2">
        <v>6.5190000000000001</v>
      </c>
      <c r="H507" s="2">
        <v>9.08</v>
      </c>
      <c r="I507" s="2">
        <v>7.6870000000000003</v>
      </c>
      <c r="K507" s="14"/>
      <c r="L507" s="2"/>
      <c r="N507" s="3"/>
      <c r="P507" s="2"/>
      <c r="Q507" s="2"/>
      <c r="R507" s="2"/>
      <c r="S507" s="12"/>
      <c r="T507" s="12"/>
    </row>
    <row r="508" spans="2:20" ht="19.899999999999999" customHeight="1" x14ac:dyDescent="0.2">
      <c r="B508" s="14">
        <v>43556.473113425927</v>
      </c>
      <c r="C508" s="2">
        <f t="shared" si="43"/>
        <v>39.500000003026798</v>
      </c>
      <c r="D508" s="42">
        <v>21.4</v>
      </c>
      <c r="E508" s="12">
        <v>8460</v>
      </c>
      <c r="F508" s="15">
        <v>9110</v>
      </c>
      <c r="G508" s="2">
        <v>6.5190000000000001</v>
      </c>
      <c r="H508" s="2">
        <v>9.0809999999999995</v>
      </c>
      <c r="I508" s="2">
        <v>7.6879999999999997</v>
      </c>
      <c r="K508" s="14"/>
      <c r="L508" s="2"/>
      <c r="N508" s="3"/>
      <c r="P508" s="2"/>
      <c r="Q508" s="2"/>
      <c r="R508" s="2"/>
      <c r="S508" s="12"/>
      <c r="T508" s="12"/>
    </row>
    <row r="509" spans="2:20" ht="19.899999999999999" customHeight="1" x14ac:dyDescent="0.2">
      <c r="B509" s="14">
        <v>43556.473171296297</v>
      </c>
      <c r="C509" s="2">
        <f t="shared" si="43"/>
        <v>39.583333334885538</v>
      </c>
      <c r="D509" s="42">
        <v>21.4</v>
      </c>
      <c r="E509" s="12">
        <v>8450</v>
      </c>
      <c r="F509" s="15">
        <v>9120</v>
      </c>
      <c r="G509" s="2">
        <v>6.52</v>
      </c>
      <c r="H509" s="2">
        <v>9.0809999999999995</v>
      </c>
      <c r="I509" s="2">
        <v>7.6879999999999997</v>
      </c>
      <c r="K509" s="14"/>
      <c r="L509" s="2"/>
      <c r="N509" s="3"/>
      <c r="P509" s="2"/>
      <c r="Q509" s="2"/>
      <c r="R509" s="2"/>
      <c r="S509" s="12"/>
      <c r="T509" s="12"/>
    </row>
    <row r="510" spans="2:20" ht="19.899999999999999" customHeight="1" x14ac:dyDescent="0.2">
      <c r="B510" s="14">
        <v>43556.473229166666</v>
      </c>
      <c r="C510" s="2">
        <f t="shared" si="43"/>
        <v>39.666666666744277</v>
      </c>
      <c r="D510" s="42">
        <v>21.4</v>
      </c>
      <c r="E510" s="12">
        <v>8450</v>
      </c>
      <c r="F510" s="15">
        <v>9120</v>
      </c>
      <c r="G510" s="2">
        <v>6.5220000000000002</v>
      </c>
      <c r="H510" s="2">
        <v>9.0820000000000007</v>
      </c>
      <c r="I510" s="2">
        <v>7.6870000000000003</v>
      </c>
      <c r="K510" s="14"/>
      <c r="L510" s="2"/>
      <c r="N510" s="3"/>
      <c r="P510" s="2"/>
      <c r="Q510" s="2"/>
      <c r="R510" s="2"/>
      <c r="S510" s="12"/>
      <c r="T510" s="12"/>
    </row>
    <row r="511" spans="2:20" ht="19.899999999999999" customHeight="1" x14ac:dyDescent="0.2">
      <c r="B511" s="14">
        <v>43556.473287037035</v>
      </c>
      <c r="C511" s="2">
        <f t="shared" si="43"/>
        <v>39.749999998603016</v>
      </c>
      <c r="D511" s="42">
        <v>21.4</v>
      </c>
      <c r="E511" s="12">
        <v>8450</v>
      </c>
      <c r="F511" s="15">
        <v>9130</v>
      </c>
      <c r="G511" s="2">
        <v>6.5220000000000002</v>
      </c>
      <c r="H511" s="2">
        <v>9.0820000000000007</v>
      </c>
      <c r="I511" s="2">
        <v>7.6870000000000003</v>
      </c>
      <c r="K511" s="14"/>
      <c r="L511" s="2"/>
      <c r="N511" s="3"/>
      <c r="P511" s="2"/>
      <c r="Q511" s="2"/>
      <c r="R511" s="2"/>
      <c r="S511" s="12"/>
      <c r="T511" s="12"/>
    </row>
    <row r="512" spans="2:20" ht="19.899999999999999" customHeight="1" x14ac:dyDescent="0.2">
      <c r="B512" s="14">
        <v>43556.473344907405</v>
      </c>
      <c r="C512" s="2">
        <f t="shared" si="43"/>
        <v>39.833333330461755</v>
      </c>
      <c r="D512" s="42">
        <v>21.4</v>
      </c>
      <c r="E512" s="12">
        <v>8450</v>
      </c>
      <c r="F512" s="15">
        <v>9100</v>
      </c>
      <c r="G512" s="2">
        <v>6.5209999999999999</v>
      </c>
      <c r="H512" s="2">
        <v>9.0820000000000007</v>
      </c>
      <c r="I512" s="2">
        <v>7.6859999999999999</v>
      </c>
      <c r="K512" s="14"/>
      <c r="L512" s="2"/>
      <c r="N512" s="3"/>
      <c r="P512" s="2"/>
      <c r="Q512" s="2"/>
      <c r="R512" s="2"/>
      <c r="S512" s="12"/>
      <c r="T512" s="12"/>
    </row>
    <row r="513" spans="2:20" ht="19.899999999999999" customHeight="1" x14ac:dyDescent="0.2">
      <c r="B513" s="14">
        <v>43556.473402777781</v>
      </c>
      <c r="C513" s="2">
        <f t="shared" si="43"/>
        <v>39.916666672797874</v>
      </c>
      <c r="D513" s="42">
        <v>21.4</v>
      </c>
      <c r="E513" s="12">
        <v>8450</v>
      </c>
      <c r="F513" s="15">
        <v>9120</v>
      </c>
      <c r="G513" s="2">
        <v>6.5179999999999998</v>
      </c>
      <c r="H513" s="2">
        <v>9.0830000000000002</v>
      </c>
      <c r="I513" s="2">
        <v>7.6870000000000003</v>
      </c>
      <c r="K513" s="14"/>
      <c r="L513" s="2"/>
      <c r="N513" s="3"/>
      <c r="P513" s="2"/>
      <c r="Q513" s="2"/>
      <c r="R513" s="2"/>
      <c r="S513" s="12"/>
      <c r="T513" s="12"/>
    </row>
    <row r="514" spans="2:20" ht="19.899999999999999" customHeight="1" x14ac:dyDescent="0.2">
      <c r="B514" s="14">
        <v>43556.473460648151</v>
      </c>
      <c r="C514" s="2">
        <f t="shared" si="43"/>
        <v>40.000000004656613</v>
      </c>
      <c r="D514" s="42">
        <v>21.4</v>
      </c>
      <c r="E514" s="12">
        <v>8450</v>
      </c>
      <c r="F514" s="15">
        <v>9110</v>
      </c>
      <c r="G514" s="2">
        <v>6.516</v>
      </c>
      <c r="H514" s="2">
        <v>9.0830000000000002</v>
      </c>
      <c r="I514" s="2">
        <v>7.6859999999999999</v>
      </c>
      <c r="K514" s="14"/>
      <c r="L514" s="2"/>
      <c r="N514" s="3"/>
      <c r="P514" s="2"/>
      <c r="Q514" s="2"/>
      <c r="R514" s="2"/>
      <c r="S514" s="12"/>
      <c r="T514" s="12"/>
    </row>
    <row r="515" spans="2:20" ht="19.899999999999999" customHeight="1" x14ac:dyDescent="0.2">
      <c r="B515" s="14">
        <v>43556.47351851852</v>
      </c>
      <c r="C515" s="2">
        <f t="shared" si="43"/>
        <v>40.083333336515352</v>
      </c>
      <c r="D515" s="42">
        <v>21.4</v>
      </c>
      <c r="E515" s="12">
        <v>8450</v>
      </c>
      <c r="F515" s="15">
        <v>9120</v>
      </c>
      <c r="G515" s="2">
        <v>6.5149999999999997</v>
      </c>
      <c r="H515" s="2">
        <v>9.0839999999999996</v>
      </c>
      <c r="I515" s="2">
        <v>7.6849999999999996</v>
      </c>
      <c r="K515" s="14"/>
      <c r="L515" s="2"/>
      <c r="N515" s="3"/>
      <c r="P515" s="2"/>
      <c r="Q515" s="2"/>
      <c r="R515" s="2"/>
      <c r="S515" s="12"/>
      <c r="T515" s="12"/>
    </row>
    <row r="516" spans="2:20" ht="19.899999999999999" customHeight="1" x14ac:dyDescent="0.2">
      <c r="B516" s="14">
        <v>43556.473576388889</v>
      </c>
      <c r="C516" s="2">
        <f t="shared" si="43"/>
        <v>40.166666668374091</v>
      </c>
      <c r="D516" s="42">
        <v>21.4</v>
      </c>
      <c r="E516" s="12">
        <v>8450</v>
      </c>
      <c r="F516" s="15">
        <v>9100</v>
      </c>
      <c r="G516" s="2">
        <v>6.516</v>
      </c>
      <c r="H516" s="2">
        <v>9.0839999999999996</v>
      </c>
      <c r="I516" s="2">
        <v>7.6849999999999996</v>
      </c>
      <c r="K516" s="14"/>
      <c r="L516" s="2"/>
      <c r="N516" s="3"/>
      <c r="P516" s="2"/>
      <c r="Q516" s="2"/>
      <c r="R516" s="2"/>
      <c r="S516" s="12"/>
      <c r="T516" s="12"/>
    </row>
    <row r="517" spans="2:20" ht="19.899999999999999" customHeight="1" x14ac:dyDescent="0.2">
      <c r="B517" s="14">
        <v>43556.473634259259</v>
      </c>
      <c r="C517" s="2">
        <f t="shared" si="43"/>
        <v>40.250000000232831</v>
      </c>
      <c r="D517" s="42">
        <v>21.4</v>
      </c>
      <c r="E517" s="12">
        <v>8450</v>
      </c>
      <c r="F517" s="15">
        <v>9110</v>
      </c>
      <c r="G517" s="2">
        <v>6.5119999999999996</v>
      </c>
      <c r="H517" s="2">
        <v>9.0850000000000009</v>
      </c>
      <c r="I517" s="2">
        <v>7.6859999999999999</v>
      </c>
      <c r="K517" s="14"/>
      <c r="L517" s="2"/>
      <c r="N517" s="3"/>
      <c r="P517" s="2"/>
      <c r="Q517" s="2"/>
      <c r="R517" s="2"/>
      <c r="S517" s="12"/>
      <c r="T517" s="12"/>
    </row>
    <row r="518" spans="2:20" ht="19.899999999999999" customHeight="1" x14ac:dyDescent="0.2">
      <c r="B518" s="14">
        <v>43556.473692129628</v>
      </c>
      <c r="C518" s="2">
        <f t="shared" si="43"/>
        <v>40.33333333209157</v>
      </c>
      <c r="D518" s="42">
        <v>21.4</v>
      </c>
      <c r="E518" s="12">
        <v>8460</v>
      </c>
      <c r="F518" s="15">
        <v>9130</v>
      </c>
      <c r="G518" s="2">
        <v>6.5119999999999996</v>
      </c>
      <c r="H518" s="2">
        <v>9.0850000000000009</v>
      </c>
      <c r="I518" s="2">
        <v>7.6859999999999999</v>
      </c>
      <c r="K518" s="14"/>
      <c r="L518" s="2"/>
      <c r="N518" s="3"/>
      <c r="P518" s="2"/>
      <c r="Q518" s="2"/>
      <c r="R518" s="2"/>
      <c r="S518" s="12"/>
      <c r="T518" s="12"/>
    </row>
    <row r="519" spans="2:20" ht="19.899999999999999" customHeight="1" x14ac:dyDescent="0.2">
      <c r="B519" s="14">
        <v>43556.473749999997</v>
      </c>
      <c r="C519" s="2">
        <f t="shared" si="43"/>
        <v>40.416666663950309</v>
      </c>
      <c r="D519" s="42">
        <v>21.4</v>
      </c>
      <c r="E519" s="12">
        <v>8460</v>
      </c>
      <c r="F519" s="15">
        <v>9150</v>
      </c>
      <c r="G519" s="2">
        <v>6.5129999999999999</v>
      </c>
      <c r="H519" s="2">
        <v>9.0850000000000009</v>
      </c>
      <c r="I519" s="2">
        <v>7.6859999999999999</v>
      </c>
      <c r="K519" s="14"/>
      <c r="L519" s="2"/>
      <c r="N519" s="3"/>
      <c r="P519" s="2"/>
      <c r="Q519" s="2"/>
      <c r="R519" s="2"/>
      <c r="S519" s="12"/>
      <c r="T519" s="12"/>
    </row>
    <row r="520" spans="2:20" ht="19.899999999999999" customHeight="1" x14ac:dyDescent="0.2">
      <c r="B520" s="14">
        <v>43556.473807870374</v>
      </c>
      <c r="C520" s="2">
        <f t="shared" si="43"/>
        <v>40.500000006286427</v>
      </c>
      <c r="D520" s="42">
        <v>21.4</v>
      </c>
      <c r="E520" s="12">
        <v>8450</v>
      </c>
      <c r="F520" s="15">
        <v>9100</v>
      </c>
      <c r="G520" s="2">
        <v>6.5129999999999999</v>
      </c>
      <c r="H520" s="2">
        <v>9.0860000000000003</v>
      </c>
      <c r="I520" s="2">
        <v>7.6849999999999996</v>
      </c>
      <c r="K520" s="14"/>
      <c r="L520" s="2"/>
      <c r="N520" s="3"/>
      <c r="P520" s="2"/>
      <c r="Q520" s="2"/>
      <c r="R520" s="2"/>
      <c r="S520" s="12"/>
      <c r="T520" s="12"/>
    </row>
    <row r="521" spans="2:20" ht="19.899999999999999" customHeight="1" x14ac:dyDescent="0.2">
      <c r="B521" s="14">
        <v>43556.473865740743</v>
      </c>
      <c r="C521" s="2">
        <f t="shared" si="43"/>
        <v>40.583333338145167</v>
      </c>
      <c r="D521" s="42">
        <v>21.4</v>
      </c>
      <c r="E521" s="12">
        <v>8450</v>
      </c>
      <c r="F521" s="15">
        <v>9120</v>
      </c>
      <c r="G521" s="2">
        <v>6.5129999999999999</v>
      </c>
      <c r="H521" s="2">
        <v>9.0869999999999997</v>
      </c>
      <c r="I521" s="2">
        <v>7.6849999999999996</v>
      </c>
      <c r="K521" s="14"/>
      <c r="L521" s="2"/>
      <c r="N521" s="3"/>
      <c r="P521" s="2"/>
      <c r="Q521" s="2"/>
      <c r="R521" s="2"/>
      <c r="S521" s="12"/>
      <c r="T521" s="12"/>
    </row>
    <row r="522" spans="2:20" ht="19.899999999999999" customHeight="1" x14ac:dyDescent="0.2">
      <c r="B522" s="14">
        <v>43556.473923611113</v>
      </c>
      <c r="C522" s="2">
        <f t="shared" si="43"/>
        <v>40.666666670003906</v>
      </c>
      <c r="D522" s="42">
        <v>21.4</v>
      </c>
      <c r="E522" s="12">
        <v>8450</v>
      </c>
      <c r="F522" s="15">
        <v>9110</v>
      </c>
      <c r="G522" s="2">
        <v>6.5119999999999996</v>
      </c>
      <c r="H522" s="2">
        <v>9.0869999999999997</v>
      </c>
      <c r="I522" s="2">
        <v>7.6849999999999996</v>
      </c>
      <c r="K522" s="14"/>
      <c r="L522" s="2"/>
      <c r="N522" s="3"/>
      <c r="P522" s="2"/>
      <c r="Q522" s="2"/>
      <c r="R522" s="2"/>
      <c r="S522" s="12"/>
      <c r="T522" s="12"/>
    </row>
    <row r="523" spans="2:20" ht="19.899999999999999" customHeight="1" x14ac:dyDescent="0.2">
      <c r="B523" s="14">
        <v>43556.473981481482</v>
      </c>
      <c r="C523" s="2">
        <f t="shared" si="43"/>
        <v>40.750000001862645</v>
      </c>
      <c r="D523" s="42">
        <v>21.4</v>
      </c>
      <c r="E523" s="12">
        <v>8460</v>
      </c>
      <c r="F523" s="15">
        <v>9130</v>
      </c>
      <c r="G523" s="2">
        <v>6.5110000000000001</v>
      </c>
      <c r="H523" s="2">
        <v>9.0869999999999997</v>
      </c>
      <c r="I523" s="2">
        <v>7.6849999999999996</v>
      </c>
      <c r="K523" s="14"/>
      <c r="L523" s="2"/>
      <c r="N523" s="3"/>
      <c r="P523" s="2"/>
      <c r="Q523" s="2"/>
      <c r="R523" s="2"/>
      <c r="S523" s="12"/>
      <c r="T523" s="12"/>
    </row>
    <row r="524" spans="2:20" ht="19.899999999999999" customHeight="1" x14ac:dyDescent="0.2">
      <c r="B524" s="14">
        <v>43556.474039351851</v>
      </c>
      <c r="C524" s="2">
        <f t="shared" si="43"/>
        <v>40.833333333721384</v>
      </c>
      <c r="D524" s="42">
        <v>21.4</v>
      </c>
      <c r="E524" s="12">
        <v>8450</v>
      </c>
      <c r="F524" s="15">
        <v>9130</v>
      </c>
      <c r="G524" s="2">
        <v>6.5110000000000001</v>
      </c>
      <c r="H524" s="2">
        <v>9.0879999999999992</v>
      </c>
      <c r="I524" s="2">
        <v>7.6840000000000002</v>
      </c>
      <c r="K524" s="14"/>
      <c r="L524" s="2"/>
      <c r="N524" s="3"/>
      <c r="P524" s="2"/>
      <c r="Q524" s="2"/>
      <c r="R524" s="2"/>
      <c r="S524" s="12"/>
      <c r="T524" s="12"/>
    </row>
    <row r="525" spans="2:20" ht="19.899999999999999" customHeight="1" x14ac:dyDescent="0.2">
      <c r="B525" s="14">
        <v>43556.474097222221</v>
      </c>
      <c r="C525" s="2">
        <f t="shared" si="43"/>
        <v>40.916666665580124</v>
      </c>
      <c r="D525" s="42">
        <v>21.4</v>
      </c>
      <c r="E525" s="12">
        <v>8450</v>
      </c>
      <c r="F525" s="15">
        <v>9110</v>
      </c>
      <c r="G525" s="2">
        <v>6.5110000000000001</v>
      </c>
      <c r="H525" s="2">
        <v>9.0879999999999992</v>
      </c>
      <c r="I525" s="2">
        <v>7.6840000000000002</v>
      </c>
      <c r="K525" s="14"/>
      <c r="L525" s="2"/>
      <c r="N525" s="3"/>
      <c r="P525" s="2"/>
      <c r="Q525" s="2"/>
      <c r="R525" s="2"/>
      <c r="S525" s="12"/>
      <c r="T525" s="12"/>
    </row>
    <row r="526" spans="2:20" ht="19.899999999999999" customHeight="1" x14ac:dyDescent="0.2">
      <c r="B526" s="14">
        <v>43556.47415509259</v>
      </c>
      <c r="C526" s="2">
        <f t="shared" si="43"/>
        <v>40.999999997438863</v>
      </c>
      <c r="D526" s="42">
        <v>21.4</v>
      </c>
      <c r="E526" s="12">
        <v>8450</v>
      </c>
      <c r="F526" s="15">
        <v>9120</v>
      </c>
      <c r="G526" s="2">
        <v>6.5110000000000001</v>
      </c>
      <c r="H526" s="2">
        <v>9.0890000000000004</v>
      </c>
      <c r="I526" s="2">
        <v>7.6840000000000002</v>
      </c>
      <c r="K526" s="14"/>
      <c r="L526" s="2"/>
      <c r="N526" s="3"/>
      <c r="P526" s="2"/>
      <c r="Q526" s="2"/>
      <c r="R526" s="2"/>
      <c r="S526" s="12"/>
      <c r="T526" s="12"/>
    </row>
    <row r="527" spans="2:20" ht="19.899999999999999" customHeight="1" x14ac:dyDescent="0.2">
      <c r="B527" s="14">
        <v>43556.474212962959</v>
      </c>
      <c r="C527" s="2">
        <f t="shared" si="43"/>
        <v>41.083333329297602</v>
      </c>
      <c r="D527" s="42">
        <v>21.4</v>
      </c>
      <c r="E527" s="12">
        <v>8460</v>
      </c>
      <c r="F527" s="15">
        <v>9120</v>
      </c>
      <c r="G527" s="2">
        <v>6.5119999999999996</v>
      </c>
      <c r="H527" s="2">
        <v>9.0890000000000004</v>
      </c>
      <c r="I527" s="2">
        <v>7.6829999999999998</v>
      </c>
      <c r="K527" s="14"/>
      <c r="L527" s="2"/>
      <c r="N527" s="3"/>
      <c r="P527" s="2"/>
      <c r="Q527" s="2"/>
      <c r="R527" s="2"/>
      <c r="S527" s="12"/>
      <c r="T527" s="12"/>
    </row>
    <row r="528" spans="2:20" ht="19.899999999999999" customHeight="1" x14ac:dyDescent="0.2">
      <c r="B528" s="14">
        <v>43556.474270833336</v>
      </c>
      <c r="C528" s="2">
        <f t="shared" si="43"/>
        <v>41.16666667163372</v>
      </c>
      <c r="D528" s="42">
        <v>21.4</v>
      </c>
      <c r="E528" s="12">
        <v>8450</v>
      </c>
      <c r="F528" s="15">
        <v>9130</v>
      </c>
      <c r="G528" s="2">
        <v>6.5129999999999999</v>
      </c>
      <c r="H528" s="2">
        <v>9.0890000000000004</v>
      </c>
      <c r="I528" s="2">
        <v>7.6829999999999998</v>
      </c>
      <c r="K528" s="14"/>
      <c r="L528" s="2"/>
      <c r="N528" s="3"/>
      <c r="P528" s="2"/>
      <c r="Q528" s="2"/>
      <c r="R528" s="2"/>
      <c r="S528" s="12"/>
      <c r="T528" s="12"/>
    </row>
    <row r="529" spans="2:20" ht="19.899999999999999" customHeight="1" x14ac:dyDescent="0.2">
      <c r="B529" s="14">
        <v>43556.474328703705</v>
      </c>
      <c r="C529" s="2">
        <f t="shared" si="43"/>
        <v>41.25000000349246</v>
      </c>
      <c r="D529" s="42">
        <v>21.4</v>
      </c>
      <c r="E529" s="12">
        <v>8460</v>
      </c>
      <c r="F529" s="15">
        <v>9130</v>
      </c>
      <c r="G529" s="2">
        <v>6.5129999999999999</v>
      </c>
      <c r="H529" s="2">
        <v>9.09</v>
      </c>
      <c r="I529" s="2">
        <v>7.6829999999999998</v>
      </c>
      <c r="K529" s="14"/>
      <c r="L529" s="2"/>
      <c r="N529" s="3"/>
      <c r="P529" s="2"/>
      <c r="Q529" s="2"/>
      <c r="R529" s="2"/>
      <c r="S529" s="12"/>
      <c r="T529" s="12"/>
    </row>
    <row r="530" spans="2:20" ht="19.899999999999999" customHeight="1" x14ac:dyDescent="0.2">
      <c r="B530" s="14">
        <v>43556.474386574075</v>
      </c>
      <c r="C530" s="2">
        <f t="shared" si="43"/>
        <v>41.333333335351199</v>
      </c>
      <c r="D530" s="42">
        <v>21.4</v>
      </c>
      <c r="E530" s="12">
        <v>8450</v>
      </c>
      <c r="F530" s="15">
        <v>9140</v>
      </c>
      <c r="G530" s="2">
        <v>6.5129999999999999</v>
      </c>
      <c r="H530" s="2">
        <v>9.09</v>
      </c>
      <c r="I530" s="2">
        <v>7.6829999999999998</v>
      </c>
      <c r="K530" s="14"/>
      <c r="L530" s="2"/>
      <c r="N530" s="3"/>
      <c r="P530" s="2"/>
      <c r="Q530" s="2"/>
      <c r="R530" s="2"/>
      <c r="S530" s="12"/>
      <c r="T530" s="12"/>
    </row>
    <row r="531" spans="2:20" ht="19.899999999999999" customHeight="1" x14ac:dyDescent="0.2">
      <c r="B531" s="14">
        <v>43556.474444444444</v>
      </c>
      <c r="C531" s="2">
        <f t="shared" si="43"/>
        <v>41.416666667209938</v>
      </c>
      <c r="D531" s="42">
        <v>21.4</v>
      </c>
      <c r="E531" s="12">
        <v>8450</v>
      </c>
      <c r="F531" s="15">
        <v>9130</v>
      </c>
      <c r="G531" s="2">
        <v>6.5119999999999996</v>
      </c>
      <c r="H531" s="2">
        <v>9.0909999999999993</v>
      </c>
      <c r="I531" s="2">
        <v>7.6829999999999998</v>
      </c>
      <c r="K531" s="14"/>
      <c r="L531" s="2"/>
      <c r="N531" s="3"/>
      <c r="P531" s="2"/>
      <c r="Q531" s="2"/>
      <c r="R531" s="2"/>
      <c r="S531" s="12"/>
      <c r="T531" s="12"/>
    </row>
    <row r="532" spans="2:20" ht="19.899999999999999" customHeight="1" x14ac:dyDescent="0.2">
      <c r="B532" s="14">
        <v>43556.474502314813</v>
      </c>
      <c r="C532" s="2">
        <f t="shared" si="43"/>
        <v>41.499999999068677</v>
      </c>
      <c r="D532" s="42">
        <v>21.4</v>
      </c>
      <c r="E532" s="12">
        <v>8460</v>
      </c>
      <c r="F532" s="15">
        <v>9120</v>
      </c>
      <c r="G532" s="2">
        <v>6.5110000000000001</v>
      </c>
      <c r="H532" s="2">
        <v>9.0909999999999993</v>
      </c>
      <c r="I532" s="2">
        <v>7.6829999999999998</v>
      </c>
      <c r="K532" s="14"/>
      <c r="L532" s="2"/>
      <c r="N532" s="3"/>
      <c r="P532" s="2"/>
      <c r="Q532" s="2"/>
      <c r="R532" s="2"/>
      <c r="S532" s="12"/>
      <c r="T532" s="12"/>
    </row>
    <row r="533" spans="2:20" ht="19.899999999999999" customHeight="1" x14ac:dyDescent="0.2">
      <c r="B533" s="14">
        <v>43556.474560185183</v>
      </c>
      <c r="C533" s="2">
        <f t="shared" si="43"/>
        <v>41.583333330927417</v>
      </c>
      <c r="D533" s="42">
        <v>21.4</v>
      </c>
      <c r="E533" s="12">
        <v>8450</v>
      </c>
      <c r="F533" s="15">
        <v>9130</v>
      </c>
      <c r="G533" s="2">
        <v>6.5110000000000001</v>
      </c>
      <c r="H533" s="2">
        <v>9.0909999999999993</v>
      </c>
      <c r="I533" s="2">
        <v>7.6820000000000004</v>
      </c>
      <c r="K533" s="14"/>
      <c r="L533" s="2"/>
      <c r="N533" s="3"/>
      <c r="P533" s="2"/>
      <c r="Q533" s="2"/>
      <c r="R533" s="2"/>
      <c r="S533" s="12"/>
      <c r="T533" s="12"/>
    </row>
    <row r="534" spans="2:20" ht="19.899999999999999" customHeight="1" x14ac:dyDescent="0.2">
      <c r="B534" s="14">
        <v>43556.474618055552</v>
      </c>
      <c r="C534" s="2">
        <f t="shared" si="43"/>
        <v>41.666666662786156</v>
      </c>
      <c r="D534" s="42">
        <v>21.4</v>
      </c>
      <c r="E534" s="12">
        <v>8450</v>
      </c>
      <c r="F534" s="15">
        <v>9150</v>
      </c>
      <c r="G534" s="2">
        <v>6.5110000000000001</v>
      </c>
      <c r="H534" s="2">
        <v>9.0920000000000005</v>
      </c>
      <c r="I534" s="2">
        <v>7.6820000000000004</v>
      </c>
      <c r="K534" s="14"/>
      <c r="L534" s="2"/>
      <c r="N534" s="3"/>
      <c r="P534" s="2"/>
      <c r="Q534" s="2"/>
      <c r="R534" s="2"/>
      <c r="S534" s="12"/>
      <c r="T534" s="12"/>
    </row>
    <row r="535" spans="2:20" ht="19.899999999999999" customHeight="1" x14ac:dyDescent="0.2">
      <c r="B535" s="14">
        <v>43556.474675925929</v>
      </c>
      <c r="C535" s="2">
        <f t="shared" si="43"/>
        <v>41.750000005122274</v>
      </c>
      <c r="D535" s="42">
        <v>21.4</v>
      </c>
      <c r="E535" s="12">
        <v>8460</v>
      </c>
      <c r="F535" s="15">
        <v>9140</v>
      </c>
      <c r="G535" s="2">
        <v>6.5110000000000001</v>
      </c>
      <c r="H535" s="2">
        <v>9.0920000000000005</v>
      </c>
      <c r="I535" s="2">
        <v>7.6820000000000004</v>
      </c>
      <c r="K535" s="14"/>
      <c r="L535" s="2"/>
      <c r="N535" s="3"/>
      <c r="P535" s="2"/>
      <c r="Q535" s="2"/>
      <c r="R535" s="2"/>
      <c r="S535" s="12"/>
      <c r="T535" s="12"/>
    </row>
    <row r="536" spans="2:20" ht="19.899999999999999" customHeight="1" x14ac:dyDescent="0.2">
      <c r="B536" s="14">
        <v>43556.474733796298</v>
      </c>
      <c r="C536" s="2">
        <f t="shared" si="43"/>
        <v>41.833333336981013</v>
      </c>
      <c r="D536" s="42">
        <v>21.4</v>
      </c>
      <c r="E536" s="12">
        <v>8460</v>
      </c>
      <c r="F536" s="15">
        <v>9140</v>
      </c>
      <c r="G536" s="2">
        <v>6.51</v>
      </c>
      <c r="H536" s="2">
        <v>9.0920000000000005</v>
      </c>
      <c r="I536" s="2">
        <v>7.681</v>
      </c>
      <c r="K536" s="14"/>
      <c r="L536" s="2"/>
      <c r="N536" s="3"/>
      <c r="P536" s="2"/>
      <c r="Q536" s="2"/>
      <c r="R536" s="2"/>
      <c r="S536" s="12"/>
      <c r="T536" s="12"/>
    </row>
    <row r="537" spans="2:20" ht="19.899999999999999" customHeight="1" x14ac:dyDescent="0.2">
      <c r="B537" s="14">
        <v>43556.474791666667</v>
      </c>
      <c r="C537" s="2">
        <f t="shared" si="43"/>
        <v>41.916666668839753</v>
      </c>
      <c r="D537" s="42">
        <v>21.4</v>
      </c>
      <c r="E537" s="12">
        <v>8460</v>
      </c>
      <c r="F537" s="15">
        <v>9150</v>
      </c>
      <c r="G537" s="2">
        <v>6.51</v>
      </c>
      <c r="H537" s="2">
        <v>9.093</v>
      </c>
      <c r="I537" s="2">
        <v>7.6820000000000004</v>
      </c>
      <c r="K537" s="14"/>
      <c r="L537" s="2"/>
      <c r="N537" s="3"/>
      <c r="P537" s="2"/>
      <c r="Q537" s="2"/>
      <c r="R537" s="2"/>
      <c r="S537" s="12"/>
      <c r="T537" s="12"/>
    </row>
    <row r="538" spans="2:20" ht="19.899999999999999" customHeight="1" x14ac:dyDescent="0.2">
      <c r="B538" s="14">
        <v>43556.474849537037</v>
      </c>
      <c r="C538" s="2">
        <f t="shared" si="43"/>
        <v>42.000000000698492</v>
      </c>
      <c r="D538" s="42">
        <v>21.4</v>
      </c>
      <c r="E538" s="12">
        <v>8460</v>
      </c>
      <c r="F538" s="15">
        <v>9140</v>
      </c>
      <c r="G538" s="2">
        <v>6.51</v>
      </c>
      <c r="H538" s="2">
        <v>9.093</v>
      </c>
      <c r="I538" s="2">
        <v>7.6829999999999998</v>
      </c>
      <c r="K538" s="14"/>
      <c r="L538" s="2"/>
      <c r="N538" s="3"/>
      <c r="P538" s="2"/>
      <c r="Q538" s="2"/>
      <c r="R538" s="2"/>
      <c r="S538" s="12"/>
      <c r="T538" s="12"/>
    </row>
    <row r="539" spans="2:20" ht="19.899999999999999" customHeight="1" x14ac:dyDescent="0.2">
      <c r="B539" s="14">
        <v>43556.474907407406</v>
      </c>
      <c r="C539" s="2">
        <f t="shared" si="43"/>
        <v>42.083333332557231</v>
      </c>
      <c r="D539" s="42">
        <v>21.4</v>
      </c>
      <c r="E539" s="12">
        <v>8460</v>
      </c>
      <c r="F539" s="15">
        <v>9140</v>
      </c>
      <c r="G539" s="2">
        <v>6.5090000000000003</v>
      </c>
      <c r="H539" s="2">
        <v>9.0939999999999994</v>
      </c>
      <c r="I539" s="2">
        <v>7.6829999999999998</v>
      </c>
      <c r="K539" s="14"/>
      <c r="L539" s="2"/>
      <c r="N539" s="3"/>
      <c r="P539" s="2"/>
      <c r="Q539" s="2"/>
      <c r="R539" s="2"/>
      <c r="S539" s="12"/>
      <c r="T539" s="12"/>
    </row>
    <row r="540" spans="2:20" ht="19.899999999999999" customHeight="1" x14ac:dyDescent="0.2">
      <c r="B540" s="14">
        <v>43556.474965277775</v>
      </c>
      <c r="C540" s="2">
        <f t="shared" si="43"/>
        <v>42.16666666441597</v>
      </c>
      <c r="D540" s="42">
        <v>21.4</v>
      </c>
      <c r="E540" s="12">
        <v>8460</v>
      </c>
      <c r="F540" s="15">
        <v>9150</v>
      </c>
      <c r="G540" s="2">
        <v>6.5090000000000003</v>
      </c>
      <c r="H540" s="2">
        <v>9.0939999999999994</v>
      </c>
      <c r="I540" s="2">
        <v>7.6820000000000004</v>
      </c>
      <c r="K540" s="14"/>
      <c r="L540" s="2"/>
      <c r="N540" s="3"/>
      <c r="P540" s="2"/>
      <c r="Q540" s="2"/>
      <c r="R540" s="2"/>
      <c r="S540" s="12"/>
      <c r="T540" s="12"/>
    </row>
    <row r="541" spans="2:20" ht="19.899999999999999" customHeight="1" x14ac:dyDescent="0.2">
      <c r="B541" s="14">
        <v>43556.475023148145</v>
      </c>
      <c r="C541" s="2">
        <f t="shared" si="43"/>
        <v>42.24999999627471</v>
      </c>
      <c r="D541" s="42">
        <v>21.4</v>
      </c>
      <c r="E541" s="12">
        <v>8460</v>
      </c>
      <c r="F541" s="15">
        <v>9140</v>
      </c>
      <c r="G541" s="2">
        <v>6.508</v>
      </c>
      <c r="H541" s="2">
        <v>9.0939999999999994</v>
      </c>
      <c r="I541" s="2">
        <v>7.681</v>
      </c>
      <c r="K541" s="14"/>
      <c r="L541" s="2"/>
      <c r="N541" s="3"/>
      <c r="P541" s="2"/>
      <c r="Q541" s="2"/>
      <c r="R541" s="2"/>
      <c r="S541" s="12"/>
      <c r="T541" s="12"/>
    </row>
    <row r="542" spans="2:20" ht="19.899999999999999" customHeight="1" x14ac:dyDescent="0.2">
      <c r="B542" s="14">
        <v>43556.475081018521</v>
      </c>
      <c r="C542" s="2">
        <f t="shared" si="43"/>
        <v>42.333333338610828</v>
      </c>
      <c r="D542" s="42">
        <v>21.4</v>
      </c>
      <c r="E542" s="12">
        <v>8460</v>
      </c>
      <c r="F542" s="15">
        <v>9150</v>
      </c>
      <c r="G542" s="2">
        <v>6.5069999999999997</v>
      </c>
      <c r="H542" s="2">
        <v>9.0950000000000006</v>
      </c>
      <c r="I542" s="2">
        <v>7.681</v>
      </c>
      <c r="K542" s="14"/>
      <c r="L542" s="2"/>
      <c r="N542" s="3"/>
      <c r="P542" s="2"/>
      <c r="Q542" s="2"/>
      <c r="R542" s="2"/>
      <c r="S542" s="12"/>
      <c r="T542" s="12"/>
    </row>
    <row r="543" spans="2:20" ht="19.899999999999999" customHeight="1" x14ac:dyDescent="0.2">
      <c r="B543" s="14">
        <v>43556.475138888891</v>
      </c>
      <c r="C543" s="2">
        <f t="shared" si="43"/>
        <v>42.416666670469567</v>
      </c>
      <c r="D543" s="42">
        <v>21.4</v>
      </c>
      <c r="E543" s="12">
        <v>8460</v>
      </c>
      <c r="F543" s="15">
        <v>9140</v>
      </c>
      <c r="G543" s="2">
        <v>6.508</v>
      </c>
      <c r="H543" s="2">
        <v>9.0950000000000006</v>
      </c>
      <c r="I543" s="2">
        <v>7.681</v>
      </c>
      <c r="K543" s="14"/>
      <c r="L543" s="2"/>
      <c r="N543" s="3"/>
      <c r="P543" s="2"/>
      <c r="Q543" s="2"/>
      <c r="R543" s="2"/>
      <c r="S543" s="12"/>
      <c r="T543" s="12"/>
    </row>
    <row r="544" spans="2:20" ht="19.899999999999999" customHeight="1" x14ac:dyDescent="0.2">
      <c r="B544" s="14">
        <v>43556.47519675926</v>
      </c>
      <c r="C544" s="2">
        <f t="shared" si="43"/>
        <v>42.500000002328306</v>
      </c>
      <c r="D544" s="42">
        <v>21.4</v>
      </c>
      <c r="E544" s="12">
        <v>8470</v>
      </c>
      <c r="F544" s="15">
        <v>9160</v>
      </c>
      <c r="G544" s="2">
        <v>6.5129999999999999</v>
      </c>
      <c r="H544" s="2">
        <v>9.0960000000000001</v>
      </c>
      <c r="I544" s="2">
        <v>7.681</v>
      </c>
      <c r="K544" s="14"/>
      <c r="L544" s="2"/>
      <c r="N544" s="3"/>
      <c r="P544" s="2"/>
      <c r="Q544" s="2"/>
      <c r="R544" s="2"/>
      <c r="S544" s="12"/>
      <c r="T544" s="12"/>
    </row>
    <row r="545" spans="2:20" ht="19.899999999999999" customHeight="1" x14ac:dyDescent="0.2">
      <c r="B545" s="14">
        <v>43556.475254629629</v>
      </c>
      <c r="C545" s="2">
        <f t="shared" si="43"/>
        <v>42.583333334187046</v>
      </c>
      <c r="D545" s="42">
        <v>21.4</v>
      </c>
      <c r="E545" s="12">
        <v>8450</v>
      </c>
      <c r="F545" s="15">
        <v>9120</v>
      </c>
      <c r="G545" s="2">
        <v>6.5119999999999996</v>
      </c>
      <c r="H545" s="2">
        <v>9.0960000000000001</v>
      </c>
      <c r="I545" s="2">
        <v>7.6820000000000004</v>
      </c>
      <c r="K545" s="14"/>
      <c r="L545" s="2"/>
      <c r="N545" s="3"/>
      <c r="P545" s="2"/>
      <c r="Q545" s="2"/>
      <c r="R545" s="2"/>
      <c r="S545" s="12"/>
      <c r="T545" s="12"/>
    </row>
    <row r="546" spans="2:20" ht="19.899999999999999" customHeight="1" x14ac:dyDescent="0.2">
      <c r="B546" s="14">
        <v>43556.475312499999</v>
      </c>
      <c r="C546" s="2">
        <f t="shared" si="43"/>
        <v>42.666666666045785</v>
      </c>
      <c r="D546" s="42">
        <v>21.4</v>
      </c>
      <c r="E546" s="12">
        <v>8460</v>
      </c>
      <c r="F546" s="15">
        <v>9140</v>
      </c>
      <c r="G546" s="2">
        <v>6.5119999999999996</v>
      </c>
      <c r="H546" s="2">
        <v>9.0960000000000001</v>
      </c>
      <c r="I546" s="2">
        <v>7.681</v>
      </c>
      <c r="K546" s="14"/>
      <c r="L546" s="2"/>
      <c r="N546" s="3"/>
      <c r="P546" s="2"/>
      <c r="Q546" s="2"/>
      <c r="R546" s="2"/>
      <c r="S546" s="12"/>
      <c r="T546" s="12"/>
    </row>
    <row r="547" spans="2:20" ht="19.899999999999999" customHeight="1" x14ac:dyDescent="0.2">
      <c r="B547" s="14">
        <v>43556.475370370368</v>
      </c>
      <c r="C547" s="2">
        <f t="shared" ref="C547:C610" si="44">(B547-$B$34)*24*60</f>
        <v>42.749999997904524</v>
      </c>
      <c r="D547" s="42">
        <v>21.4</v>
      </c>
      <c r="E547" s="12">
        <v>8460</v>
      </c>
      <c r="F547" s="15">
        <v>9130</v>
      </c>
      <c r="G547" s="2">
        <v>6.5129999999999999</v>
      </c>
      <c r="H547" s="2">
        <v>9.0969999999999995</v>
      </c>
      <c r="I547" s="2">
        <v>7.681</v>
      </c>
      <c r="K547" s="14"/>
      <c r="L547" s="2"/>
      <c r="N547" s="3"/>
      <c r="P547" s="2"/>
      <c r="Q547" s="2"/>
      <c r="R547" s="2"/>
      <c r="S547" s="12"/>
      <c r="T547" s="12"/>
    </row>
    <row r="548" spans="2:20" ht="19.899999999999999" customHeight="1" x14ac:dyDescent="0.2">
      <c r="B548" s="14">
        <v>43556.475428240738</v>
      </c>
      <c r="C548" s="2">
        <f t="shared" si="44"/>
        <v>42.833333329763263</v>
      </c>
      <c r="D548" s="42">
        <v>21.4</v>
      </c>
      <c r="E548" s="12">
        <v>8460</v>
      </c>
      <c r="F548" s="15">
        <v>9150</v>
      </c>
      <c r="G548" s="2">
        <v>6.5129999999999999</v>
      </c>
      <c r="H548" s="2">
        <v>9.0969999999999995</v>
      </c>
      <c r="I548" s="2">
        <v>7.681</v>
      </c>
      <c r="K548" s="14"/>
      <c r="L548" s="2"/>
      <c r="N548" s="3"/>
      <c r="P548" s="2"/>
      <c r="Q548" s="2"/>
      <c r="R548" s="2"/>
      <c r="S548" s="12"/>
      <c r="T548" s="12"/>
    </row>
    <row r="549" spans="2:20" ht="19.899999999999999" customHeight="1" x14ac:dyDescent="0.2">
      <c r="B549" s="14">
        <v>43556.475486111114</v>
      </c>
      <c r="C549" s="2">
        <f t="shared" si="44"/>
        <v>42.916666672099382</v>
      </c>
      <c r="D549" s="42">
        <v>21.4</v>
      </c>
      <c r="E549" s="12">
        <v>8460</v>
      </c>
      <c r="F549" s="15">
        <v>9140</v>
      </c>
      <c r="G549" s="2">
        <v>6.5140000000000002</v>
      </c>
      <c r="H549" s="2">
        <v>9.0969999999999995</v>
      </c>
      <c r="I549" s="2">
        <v>7.68</v>
      </c>
      <c r="K549" s="14"/>
      <c r="L549" s="2"/>
      <c r="N549" s="3"/>
      <c r="P549" s="2"/>
      <c r="Q549" s="2"/>
      <c r="R549" s="2"/>
      <c r="S549" s="12"/>
      <c r="T549" s="12"/>
    </row>
    <row r="550" spans="2:20" ht="19.899999999999999" customHeight="1" x14ac:dyDescent="0.2">
      <c r="B550" s="14">
        <v>43556.475543981483</v>
      </c>
      <c r="C550" s="2">
        <f t="shared" si="44"/>
        <v>43.000000003958121</v>
      </c>
      <c r="D550" s="42">
        <v>21.5</v>
      </c>
      <c r="E550" s="12">
        <v>8460</v>
      </c>
      <c r="F550" s="15">
        <v>9150</v>
      </c>
      <c r="G550" s="2">
        <v>6.5149999999999997</v>
      </c>
      <c r="H550" s="2">
        <v>9.0980000000000008</v>
      </c>
      <c r="I550" s="2">
        <v>7.68</v>
      </c>
      <c r="K550" s="14"/>
      <c r="L550" s="2"/>
      <c r="N550" s="3"/>
      <c r="P550" s="2"/>
      <c r="Q550" s="2"/>
      <c r="R550" s="2"/>
      <c r="S550" s="12"/>
      <c r="T550" s="12"/>
    </row>
    <row r="551" spans="2:20" ht="19.899999999999999" customHeight="1" x14ac:dyDescent="0.2">
      <c r="B551" s="14">
        <v>43556.475601851853</v>
      </c>
      <c r="C551" s="2">
        <f t="shared" si="44"/>
        <v>43.08333333581686</v>
      </c>
      <c r="D551" s="42">
        <v>21.5</v>
      </c>
      <c r="E551" s="12">
        <v>8460</v>
      </c>
      <c r="F551" s="15">
        <v>9140</v>
      </c>
      <c r="G551" s="2">
        <v>6.5140000000000002</v>
      </c>
      <c r="H551" s="2">
        <v>9.0980000000000008</v>
      </c>
      <c r="I551" s="2">
        <v>7.68</v>
      </c>
      <c r="K551" s="14"/>
      <c r="L551" s="2"/>
      <c r="N551" s="3"/>
      <c r="P551" s="2"/>
      <c r="Q551" s="2"/>
      <c r="R551" s="2"/>
      <c r="S551" s="12"/>
      <c r="T551" s="12"/>
    </row>
    <row r="552" spans="2:20" ht="19.899999999999999" customHeight="1" x14ac:dyDescent="0.2">
      <c r="B552" s="14">
        <v>43556.475659722222</v>
      </c>
      <c r="C552" s="2">
        <f t="shared" si="44"/>
        <v>43.166666667675599</v>
      </c>
      <c r="D552" s="42">
        <v>21.5</v>
      </c>
      <c r="E552" s="12">
        <v>8470</v>
      </c>
      <c r="F552" s="15">
        <v>9130</v>
      </c>
      <c r="G552" s="2">
        <v>6.5140000000000002</v>
      </c>
      <c r="H552" s="2">
        <v>9.0980000000000008</v>
      </c>
      <c r="I552" s="2">
        <v>7.681</v>
      </c>
      <c r="K552" s="14"/>
      <c r="L552" s="2"/>
      <c r="N552" s="3"/>
      <c r="P552" s="2"/>
      <c r="Q552" s="2"/>
      <c r="R552" s="2"/>
      <c r="S552" s="12"/>
      <c r="T552" s="12"/>
    </row>
    <row r="553" spans="2:20" ht="19.899999999999999" customHeight="1" x14ac:dyDescent="0.2">
      <c r="B553" s="14">
        <v>43556.475717592592</v>
      </c>
      <c r="C553" s="2">
        <f t="shared" si="44"/>
        <v>43.249999999534339</v>
      </c>
      <c r="D553" s="42">
        <v>21.5</v>
      </c>
      <c r="E553" s="12">
        <v>8470</v>
      </c>
      <c r="F553" s="15">
        <v>9150</v>
      </c>
      <c r="G553" s="2">
        <v>6.5140000000000002</v>
      </c>
      <c r="H553" s="2">
        <v>9.0990000000000002</v>
      </c>
      <c r="I553" s="2">
        <v>7.68</v>
      </c>
      <c r="K553" s="14"/>
      <c r="L553" s="2"/>
      <c r="N553" s="3"/>
      <c r="P553" s="2"/>
      <c r="Q553" s="2"/>
      <c r="R553" s="2"/>
      <c r="S553" s="12"/>
      <c r="T553" s="12"/>
    </row>
    <row r="554" spans="2:20" ht="19.899999999999999" customHeight="1" x14ac:dyDescent="0.2">
      <c r="B554" s="14">
        <v>43556.475775462961</v>
      </c>
      <c r="C554" s="2">
        <f t="shared" si="44"/>
        <v>43.333333331393078</v>
      </c>
      <c r="D554" s="42">
        <v>21.5</v>
      </c>
      <c r="E554" s="12">
        <v>8460</v>
      </c>
      <c r="F554" s="15">
        <v>9160</v>
      </c>
      <c r="G554" s="2">
        <v>6.5129999999999999</v>
      </c>
      <c r="H554" s="2">
        <v>9.0990000000000002</v>
      </c>
      <c r="I554" s="2">
        <v>7.6790000000000003</v>
      </c>
      <c r="K554" s="14"/>
      <c r="L554" s="2"/>
      <c r="N554" s="3"/>
      <c r="P554" s="2"/>
      <c r="Q554" s="2"/>
      <c r="R554" s="2"/>
      <c r="S554" s="12"/>
      <c r="T554" s="12"/>
    </row>
    <row r="555" spans="2:20" ht="19.899999999999999" customHeight="1" x14ac:dyDescent="0.2">
      <c r="B555" s="14">
        <v>43556.47583333333</v>
      </c>
      <c r="C555" s="2">
        <f t="shared" si="44"/>
        <v>43.416666663251817</v>
      </c>
      <c r="D555" s="42">
        <v>21.5</v>
      </c>
      <c r="E555" s="12">
        <v>8460</v>
      </c>
      <c r="F555" s="15">
        <v>9130</v>
      </c>
      <c r="G555" s="2">
        <v>6.5129999999999999</v>
      </c>
      <c r="H555" s="2">
        <v>9.0990000000000002</v>
      </c>
      <c r="I555" s="2">
        <v>7.68</v>
      </c>
      <c r="K555" s="14"/>
      <c r="L555" s="2"/>
      <c r="N555" s="3"/>
      <c r="P555" s="2"/>
      <c r="Q555" s="2"/>
      <c r="R555" s="2"/>
      <c r="S555" s="12"/>
      <c r="T555" s="12"/>
    </row>
    <row r="556" spans="2:20" ht="19.899999999999999" customHeight="1" x14ac:dyDescent="0.2">
      <c r="B556" s="14">
        <v>43556.475891203707</v>
      </c>
      <c r="C556" s="2">
        <f t="shared" si="44"/>
        <v>43.500000005587935</v>
      </c>
      <c r="D556" s="42">
        <v>21.5</v>
      </c>
      <c r="E556" s="12">
        <v>8460</v>
      </c>
      <c r="F556" s="15">
        <v>9150</v>
      </c>
      <c r="G556" s="2">
        <v>6.5119999999999996</v>
      </c>
      <c r="H556" s="2">
        <v>9.1</v>
      </c>
      <c r="I556" s="2">
        <v>7.68</v>
      </c>
      <c r="K556" s="14"/>
      <c r="L556" s="2"/>
      <c r="N556" s="3"/>
      <c r="P556" s="2"/>
      <c r="Q556" s="2"/>
      <c r="R556" s="2"/>
      <c r="S556" s="12"/>
      <c r="T556" s="12"/>
    </row>
    <row r="557" spans="2:20" ht="19.899999999999999" customHeight="1" x14ac:dyDescent="0.2">
      <c r="B557" s="14">
        <v>43556.475949074076</v>
      </c>
      <c r="C557" s="2">
        <f t="shared" si="44"/>
        <v>43.583333337446675</v>
      </c>
      <c r="D557" s="42">
        <v>21.5</v>
      </c>
      <c r="E557" s="12">
        <v>8470</v>
      </c>
      <c r="F557" s="15">
        <v>9150</v>
      </c>
      <c r="G557" s="2">
        <v>6.5110000000000001</v>
      </c>
      <c r="H557" s="2">
        <v>9.1</v>
      </c>
      <c r="I557" s="2">
        <v>7.6790000000000003</v>
      </c>
      <c r="K557" s="14"/>
      <c r="L557" s="2"/>
      <c r="N557" s="3"/>
      <c r="P557" s="2"/>
      <c r="Q557" s="2"/>
      <c r="R557" s="2"/>
      <c r="S557" s="12"/>
      <c r="T557" s="12"/>
    </row>
    <row r="558" spans="2:20" ht="19.899999999999999" customHeight="1" x14ac:dyDescent="0.2">
      <c r="B558" s="14">
        <v>43556.476006944446</v>
      </c>
      <c r="C558" s="2">
        <f t="shared" si="44"/>
        <v>43.666666669305414</v>
      </c>
      <c r="D558" s="42">
        <v>21.5</v>
      </c>
      <c r="E558" s="12">
        <v>8460</v>
      </c>
      <c r="F558" s="15">
        <v>9160</v>
      </c>
      <c r="G558" s="2">
        <v>6.5119999999999996</v>
      </c>
      <c r="H558" s="2">
        <v>9.1010000000000009</v>
      </c>
      <c r="I558" s="2">
        <v>7.68</v>
      </c>
      <c r="K558" s="14"/>
      <c r="L558" s="2"/>
      <c r="N558" s="3"/>
      <c r="P558" s="2"/>
      <c r="Q558" s="2"/>
      <c r="R558" s="2"/>
      <c r="S558" s="12"/>
      <c r="T558" s="12"/>
    </row>
    <row r="559" spans="2:20" ht="19.899999999999999" customHeight="1" x14ac:dyDescent="0.2">
      <c r="B559" s="14">
        <v>43556.476064814815</v>
      </c>
      <c r="C559" s="2">
        <f t="shared" si="44"/>
        <v>43.750000001164153</v>
      </c>
      <c r="D559" s="42">
        <v>21.5</v>
      </c>
      <c r="E559" s="12">
        <v>8470</v>
      </c>
      <c r="F559" s="15">
        <v>9160</v>
      </c>
      <c r="G559" s="2">
        <v>6.516</v>
      </c>
      <c r="H559" s="2">
        <v>9.1010000000000009</v>
      </c>
      <c r="I559" s="2">
        <v>7.681</v>
      </c>
      <c r="K559" s="14"/>
      <c r="L559" s="2"/>
      <c r="N559" s="3"/>
      <c r="P559" s="2"/>
      <c r="Q559" s="2"/>
      <c r="R559" s="2"/>
      <c r="S559" s="12"/>
      <c r="T559" s="12"/>
    </row>
    <row r="560" spans="2:20" ht="19.899999999999999" customHeight="1" x14ac:dyDescent="0.2">
      <c r="B560" s="14">
        <v>43556.476122685184</v>
      </c>
      <c r="C560" s="2">
        <f t="shared" si="44"/>
        <v>43.833333333022892</v>
      </c>
      <c r="D560" s="42">
        <v>21.5</v>
      </c>
      <c r="E560" s="12">
        <v>8460</v>
      </c>
      <c r="F560" s="15">
        <v>9160</v>
      </c>
      <c r="G560" s="2">
        <v>6.5170000000000003</v>
      </c>
      <c r="H560" s="2">
        <v>9.1010000000000009</v>
      </c>
      <c r="I560" s="2">
        <v>7.6790000000000003</v>
      </c>
      <c r="K560" s="14"/>
      <c r="L560" s="2"/>
      <c r="N560" s="3"/>
      <c r="P560" s="2"/>
      <c r="Q560" s="2"/>
      <c r="R560" s="2"/>
      <c r="S560" s="12"/>
      <c r="T560" s="12"/>
    </row>
    <row r="561" spans="2:20" ht="19.899999999999999" customHeight="1" x14ac:dyDescent="0.2">
      <c r="B561" s="14">
        <v>43556.476180555554</v>
      </c>
      <c r="C561" s="2">
        <f t="shared" si="44"/>
        <v>43.916666664881632</v>
      </c>
      <c r="D561" s="42">
        <v>21.5</v>
      </c>
      <c r="E561" s="12">
        <v>8470</v>
      </c>
      <c r="F561" s="15">
        <v>9160</v>
      </c>
      <c r="G561" s="2">
        <v>6.5149999999999997</v>
      </c>
      <c r="H561" s="2">
        <v>9.1010000000000009</v>
      </c>
      <c r="I561" s="2">
        <v>7.6779999999999999</v>
      </c>
      <c r="K561" s="14"/>
      <c r="L561" s="2"/>
      <c r="N561" s="3"/>
      <c r="P561" s="2"/>
      <c r="Q561" s="2"/>
      <c r="R561" s="2"/>
      <c r="S561" s="12"/>
      <c r="T561" s="12"/>
    </row>
    <row r="562" spans="2:20" ht="19.899999999999999" customHeight="1" x14ac:dyDescent="0.2">
      <c r="B562" s="14">
        <v>43556.476238425923</v>
      </c>
      <c r="C562" s="2">
        <f t="shared" si="44"/>
        <v>43.999999996740371</v>
      </c>
      <c r="D562" s="42">
        <v>21.5</v>
      </c>
      <c r="E562" s="12">
        <v>8470</v>
      </c>
      <c r="F562" s="15">
        <v>9160</v>
      </c>
      <c r="G562" s="2">
        <v>6.5149999999999997</v>
      </c>
      <c r="H562" s="2">
        <v>9.1020000000000003</v>
      </c>
      <c r="I562" s="2">
        <v>7.6779999999999999</v>
      </c>
      <c r="K562" s="14"/>
      <c r="L562" s="2"/>
      <c r="N562" s="3"/>
      <c r="P562" s="2"/>
      <c r="Q562" s="2"/>
      <c r="R562" s="2"/>
      <c r="S562" s="12"/>
      <c r="T562" s="12"/>
    </row>
    <row r="563" spans="2:20" ht="19.899999999999999" customHeight="1" x14ac:dyDescent="0.2">
      <c r="B563" s="14">
        <v>43556.4762962963</v>
      </c>
      <c r="C563" s="2">
        <f t="shared" si="44"/>
        <v>44.083333339076489</v>
      </c>
      <c r="D563" s="42">
        <v>21.5</v>
      </c>
      <c r="E563" s="12">
        <v>8470</v>
      </c>
      <c r="F563" s="15">
        <v>9150</v>
      </c>
      <c r="G563" s="2">
        <v>6.5149999999999997</v>
      </c>
      <c r="H563" s="2">
        <v>9.1020000000000003</v>
      </c>
      <c r="I563" s="2">
        <v>7.6790000000000003</v>
      </c>
      <c r="K563" s="14"/>
      <c r="L563" s="2"/>
      <c r="N563" s="3"/>
      <c r="P563" s="2"/>
      <c r="Q563" s="2"/>
      <c r="R563" s="2"/>
      <c r="S563" s="12"/>
      <c r="T563" s="12"/>
    </row>
    <row r="564" spans="2:20" ht="19.899999999999999" customHeight="1" x14ac:dyDescent="0.2">
      <c r="B564" s="14">
        <v>43556.476354166669</v>
      </c>
      <c r="C564" s="2">
        <f t="shared" si="44"/>
        <v>44.166666670935228</v>
      </c>
      <c r="D564" s="42">
        <v>21.5</v>
      </c>
      <c r="E564" s="12">
        <v>8460</v>
      </c>
      <c r="F564" s="15">
        <v>9160</v>
      </c>
      <c r="G564" s="2">
        <v>6.5149999999999997</v>
      </c>
      <c r="H564" s="2">
        <v>9.1020000000000003</v>
      </c>
      <c r="I564" s="2">
        <v>7.6779999999999999</v>
      </c>
      <c r="K564" s="14"/>
      <c r="L564" s="2"/>
      <c r="N564" s="3"/>
      <c r="P564" s="2"/>
      <c r="Q564" s="2"/>
      <c r="R564" s="2"/>
      <c r="S564" s="12"/>
      <c r="T564" s="12"/>
    </row>
    <row r="565" spans="2:20" ht="19.899999999999999" customHeight="1" x14ac:dyDescent="0.2">
      <c r="B565" s="14">
        <v>43556.476412037038</v>
      </c>
      <c r="C565" s="2">
        <f t="shared" si="44"/>
        <v>44.250000002793968</v>
      </c>
      <c r="D565" s="42">
        <v>21.5</v>
      </c>
      <c r="E565" s="12">
        <v>8460</v>
      </c>
      <c r="F565" s="15">
        <v>9170</v>
      </c>
      <c r="G565" s="2">
        <v>6.5149999999999997</v>
      </c>
      <c r="H565" s="2">
        <v>9.1029999999999998</v>
      </c>
      <c r="I565" s="2">
        <v>7.6769999999999996</v>
      </c>
      <c r="K565" s="14"/>
      <c r="L565" s="2"/>
      <c r="N565" s="3"/>
      <c r="P565" s="2"/>
      <c r="Q565" s="2"/>
      <c r="R565" s="2"/>
      <c r="S565" s="12"/>
      <c r="T565" s="12"/>
    </row>
    <row r="566" spans="2:20" ht="19.899999999999999" customHeight="1" x14ac:dyDescent="0.2">
      <c r="B566" s="14">
        <v>43556.476469907408</v>
      </c>
      <c r="C566" s="2">
        <f t="shared" si="44"/>
        <v>44.333333334652707</v>
      </c>
      <c r="D566" s="42">
        <v>21.5</v>
      </c>
      <c r="E566" s="12">
        <v>8470</v>
      </c>
      <c r="F566" s="15">
        <v>9160</v>
      </c>
      <c r="G566" s="2">
        <v>6.5149999999999997</v>
      </c>
      <c r="H566" s="2">
        <v>9.1029999999999998</v>
      </c>
      <c r="I566" s="2">
        <v>7.6779999999999999</v>
      </c>
      <c r="K566" s="14"/>
      <c r="L566" s="2"/>
      <c r="N566" s="3"/>
      <c r="P566" s="2"/>
      <c r="Q566" s="2"/>
      <c r="R566" s="2"/>
      <c r="S566" s="12"/>
      <c r="T566" s="12"/>
    </row>
    <row r="567" spans="2:20" ht="19.899999999999999" customHeight="1" x14ac:dyDescent="0.2">
      <c r="B567" s="14">
        <v>43556.476527777777</v>
      </c>
      <c r="C567" s="2">
        <f t="shared" si="44"/>
        <v>44.416666666511446</v>
      </c>
      <c r="D567" s="42">
        <v>21.5</v>
      </c>
      <c r="E567" s="12">
        <v>8460</v>
      </c>
      <c r="F567" s="15">
        <v>9170</v>
      </c>
      <c r="G567" s="2">
        <v>6.5149999999999997</v>
      </c>
      <c r="H567" s="2">
        <v>9.1029999999999998</v>
      </c>
      <c r="I567" s="2">
        <v>7.6790000000000003</v>
      </c>
      <c r="K567" s="14"/>
      <c r="L567" s="2"/>
      <c r="N567" s="3"/>
      <c r="P567" s="2"/>
      <c r="Q567" s="2"/>
      <c r="R567" s="2"/>
      <c r="S567" s="12"/>
      <c r="T567" s="12"/>
    </row>
    <row r="568" spans="2:20" ht="19.899999999999999" customHeight="1" x14ac:dyDescent="0.2">
      <c r="B568" s="14">
        <v>43556.476585648146</v>
      </c>
      <c r="C568" s="2">
        <f t="shared" si="44"/>
        <v>44.499999998370185</v>
      </c>
      <c r="D568" s="42">
        <v>21.5</v>
      </c>
      <c r="E568" s="12">
        <v>8470</v>
      </c>
      <c r="F568" s="15">
        <v>9160</v>
      </c>
      <c r="G568" s="2">
        <v>6.5149999999999997</v>
      </c>
      <c r="H568" s="2">
        <v>9.1039999999999992</v>
      </c>
      <c r="I568" s="2">
        <v>7.6769999999999996</v>
      </c>
      <c r="K568" s="14"/>
      <c r="L568" s="2"/>
      <c r="N568" s="3"/>
      <c r="P568" s="2"/>
      <c r="Q568" s="2"/>
      <c r="R568" s="2"/>
      <c r="S568" s="12"/>
      <c r="T568" s="12"/>
    </row>
    <row r="569" spans="2:20" ht="19.899999999999999" customHeight="1" x14ac:dyDescent="0.2">
      <c r="B569" s="14">
        <v>43556.476643518516</v>
      </c>
      <c r="C569" s="2">
        <f t="shared" si="44"/>
        <v>44.583333330228925</v>
      </c>
      <c r="D569" s="42">
        <v>21.5</v>
      </c>
      <c r="E569" s="12">
        <v>8470</v>
      </c>
      <c r="F569" s="15">
        <v>9180</v>
      </c>
      <c r="G569" s="2">
        <v>6.5129999999999999</v>
      </c>
      <c r="H569" s="2">
        <v>9.1039999999999992</v>
      </c>
      <c r="I569" s="2">
        <v>7.6760000000000002</v>
      </c>
      <c r="K569" s="14"/>
      <c r="L569" s="2"/>
      <c r="N569" s="3"/>
      <c r="P569" s="2"/>
      <c r="Q569" s="2"/>
      <c r="R569" s="2"/>
      <c r="S569" s="12"/>
      <c r="T569" s="12"/>
    </row>
    <row r="570" spans="2:20" ht="19.899999999999999" customHeight="1" x14ac:dyDescent="0.2">
      <c r="B570" s="14">
        <v>43556.476701388892</v>
      </c>
      <c r="C570" s="2">
        <f t="shared" si="44"/>
        <v>44.666666672565043</v>
      </c>
      <c r="D570" s="42">
        <v>21.5</v>
      </c>
      <c r="E570" s="12">
        <v>8460</v>
      </c>
      <c r="F570" s="15">
        <v>9170</v>
      </c>
      <c r="G570" s="2">
        <v>6.5140000000000002</v>
      </c>
      <c r="H570" s="2">
        <v>9.1039999999999992</v>
      </c>
      <c r="I570" s="2">
        <v>7.6769999999999996</v>
      </c>
      <c r="K570" s="14"/>
      <c r="L570" s="2"/>
      <c r="N570" s="3"/>
      <c r="P570" s="2"/>
      <c r="Q570" s="2"/>
      <c r="R570" s="2"/>
      <c r="S570" s="12"/>
      <c r="T570" s="12"/>
    </row>
    <row r="571" spans="2:20" ht="19.899999999999999" customHeight="1" x14ac:dyDescent="0.2">
      <c r="B571" s="14">
        <v>43556.476759259262</v>
      </c>
      <c r="C571" s="2">
        <f t="shared" si="44"/>
        <v>44.750000004423782</v>
      </c>
      <c r="D571" s="42">
        <v>21.5</v>
      </c>
      <c r="E571" s="12">
        <v>8470</v>
      </c>
      <c r="F571" s="15">
        <v>9180</v>
      </c>
      <c r="G571" s="2">
        <v>6.5149999999999997</v>
      </c>
      <c r="H571" s="2">
        <v>9.1039999999999992</v>
      </c>
      <c r="I571" s="2">
        <v>7.6769999999999996</v>
      </c>
      <c r="K571" s="14"/>
      <c r="L571" s="2"/>
      <c r="N571" s="3"/>
      <c r="P571" s="2"/>
      <c r="Q571" s="2"/>
      <c r="R571" s="2"/>
      <c r="S571" s="12"/>
      <c r="T571" s="12"/>
    </row>
    <row r="572" spans="2:20" ht="19.899999999999999" customHeight="1" x14ac:dyDescent="0.2">
      <c r="B572" s="14">
        <v>43556.476817129631</v>
      </c>
      <c r="C572" s="2">
        <f t="shared" si="44"/>
        <v>44.833333336282521</v>
      </c>
      <c r="D572" s="42">
        <v>21.5</v>
      </c>
      <c r="E572" s="12">
        <v>8460</v>
      </c>
      <c r="F572" s="15">
        <v>9160</v>
      </c>
      <c r="G572" s="2">
        <v>6.5149999999999997</v>
      </c>
      <c r="H572" s="2">
        <v>9.1050000000000004</v>
      </c>
      <c r="I572" s="2">
        <v>7.6769999999999996</v>
      </c>
      <c r="K572" s="14"/>
      <c r="L572" s="2"/>
      <c r="N572" s="3"/>
      <c r="P572" s="2"/>
      <c r="Q572" s="2"/>
      <c r="R572" s="2"/>
      <c r="S572" s="12"/>
      <c r="T572" s="12"/>
    </row>
    <row r="573" spans="2:20" ht="19.899999999999999" customHeight="1" x14ac:dyDescent="0.2">
      <c r="B573" s="14">
        <v>43556.476875</v>
      </c>
      <c r="C573" s="2">
        <f t="shared" si="44"/>
        <v>44.916666668141261</v>
      </c>
      <c r="D573" s="42">
        <v>21.5</v>
      </c>
      <c r="E573" s="12">
        <v>8460</v>
      </c>
      <c r="F573" s="15">
        <v>9160</v>
      </c>
      <c r="G573" s="2">
        <v>6.5140000000000002</v>
      </c>
      <c r="H573" s="2">
        <v>9.1050000000000004</v>
      </c>
      <c r="I573" s="2">
        <v>7.6760000000000002</v>
      </c>
      <c r="K573" s="14"/>
      <c r="L573" s="2"/>
      <c r="N573" s="3"/>
      <c r="P573" s="2"/>
      <c r="Q573" s="2"/>
      <c r="R573" s="2"/>
      <c r="S573" s="12"/>
      <c r="T573" s="12"/>
    </row>
    <row r="574" spans="2:20" ht="19.899999999999999" customHeight="1" x14ac:dyDescent="0.2">
      <c r="B574" s="14">
        <v>43556.47693287037</v>
      </c>
      <c r="C574" s="2">
        <f t="shared" si="44"/>
        <v>45</v>
      </c>
      <c r="D574" s="42">
        <v>21.5</v>
      </c>
      <c r="E574" s="12">
        <v>8470</v>
      </c>
      <c r="F574" s="15">
        <v>9170</v>
      </c>
      <c r="G574" s="2">
        <v>6.5140000000000002</v>
      </c>
      <c r="H574" s="2">
        <v>9.1050000000000004</v>
      </c>
      <c r="I574" s="2">
        <v>7.6760000000000002</v>
      </c>
      <c r="K574" s="14"/>
      <c r="L574" s="2"/>
      <c r="N574" s="3"/>
      <c r="P574" s="2"/>
      <c r="Q574" s="2"/>
      <c r="R574" s="2"/>
      <c r="S574" s="12"/>
      <c r="T574" s="12"/>
    </row>
    <row r="575" spans="2:20" ht="19.899999999999999" customHeight="1" x14ac:dyDescent="0.2">
      <c r="B575" s="14">
        <v>43556.476990740739</v>
      </c>
      <c r="C575" s="2">
        <f t="shared" si="44"/>
        <v>45.083333331858739</v>
      </c>
      <c r="D575" s="42">
        <v>21.5</v>
      </c>
      <c r="E575" s="12">
        <v>8470</v>
      </c>
      <c r="F575" s="15">
        <v>9170</v>
      </c>
      <c r="G575" s="2">
        <v>6.5140000000000002</v>
      </c>
      <c r="H575" s="2">
        <v>9.1059999999999999</v>
      </c>
      <c r="I575" s="2">
        <v>7.6760000000000002</v>
      </c>
      <c r="K575" s="14"/>
      <c r="L575" s="2"/>
      <c r="N575" s="3"/>
      <c r="P575" s="2"/>
      <c r="Q575" s="2"/>
      <c r="R575" s="2"/>
      <c r="S575" s="12"/>
      <c r="T575" s="12"/>
    </row>
    <row r="576" spans="2:20" ht="19.899999999999999" customHeight="1" x14ac:dyDescent="0.2">
      <c r="B576" s="14">
        <v>43556.477048611108</v>
      </c>
      <c r="C576" s="2">
        <f t="shared" si="44"/>
        <v>45.166666663717479</v>
      </c>
      <c r="D576" s="42">
        <v>21.5</v>
      </c>
      <c r="E576" s="12">
        <v>8480</v>
      </c>
      <c r="F576" s="15">
        <v>9180</v>
      </c>
      <c r="G576" s="2">
        <v>6.5140000000000002</v>
      </c>
      <c r="H576" s="2">
        <v>9.1059999999999999</v>
      </c>
      <c r="I576" s="2">
        <v>7.6760000000000002</v>
      </c>
      <c r="K576" s="14"/>
      <c r="L576" s="2"/>
      <c r="N576" s="3"/>
      <c r="P576" s="2"/>
      <c r="Q576" s="2"/>
      <c r="R576" s="2"/>
      <c r="S576" s="12"/>
      <c r="T576" s="12"/>
    </row>
    <row r="577" spans="2:20" ht="19.899999999999999" customHeight="1" x14ac:dyDescent="0.2">
      <c r="B577" s="14">
        <v>43556.477106481485</v>
      </c>
      <c r="C577" s="2">
        <f t="shared" si="44"/>
        <v>45.250000006053597</v>
      </c>
      <c r="D577" s="42">
        <v>21.5</v>
      </c>
      <c r="E577" s="12">
        <v>8460</v>
      </c>
      <c r="F577" s="15">
        <v>9180</v>
      </c>
      <c r="G577" s="2">
        <v>6.5129999999999999</v>
      </c>
      <c r="H577" s="2">
        <v>9.1069999999999993</v>
      </c>
      <c r="I577" s="2">
        <v>7.6769999999999996</v>
      </c>
      <c r="K577" s="14"/>
      <c r="L577" s="2"/>
      <c r="N577" s="3"/>
      <c r="P577" s="2"/>
      <c r="Q577" s="2"/>
      <c r="R577" s="2"/>
      <c r="S577" s="12"/>
      <c r="T577" s="12"/>
    </row>
    <row r="578" spans="2:20" ht="19.899999999999999" customHeight="1" x14ac:dyDescent="0.2">
      <c r="B578" s="14">
        <v>43556.477164351854</v>
      </c>
      <c r="C578" s="2">
        <f t="shared" si="44"/>
        <v>45.333333337912336</v>
      </c>
      <c r="D578" s="42">
        <v>21.5</v>
      </c>
      <c r="E578" s="12">
        <v>8470</v>
      </c>
      <c r="F578" s="15">
        <v>9180</v>
      </c>
      <c r="G578" s="2">
        <v>6.5140000000000002</v>
      </c>
      <c r="H578" s="2">
        <v>9.1069999999999993</v>
      </c>
      <c r="I578" s="2">
        <v>7.6769999999999996</v>
      </c>
      <c r="K578" s="14"/>
      <c r="L578" s="2"/>
      <c r="N578" s="3"/>
      <c r="P578" s="2"/>
      <c r="Q578" s="2"/>
      <c r="R578" s="2"/>
      <c r="S578" s="12"/>
      <c r="T578" s="12"/>
    </row>
    <row r="579" spans="2:20" ht="19.899999999999999" customHeight="1" x14ac:dyDescent="0.2">
      <c r="B579" s="14">
        <v>43556.477222222224</v>
      </c>
      <c r="C579" s="2">
        <f t="shared" si="44"/>
        <v>45.416666669771075</v>
      </c>
      <c r="D579" s="42">
        <v>21.5</v>
      </c>
      <c r="E579" s="12">
        <v>8470</v>
      </c>
      <c r="F579" s="15">
        <v>9180</v>
      </c>
      <c r="G579" s="2">
        <v>6.5170000000000003</v>
      </c>
      <c r="H579" s="2">
        <v>9.1069999999999993</v>
      </c>
      <c r="I579" s="2">
        <v>7.6769999999999996</v>
      </c>
      <c r="K579" s="14"/>
      <c r="L579" s="2"/>
      <c r="N579" s="3"/>
      <c r="P579" s="2"/>
      <c r="Q579" s="2"/>
      <c r="R579" s="2"/>
      <c r="S579" s="12"/>
      <c r="T579" s="12"/>
    </row>
    <row r="580" spans="2:20" ht="19.899999999999999" customHeight="1" x14ac:dyDescent="0.2">
      <c r="B580" s="14">
        <v>43556.477280092593</v>
      </c>
      <c r="C580" s="2">
        <f t="shared" si="44"/>
        <v>45.500000001629815</v>
      </c>
      <c r="D580" s="42">
        <v>21.5</v>
      </c>
      <c r="E580" s="12">
        <v>8480</v>
      </c>
      <c r="F580" s="15">
        <v>9180</v>
      </c>
      <c r="G580" s="2">
        <v>6.5190000000000001</v>
      </c>
      <c r="H580" s="2">
        <v>9.1080000000000005</v>
      </c>
      <c r="I580" s="2">
        <v>7.6769999999999996</v>
      </c>
      <c r="K580" s="14"/>
      <c r="L580" s="2"/>
      <c r="N580" s="3"/>
      <c r="P580" s="2"/>
      <c r="Q580" s="2"/>
      <c r="R580" s="2"/>
      <c r="S580" s="12"/>
      <c r="T580" s="12"/>
    </row>
    <row r="581" spans="2:20" ht="19.899999999999999" customHeight="1" x14ac:dyDescent="0.2">
      <c r="B581" s="14">
        <v>43556.477337962962</v>
      </c>
      <c r="C581" s="2">
        <f t="shared" si="44"/>
        <v>45.583333333488554</v>
      </c>
      <c r="D581" s="42">
        <v>21.5</v>
      </c>
      <c r="E581" s="12">
        <v>8470</v>
      </c>
      <c r="F581" s="15">
        <v>9190</v>
      </c>
      <c r="G581" s="2">
        <v>6.5179999999999998</v>
      </c>
      <c r="H581" s="2">
        <v>9.1080000000000005</v>
      </c>
      <c r="I581" s="2">
        <v>7.6760000000000002</v>
      </c>
      <c r="K581" s="14"/>
      <c r="L581" s="2"/>
      <c r="N581" s="3"/>
      <c r="P581" s="2"/>
      <c r="Q581" s="2"/>
      <c r="R581" s="2"/>
      <c r="S581" s="12"/>
      <c r="T581" s="12"/>
    </row>
    <row r="582" spans="2:20" ht="19.899999999999999" customHeight="1" x14ac:dyDescent="0.2">
      <c r="B582" s="14">
        <v>43556.477395833332</v>
      </c>
      <c r="C582" s="2">
        <f t="shared" si="44"/>
        <v>45.666666665347293</v>
      </c>
      <c r="D582" s="42">
        <v>21.5</v>
      </c>
      <c r="E582" s="12">
        <v>8470</v>
      </c>
      <c r="F582" s="15">
        <v>9180</v>
      </c>
      <c r="G582" s="2">
        <v>6.5179999999999998</v>
      </c>
      <c r="H582" s="2">
        <v>9.1080000000000005</v>
      </c>
      <c r="I582" s="2">
        <v>7.6760000000000002</v>
      </c>
      <c r="K582" s="14"/>
      <c r="L582" s="2"/>
      <c r="N582" s="3"/>
      <c r="P582" s="2"/>
      <c r="Q582" s="2"/>
      <c r="R582" s="2"/>
      <c r="S582" s="12"/>
      <c r="T582" s="12"/>
    </row>
    <row r="583" spans="2:20" ht="19.899999999999999" customHeight="1" x14ac:dyDescent="0.2">
      <c r="B583" s="14">
        <v>43556.477453703701</v>
      </c>
      <c r="C583" s="2">
        <f t="shared" si="44"/>
        <v>45.749999997206032</v>
      </c>
      <c r="D583" s="42">
        <v>21.5</v>
      </c>
      <c r="E583" s="12">
        <v>8460</v>
      </c>
      <c r="F583" s="15">
        <v>9180</v>
      </c>
      <c r="G583" s="2">
        <v>6.5179999999999998</v>
      </c>
      <c r="H583" s="2">
        <v>9.109</v>
      </c>
      <c r="I583" s="2">
        <v>7.6749999999999998</v>
      </c>
      <c r="K583" s="14"/>
      <c r="L583" s="2"/>
      <c r="N583" s="3"/>
      <c r="P583" s="2"/>
      <c r="Q583" s="2"/>
      <c r="R583" s="2"/>
      <c r="S583" s="12"/>
      <c r="T583" s="12"/>
    </row>
    <row r="584" spans="2:20" ht="19.899999999999999" customHeight="1" x14ac:dyDescent="0.2">
      <c r="B584" s="14">
        <v>43556.477511574078</v>
      </c>
      <c r="C584" s="2">
        <f t="shared" si="44"/>
        <v>45.83333333954215</v>
      </c>
      <c r="D584" s="42">
        <v>21.5</v>
      </c>
      <c r="E584" s="12">
        <v>8470</v>
      </c>
      <c r="F584" s="15">
        <v>9180</v>
      </c>
      <c r="G584" s="2">
        <v>6.5170000000000003</v>
      </c>
      <c r="H584" s="2">
        <v>9.109</v>
      </c>
      <c r="I584" s="2">
        <v>7.6760000000000002</v>
      </c>
      <c r="K584" s="14"/>
      <c r="L584" s="2"/>
      <c r="N584" s="3"/>
      <c r="P584" s="2"/>
      <c r="Q584" s="2"/>
      <c r="R584" s="2"/>
      <c r="S584" s="12"/>
      <c r="T584" s="12"/>
    </row>
    <row r="585" spans="2:20" ht="19.899999999999999" customHeight="1" x14ac:dyDescent="0.2">
      <c r="B585" s="14">
        <v>43556.477569444447</v>
      </c>
      <c r="C585" s="2">
        <f t="shared" si="44"/>
        <v>45.91666667140089</v>
      </c>
      <c r="D585" s="42">
        <v>21.5</v>
      </c>
      <c r="E585" s="12">
        <v>8470</v>
      </c>
      <c r="F585" s="15">
        <v>9190</v>
      </c>
      <c r="G585" s="2">
        <v>6.5170000000000003</v>
      </c>
      <c r="H585" s="2">
        <v>9.109</v>
      </c>
      <c r="I585" s="2">
        <v>7.6749999999999998</v>
      </c>
      <c r="K585" s="14"/>
      <c r="L585" s="2"/>
      <c r="N585" s="3"/>
      <c r="P585" s="2"/>
      <c r="Q585" s="2"/>
      <c r="R585" s="2"/>
      <c r="S585" s="12"/>
      <c r="T585" s="12"/>
    </row>
    <row r="586" spans="2:20" ht="19.899999999999999" customHeight="1" x14ac:dyDescent="0.2">
      <c r="B586" s="14">
        <v>43556.477627314816</v>
      </c>
      <c r="C586" s="2">
        <f t="shared" si="44"/>
        <v>46.000000003259629</v>
      </c>
      <c r="D586" s="42">
        <v>21.5</v>
      </c>
      <c r="E586" s="12">
        <v>8470</v>
      </c>
      <c r="F586" s="15">
        <v>9190</v>
      </c>
      <c r="G586" s="2">
        <v>6.5170000000000003</v>
      </c>
      <c r="H586" s="2">
        <v>9.109</v>
      </c>
      <c r="I586" s="2">
        <v>7.6749999999999998</v>
      </c>
      <c r="K586" s="14"/>
      <c r="L586" s="2"/>
      <c r="N586" s="3"/>
      <c r="P586" s="2"/>
      <c r="Q586" s="2"/>
      <c r="R586" s="2"/>
      <c r="S586" s="12"/>
      <c r="T586" s="12"/>
    </row>
    <row r="587" spans="2:20" ht="19.899999999999999" customHeight="1" x14ac:dyDescent="0.2">
      <c r="B587" s="14">
        <v>43556.477685185186</v>
      </c>
      <c r="C587" s="2">
        <f t="shared" si="44"/>
        <v>46.083333335118368</v>
      </c>
      <c r="D587" s="42">
        <v>21.5</v>
      </c>
      <c r="E587" s="12">
        <v>8480</v>
      </c>
      <c r="F587" s="15">
        <v>9180</v>
      </c>
      <c r="G587" s="2">
        <v>6.5170000000000003</v>
      </c>
      <c r="H587" s="2">
        <v>9.109</v>
      </c>
      <c r="I587" s="2">
        <v>7.6760000000000002</v>
      </c>
      <c r="K587" s="14"/>
      <c r="L587" s="2"/>
      <c r="N587" s="3"/>
      <c r="P587" s="2"/>
      <c r="Q587" s="2"/>
      <c r="R587" s="2"/>
      <c r="S587" s="12"/>
      <c r="T587" s="12"/>
    </row>
    <row r="588" spans="2:20" ht="19.899999999999999" customHeight="1" x14ac:dyDescent="0.2">
      <c r="B588" s="14">
        <v>43556.477743055555</v>
      </c>
      <c r="C588" s="2">
        <f t="shared" si="44"/>
        <v>46.166666666977108</v>
      </c>
      <c r="D588" s="42">
        <v>21.5</v>
      </c>
      <c r="E588" s="12">
        <v>8470</v>
      </c>
      <c r="F588" s="15">
        <v>9190</v>
      </c>
      <c r="G588" s="2">
        <v>6.5170000000000003</v>
      </c>
      <c r="H588" s="2">
        <v>9.11</v>
      </c>
      <c r="I588" s="2">
        <v>7.6749999999999998</v>
      </c>
      <c r="K588" s="14"/>
      <c r="L588" s="2"/>
      <c r="N588" s="3"/>
      <c r="P588" s="2"/>
      <c r="Q588" s="2"/>
      <c r="R588" s="2"/>
      <c r="S588" s="12"/>
      <c r="T588" s="12"/>
    </row>
    <row r="589" spans="2:20" ht="19.899999999999999" customHeight="1" x14ac:dyDescent="0.2">
      <c r="B589" s="14">
        <v>43556.477800925924</v>
      </c>
      <c r="C589" s="2">
        <f t="shared" si="44"/>
        <v>46.249999998835847</v>
      </c>
      <c r="D589" s="42">
        <v>21.5</v>
      </c>
      <c r="E589" s="12">
        <v>8480</v>
      </c>
      <c r="F589" s="15">
        <v>9190</v>
      </c>
      <c r="G589" s="2">
        <v>6.5179999999999998</v>
      </c>
      <c r="H589" s="2">
        <v>9.11</v>
      </c>
      <c r="I589" s="2">
        <v>7.6749999999999998</v>
      </c>
      <c r="K589" s="14"/>
      <c r="L589" s="2"/>
      <c r="N589" s="3"/>
      <c r="P589" s="2"/>
      <c r="Q589" s="2"/>
      <c r="R589" s="2"/>
      <c r="S589" s="12"/>
      <c r="T589" s="12"/>
    </row>
    <row r="590" spans="2:20" ht="19.899999999999999" customHeight="1" x14ac:dyDescent="0.2">
      <c r="B590" s="14">
        <v>43556.477858796294</v>
      </c>
      <c r="C590" s="2">
        <f t="shared" si="44"/>
        <v>46.333333330694586</v>
      </c>
      <c r="D590" s="42">
        <v>21.5</v>
      </c>
      <c r="E590" s="12">
        <v>8470</v>
      </c>
      <c r="F590" s="15">
        <v>9190</v>
      </c>
      <c r="G590" s="2">
        <v>6.5179999999999998</v>
      </c>
      <c r="H590" s="2">
        <v>9.11</v>
      </c>
      <c r="I590" s="2">
        <v>7.6740000000000004</v>
      </c>
      <c r="K590" s="14"/>
      <c r="L590" s="2"/>
      <c r="N590" s="3"/>
      <c r="P590" s="2"/>
      <c r="Q590" s="2"/>
      <c r="R590" s="2"/>
      <c r="S590" s="12"/>
      <c r="T590" s="12"/>
    </row>
    <row r="591" spans="2:20" ht="19.899999999999999" customHeight="1" x14ac:dyDescent="0.2">
      <c r="B591" s="14">
        <v>43556.477916666663</v>
      </c>
      <c r="C591" s="2">
        <f t="shared" si="44"/>
        <v>46.416666662553325</v>
      </c>
      <c r="D591" s="42">
        <v>21.5</v>
      </c>
      <c r="E591" s="12">
        <v>8480</v>
      </c>
      <c r="F591" s="15">
        <v>9190</v>
      </c>
      <c r="G591" s="2">
        <v>6.5179999999999998</v>
      </c>
      <c r="H591" s="2">
        <v>9.11</v>
      </c>
      <c r="I591" s="2">
        <v>7.6740000000000004</v>
      </c>
      <c r="K591" s="14"/>
      <c r="L591" s="2"/>
      <c r="N591" s="3"/>
      <c r="P591" s="2"/>
      <c r="Q591" s="2"/>
      <c r="R591" s="2"/>
      <c r="S591" s="12"/>
      <c r="T591" s="12"/>
    </row>
    <row r="592" spans="2:20" ht="19.899999999999999" customHeight="1" x14ac:dyDescent="0.2">
      <c r="B592" s="14">
        <v>43556.47797453704</v>
      </c>
      <c r="C592" s="2">
        <f t="shared" si="44"/>
        <v>46.500000004889444</v>
      </c>
      <c r="D592" s="42">
        <v>21.5</v>
      </c>
      <c r="E592" s="12">
        <v>8470</v>
      </c>
      <c r="F592" s="15">
        <v>9190</v>
      </c>
      <c r="G592" s="2">
        <v>6.5179999999999998</v>
      </c>
      <c r="H592" s="2">
        <v>9.1110000000000007</v>
      </c>
      <c r="I592" s="2">
        <v>7.6740000000000004</v>
      </c>
      <c r="K592" s="14"/>
      <c r="L592" s="2"/>
      <c r="N592" s="3"/>
      <c r="P592" s="2"/>
      <c r="Q592" s="2"/>
      <c r="R592" s="2"/>
      <c r="S592" s="12"/>
      <c r="T592" s="12"/>
    </row>
    <row r="593" spans="2:20" ht="19.899999999999999" customHeight="1" x14ac:dyDescent="0.2">
      <c r="B593" s="14">
        <v>43556.478032407409</v>
      </c>
      <c r="C593" s="2">
        <f t="shared" si="44"/>
        <v>46.583333336748183</v>
      </c>
      <c r="D593" s="42">
        <v>21.5</v>
      </c>
      <c r="E593" s="12">
        <v>8470</v>
      </c>
      <c r="F593" s="15">
        <v>9180</v>
      </c>
      <c r="G593" s="2">
        <v>6.5179999999999998</v>
      </c>
      <c r="H593" s="2">
        <v>9.1110000000000007</v>
      </c>
      <c r="I593" s="2">
        <v>7.6749999999999998</v>
      </c>
      <c r="K593" s="14"/>
      <c r="L593" s="2"/>
      <c r="N593" s="3"/>
      <c r="P593" s="2"/>
      <c r="Q593" s="2"/>
      <c r="R593" s="2"/>
      <c r="S593" s="12"/>
      <c r="T593" s="12"/>
    </row>
    <row r="594" spans="2:20" ht="19.899999999999999" customHeight="1" x14ac:dyDescent="0.2">
      <c r="B594" s="14">
        <v>43556.478090277778</v>
      </c>
      <c r="C594" s="2">
        <f t="shared" si="44"/>
        <v>46.666666668606922</v>
      </c>
      <c r="D594" s="42">
        <v>21.5</v>
      </c>
      <c r="E594" s="12">
        <v>8470</v>
      </c>
      <c r="F594" s="15">
        <v>9200</v>
      </c>
      <c r="G594" s="2">
        <v>6.5170000000000003</v>
      </c>
      <c r="H594" s="2">
        <v>9.1110000000000007</v>
      </c>
      <c r="I594" s="2">
        <v>7.6740000000000004</v>
      </c>
      <c r="K594" s="14"/>
      <c r="L594" s="2"/>
      <c r="N594" s="3"/>
      <c r="P594" s="2"/>
      <c r="Q594" s="2"/>
      <c r="R594" s="2"/>
      <c r="S594" s="12"/>
      <c r="T594" s="12"/>
    </row>
    <row r="595" spans="2:20" ht="19.899999999999999" customHeight="1" x14ac:dyDescent="0.2">
      <c r="B595" s="14">
        <v>43556.478148148148</v>
      </c>
      <c r="C595" s="2">
        <f t="shared" si="44"/>
        <v>46.750000000465661</v>
      </c>
      <c r="D595" s="42">
        <v>21.5</v>
      </c>
      <c r="E595" s="12">
        <v>8480</v>
      </c>
      <c r="F595" s="15">
        <v>9200</v>
      </c>
      <c r="G595" s="2">
        <v>6.5170000000000003</v>
      </c>
      <c r="H595" s="2">
        <v>9.1110000000000007</v>
      </c>
      <c r="I595" s="2">
        <v>7.6749999999999998</v>
      </c>
      <c r="K595" s="14"/>
      <c r="L595" s="2"/>
      <c r="N595" s="3"/>
      <c r="P595" s="2"/>
      <c r="Q595" s="2"/>
      <c r="R595" s="2"/>
      <c r="S595" s="12"/>
      <c r="T595" s="12"/>
    </row>
    <row r="596" spans="2:20" ht="19.899999999999999" customHeight="1" x14ac:dyDescent="0.2">
      <c r="B596" s="14">
        <v>43556.478206018517</v>
      </c>
      <c r="C596" s="2">
        <f t="shared" si="44"/>
        <v>46.833333332324401</v>
      </c>
      <c r="D596" s="42">
        <v>21.5</v>
      </c>
      <c r="E596" s="12">
        <v>8480</v>
      </c>
      <c r="F596" s="15">
        <v>9200</v>
      </c>
      <c r="G596" s="2">
        <v>6.5170000000000003</v>
      </c>
      <c r="H596" s="2">
        <v>9.1120000000000001</v>
      </c>
      <c r="I596" s="2">
        <v>7.6749999999999998</v>
      </c>
      <c r="K596" s="14"/>
      <c r="L596" s="2"/>
      <c r="N596" s="3"/>
      <c r="P596" s="2"/>
      <c r="Q596" s="2"/>
      <c r="R596" s="2"/>
      <c r="S596" s="12"/>
      <c r="T596" s="12"/>
    </row>
    <row r="597" spans="2:20" ht="19.899999999999999" customHeight="1" x14ac:dyDescent="0.2">
      <c r="B597" s="14">
        <v>43556.478263888886</v>
      </c>
      <c r="C597" s="2">
        <f t="shared" si="44"/>
        <v>46.91666666418314</v>
      </c>
      <c r="D597" s="42">
        <v>21.5</v>
      </c>
      <c r="E597" s="12">
        <v>8480</v>
      </c>
      <c r="F597" s="15">
        <v>9200</v>
      </c>
      <c r="G597" s="2">
        <v>6.516</v>
      </c>
      <c r="H597" s="2">
        <v>9.1120000000000001</v>
      </c>
      <c r="I597" s="2">
        <v>7.6740000000000004</v>
      </c>
      <c r="K597" s="14"/>
      <c r="L597" s="2"/>
      <c r="N597" s="3"/>
      <c r="P597" s="2"/>
      <c r="Q597" s="2"/>
      <c r="R597" s="2"/>
      <c r="S597" s="12"/>
      <c r="T597" s="12"/>
    </row>
    <row r="598" spans="2:20" ht="19.899999999999999" customHeight="1" x14ac:dyDescent="0.2">
      <c r="B598" s="14">
        <v>43556.478321759256</v>
      </c>
      <c r="C598" s="2">
        <f t="shared" si="44"/>
        <v>46.999999996041879</v>
      </c>
      <c r="D598" s="42">
        <v>21.5</v>
      </c>
      <c r="E598" s="12">
        <v>8470</v>
      </c>
      <c r="F598" s="15">
        <v>9190</v>
      </c>
      <c r="G598" s="2">
        <v>6.5170000000000003</v>
      </c>
      <c r="H598" s="2">
        <v>9.1129999999999995</v>
      </c>
      <c r="I598" s="2">
        <v>7.6749999999999998</v>
      </c>
      <c r="K598" s="14"/>
      <c r="L598" s="2"/>
      <c r="N598" s="3"/>
      <c r="P598" s="2"/>
      <c r="Q598" s="2"/>
      <c r="R598" s="2"/>
      <c r="S598" s="12"/>
      <c r="T598" s="12"/>
    </row>
    <row r="599" spans="2:20" ht="19.899999999999999" customHeight="1" x14ac:dyDescent="0.2">
      <c r="B599" s="14">
        <v>43556.478379629632</v>
      </c>
      <c r="C599" s="2">
        <f t="shared" si="44"/>
        <v>47.083333338377997</v>
      </c>
      <c r="D599" s="42">
        <v>21.5</v>
      </c>
      <c r="E599" s="12">
        <v>8490</v>
      </c>
      <c r="F599" s="15">
        <v>9200</v>
      </c>
      <c r="G599" s="2">
        <v>6.5170000000000003</v>
      </c>
      <c r="H599" s="2">
        <v>9.1129999999999995</v>
      </c>
      <c r="I599" s="2">
        <v>7.6740000000000004</v>
      </c>
      <c r="K599" s="14"/>
      <c r="L599" s="2"/>
      <c r="N599" s="3"/>
      <c r="P599" s="2"/>
      <c r="Q599" s="2"/>
      <c r="R599" s="2"/>
      <c r="S599" s="12"/>
      <c r="T599" s="12"/>
    </row>
    <row r="600" spans="2:20" ht="19.899999999999999" customHeight="1" x14ac:dyDescent="0.2">
      <c r="B600" s="14">
        <v>43556.478437500002</v>
      </c>
      <c r="C600" s="2">
        <f t="shared" si="44"/>
        <v>47.166666670236737</v>
      </c>
      <c r="D600" s="42">
        <v>21.5</v>
      </c>
      <c r="E600" s="12">
        <v>8470</v>
      </c>
      <c r="F600" s="15">
        <v>9190</v>
      </c>
      <c r="G600" s="2">
        <v>6.5170000000000003</v>
      </c>
      <c r="H600" s="2">
        <v>9.1129999999999995</v>
      </c>
      <c r="I600" s="2">
        <v>7.6740000000000004</v>
      </c>
      <c r="K600" s="14"/>
      <c r="L600" s="2"/>
      <c r="N600" s="3"/>
      <c r="P600" s="2"/>
      <c r="Q600" s="2"/>
      <c r="R600" s="2"/>
      <c r="S600" s="12"/>
      <c r="T600" s="12"/>
    </row>
    <row r="601" spans="2:20" ht="19.899999999999999" customHeight="1" x14ac:dyDescent="0.2">
      <c r="B601" s="14">
        <v>43556.478495370371</v>
      </c>
      <c r="C601" s="2">
        <f t="shared" si="44"/>
        <v>47.250000002095476</v>
      </c>
      <c r="D601" s="42">
        <v>21.5</v>
      </c>
      <c r="E601" s="12">
        <v>8480</v>
      </c>
      <c r="F601" s="15">
        <v>9190</v>
      </c>
      <c r="G601" s="2">
        <v>6.516</v>
      </c>
      <c r="H601" s="2">
        <v>9.1129999999999995</v>
      </c>
      <c r="I601" s="2">
        <v>7.6740000000000004</v>
      </c>
      <c r="K601" s="14"/>
      <c r="L601" s="2"/>
      <c r="N601" s="3"/>
      <c r="P601" s="2"/>
      <c r="Q601" s="2"/>
      <c r="R601" s="2"/>
      <c r="S601" s="12"/>
      <c r="T601" s="12"/>
    </row>
    <row r="602" spans="2:20" ht="19.899999999999999" customHeight="1" x14ac:dyDescent="0.2">
      <c r="B602" s="14">
        <v>43556.47855324074</v>
      </c>
      <c r="C602" s="2">
        <f t="shared" si="44"/>
        <v>47.333333333954215</v>
      </c>
      <c r="D602" s="42">
        <v>21.5</v>
      </c>
      <c r="E602" s="12">
        <v>8480</v>
      </c>
      <c r="F602" s="15">
        <v>9180</v>
      </c>
      <c r="G602" s="2">
        <v>6.516</v>
      </c>
      <c r="H602" s="2">
        <v>9.1129999999999995</v>
      </c>
      <c r="I602" s="2">
        <v>7.6740000000000004</v>
      </c>
      <c r="K602" s="14"/>
      <c r="L602" s="2"/>
      <c r="N602" s="3"/>
      <c r="P602" s="2"/>
      <c r="Q602" s="2"/>
      <c r="R602" s="2"/>
      <c r="S602" s="12"/>
      <c r="T602" s="12"/>
    </row>
    <row r="603" spans="2:20" ht="19.899999999999999" customHeight="1" x14ac:dyDescent="0.2">
      <c r="B603" s="14">
        <v>43556.47861111111</v>
      </c>
      <c r="C603" s="2">
        <f t="shared" si="44"/>
        <v>47.416666665812954</v>
      </c>
      <c r="D603" s="42">
        <v>21.5</v>
      </c>
      <c r="E603" s="12">
        <v>8470</v>
      </c>
      <c r="F603" s="15">
        <v>9200</v>
      </c>
      <c r="G603" s="2">
        <v>6.5149999999999997</v>
      </c>
      <c r="H603" s="2">
        <v>9.1140000000000008</v>
      </c>
      <c r="I603" s="2">
        <v>7.6749999999999998</v>
      </c>
      <c r="K603" s="14"/>
      <c r="L603" s="2"/>
      <c r="N603" s="3"/>
      <c r="P603" s="2"/>
      <c r="Q603" s="2"/>
      <c r="R603" s="2"/>
      <c r="S603" s="12"/>
      <c r="T603" s="12"/>
    </row>
    <row r="604" spans="2:20" ht="19.899999999999999" customHeight="1" x14ac:dyDescent="0.2">
      <c r="B604" s="14">
        <v>43556.478668981479</v>
      </c>
      <c r="C604" s="2">
        <f t="shared" si="44"/>
        <v>47.499999997671694</v>
      </c>
      <c r="D604" s="42">
        <v>21.5</v>
      </c>
      <c r="E604" s="12">
        <v>8480</v>
      </c>
      <c r="F604" s="15">
        <v>9190</v>
      </c>
      <c r="G604" s="2">
        <v>6.5149999999999997</v>
      </c>
      <c r="H604" s="2">
        <v>9.1140000000000008</v>
      </c>
      <c r="I604" s="2">
        <v>7.6740000000000004</v>
      </c>
      <c r="K604" s="14"/>
      <c r="L604" s="2"/>
      <c r="N604" s="3"/>
      <c r="P604" s="2"/>
      <c r="Q604" s="2"/>
      <c r="R604" s="2"/>
      <c r="S604" s="12"/>
      <c r="T604" s="12"/>
    </row>
    <row r="605" spans="2:20" ht="19.899999999999999" customHeight="1" x14ac:dyDescent="0.2">
      <c r="B605" s="14">
        <v>43556.478726851848</v>
      </c>
      <c r="C605" s="2">
        <f t="shared" si="44"/>
        <v>47.583333329530433</v>
      </c>
      <c r="D605" s="42">
        <v>21.6</v>
      </c>
      <c r="E605" s="12">
        <v>8470</v>
      </c>
      <c r="F605" s="15">
        <v>9180</v>
      </c>
      <c r="G605" s="2">
        <v>6.5149999999999997</v>
      </c>
      <c r="H605" s="2">
        <v>9.1140000000000008</v>
      </c>
      <c r="I605" s="2">
        <v>7.673</v>
      </c>
      <c r="K605" s="14"/>
      <c r="L605" s="2"/>
      <c r="N605" s="3"/>
      <c r="P605" s="2"/>
      <c r="Q605" s="2"/>
      <c r="R605" s="2"/>
      <c r="S605" s="12"/>
      <c r="T605" s="12"/>
    </row>
    <row r="606" spans="2:20" ht="19.899999999999999" customHeight="1" x14ac:dyDescent="0.2">
      <c r="B606" s="14">
        <v>43556.478784722225</v>
      </c>
      <c r="C606" s="2">
        <f t="shared" si="44"/>
        <v>47.666666671866551</v>
      </c>
      <c r="D606" s="42">
        <v>21.6</v>
      </c>
      <c r="E606" s="12">
        <v>8480</v>
      </c>
      <c r="F606" s="15">
        <v>9200</v>
      </c>
      <c r="G606" s="2">
        <v>6.5149999999999997</v>
      </c>
      <c r="H606" s="2">
        <v>9.1140000000000008</v>
      </c>
      <c r="I606" s="2">
        <v>7.673</v>
      </c>
      <c r="K606" s="14"/>
      <c r="L606" s="2"/>
      <c r="N606" s="3"/>
      <c r="P606" s="2"/>
      <c r="Q606" s="2"/>
      <c r="R606" s="2"/>
      <c r="S606" s="12"/>
      <c r="T606" s="12"/>
    </row>
    <row r="607" spans="2:20" ht="19.899999999999999" customHeight="1" x14ac:dyDescent="0.2">
      <c r="B607" s="14">
        <v>43556.478842592594</v>
      </c>
      <c r="C607" s="2">
        <f t="shared" si="44"/>
        <v>47.75000000372529</v>
      </c>
      <c r="D607" s="42">
        <v>21.6</v>
      </c>
      <c r="E607" s="12">
        <v>8490</v>
      </c>
      <c r="F607" s="15">
        <v>9210</v>
      </c>
      <c r="G607" s="2">
        <v>6.5140000000000002</v>
      </c>
      <c r="H607" s="2">
        <v>9.1140000000000008</v>
      </c>
      <c r="I607" s="2">
        <v>7.673</v>
      </c>
      <c r="K607" s="14"/>
      <c r="L607" s="2"/>
      <c r="N607" s="3"/>
      <c r="P607" s="2"/>
      <c r="Q607" s="2"/>
      <c r="R607" s="2"/>
      <c r="S607" s="12"/>
      <c r="T607" s="12"/>
    </row>
    <row r="608" spans="2:20" ht="19.899999999999999" customHeight="1" x14ac:dyDescent="0.2">
      <c r="B608" s="14">
        <v>43556.478900462964</v>
      </c>
      <c r="C608" s="2">
        <f t="shared" si="44"/>
        <v>47.83333333558403</v>
      </c>
      <c r="D608" s="42">
        <v>21.6</v>
      </c>
      <c r="E608" s="12">
        <v>8490</v>
      </c>
      <c r="F608" s="15">
        <v>9210</v>
      </c>
      <c r="G608" s="2">
        <v>6.5140000000000002</v>
      </c>
      <c r="H608" s="2">
        <v>9.1140000000000008</v>
      </c>
      <c r="I608" s="2">
        <v>7.6740000000000004</v>
      </c>
      <c r="K608" s="14"/>
      <c r="L608" s="2"/>
      <c r="N608" s="3"/>
      <c r="P608" s="2"/>
      <c r="Q608" s="2"/>
      <c r="R608" s="2"/>
      <c r="S608" s="12"/>
      <c r="T608" s="12"/>
    </row>
    <row r="609" spans="2:20" ht="19.899999999999999" customHeight="1" x14ac:dyDescent="0.2">
      <c r="B609" s="14">
        <v>43556.478958333333</v>
      </c>
      <c r="C609" s="2">
        <f t="shared" si="44"/>
        <v>47.916666667442769</v>
      </c>
      <c r="D609" s="42">
        <v>21.6</v>
      </c>
      <c r="E609" s="12">
        <v>8480</v>
      </c>
      <c r="F609" s="15">
        <v>9200</v>
      </c>
      <c r="G609" s="2">
        <v>6.5149999999999997</v>
      </c>
      <c r="H609" s="2">
        <v>9.1150000000000002</v>
      </c>
      <c r="I609" s="2">
        <v>7.6749999999999998</v>
      </c>
      <c r="K609" s="14"/>
      <c r="L609" s="2"/>
      <c r="N609" s="3"/>
      <c r="P609" s="2"/>
      <c r="Q609" s="2"/>
      <c r="R609" s="2"/>
      <c r="S609" s="12"/>
      <c r="T609" s="12"/>
    </row>
    <row r="610" spans="2:20" ht="19.899999999999999" customHeight="1" x14ac:dyDescent="0.2">
      <c r="B610" s="14">
        <v>43556.479016203702</v>
      </c>
      <c r="C610" s="2">
        <f t="shared" si="44"/>
        <v>47.999999999301508</v>
      </c>
      <c r="D610" s="42">
        <v>21.6</v>
      </c>
      <c r="E610" s="12">
        <v>8470</v>
      </c>
      <c r="F610" s="15">
        <v>9210</v>
      </c>
      <c r="G610" s="2">
        <v>6.5149999999999997</v>
      </c>
      <c r="H610" s="2">
        <v>9.1150000000000002</v>
      </c>
      <c r="I610" s="2">
        <v>7.6749999999999998</v>
      </c>
      <c r="K610" s="14"/>
      <c r="L610" s="2"/>
      <c r="N610" s="3"/>
      <c r="P610" s="2"/>
      <c r="Q610" s="2"/>
      <c r="R610" s="2"/>
      <c r="S610" s="12"/>
      <c r="T610" s="12"/>
    </row>
    <row r="611" spans="2:20" ht="19.899999999999999" customHeight="1" x14ac:dyDescent="0.2">
      <c r="B611" s="14">
        <v>43556.479074074072</v>
      </c>
      <c r="C611" s="2">
        <f t="shared" ref="C611:C674" si="45">(B611-$B$34)*24*60</f>
        <v>48.083333331160247</v>
      </c>
      <c r="D611" s="42">
        <v>21.6</v>
      </c>
      <c r="E611" s="12">
        <v>8470</v>
      </c>
      <c r="F611" s="15">
        <v>9210</v>
      </c>
      <c r="G611" s="2">
        <v>6.5140000000000002</v>
      </c>
      <c r="H611" s="2">
        <v>9.1150000000000002</v>
      </c>
      <c r="I611" s="2">
        <v>7.6740000000000004</v>
      </c>
      <c r="K611" s="14"/>
      <c r="L611" s="2"/>
      <c r="N611" s="3"/>
      <c r="P611" s="2"/>
      <c r="Q611" s="2"/>
      <c r="R611" s="2"/>
      <c r="S611" s="12"/>
      <c r="T611" s="12"/>
    </row>
    <row r="612" spans="2:20" ht="19.899999999999999" customHeight="1" x14ac:dyDescent="0.2">
      <c r="B612" s="14">
        <v>43556.479131944441</v>
      </c>
      <c r="C612" s="2">
        <f t="shared" si="45"/>
        <v>48.166666663018987</v>
      </c>
      <c r="D612" s="42">
        <v>21.6</v>
      </c>
      <c r="E612" s="12">
        <v>8480</v>
      </c>
      <c r="F612" s="15">
        <v>9230</v>
      </c>
      <c r="G612" s="2">
        <v>6.5129999999999999</v>
      </c>
      <c r="H612" s="2">
        <v>9.1159999999999997</v>
      </c>
      <c r="I612" s="2">
        <v>7.6740000000000004</v>
      </c>
      <c r="K612" s="14"/>
      <c r="L612" s="2"/>
      <c r="N612" s="3"/>
      <c r="P612" s="2"/>
      <c r="Q612" s="2"/>
      <c r="R612" s="2"/>
      <c r="S612" s="12"/>
      <c r="T612" s="12"/>
    </row>
    <row r="613" spans="2:20" ht="19.899999999999999" customHeight="1" x14ac:dyDescent="0.2">
      <c r="B613" s="14">
        <v>43556.479189814818</v>
      </c>
      <c r="C613" s="2">
        <f t="shared" si="45"/>
        <v>48.250000005355105</v>
      </c>
      <c r="D613" s="42">
        <v>21.6</v>
      </c>
      <c r="E613" s="12">
        <v>8490</v>
      </c>
      <c r="F613" s="15">
        <v>9200</v>
      </c>
      <c r="G613" s="2">
        <v>6.5110000000000001</v>
      </c>
      <c r="H613" s="2">
        <v>9.1159999999999997</v>
      </c>
      <c r="I613" s="2">
        <v>7.6749999999999998</v>
      </c>
      <c r="K613" s="14"/>
      <c r="L613" s="2"/>
      <c r="N613" s="3"/>
      <c r="P613" s="2"/>
      <c r="Q613" s="2"/>
      <c r="R613" s="2"/>
      <c r="S613" s="12"/>
      <c r="T613" s="12"/>
    </row>
    <row r="614" spans="2:20" ht="19.899999999999999" customHeight="1" x14ac:dyDescent="0.2">
      <c r="B614" s="14">
        <v>43556.479247685187</v>
      </c>
      <c r="C614" s="2">
        <f t="shared" si="45"/>
        <v>48.333333337213844</v>
      </c>
      <c r="D614" s="42">
        <v>21.6</v>
      </c>
      <c r="E614" s="12">
        <v>8480</v>
      </c>
      <c r="F614" s="15">
        <v>9210</v>
      </c>
      <c r="G614" s="2">
        <v>6.5090000000000003</v>
      </c>
      <c r="H614" s="2">
        <v>9.1159999999999997</v>
      </c>
      <c r="I614" s="2">
        <v>7.6749999999999998</v>
      </c>
      <c r="K614" s="14"/>
      <c r="L614" s="2"/>
      <c r="N614" s="3"/>
      <c r="P614" s="2"/>
      <c r="Q614" s="2"/>
      <c r="R614" s="2"/>
      <c r="S614" s="12"/>
      <c r="T614" s="12"/>
    </row>
    <row r="615" spans="2:20" ht="19.899999999999999" customHeight="1" x14ac:dyDescent="0.2">
      <c r="B615" s="14">
        <v>43556.479305555556</v>
      </c>
      <c r="C615" s="2">
        <f t="shared" si="45"/>
        <v>48.416666669072583</v>
      </c>
      <c r="D615" s="42">
        <v>21.6</v>
      </c>
      <c r="E615" s="12">
        <v>8470</v>
      </c>
      <c r="F615" s="15">
        <v>9190</v>
      </c>
      <c r="G615" s="2">
        <v>6.5069999999999997</v>
      </c>
      <c r="H615" s="2">
        <v>9.1159999999999997</v>
      </c>
      <c r="I615" s="2">
        <v>7.6740000000000004</v>
      </c>
      <c r="K615" s="14"/>
      <c r="L615" s="2"/>
      <c r="N615" s="3"/>
      <c r="P615" s="2"/>
      <c r="Q615" s="2"/>
      <c r="R615" s="2"/>
      <c r="S615" s="12"/>
      <c r="T615" s="12"/>
    </row>
    <row r="616" spans="2:20" ht="19.899999999999999" customHeight="1" x14ac:dyDescent="0.2">
      <c r="B616" s="14">
        <v>43556.479363425926</v>
      </c>
      <c r="C616" s="2">
        <f t="shared" si="45"/>
        <v>48.500000000931323</v>
      </c>
      <c r="D616" s="42">
        <v>21.6</v>
      </c>
      <c r="E616" s="12">
        <v>8490</v>
      </c>
      <c r="F616" s="15">
        <v>9200</v>
      </c>
      <c r="G616" s="2">
        <v>6.508</v>
      </c>
      <c r="H616" s="2">
        <v>9.1170000000000009</v>
      </c>
      <c r="I616" s="2">
        <v>7.6740000000000004</v>
      </c>
      <c r="K616" s="14"/>
      <c r="L616" s="2"/>
      <c r="N616" s="3"/>
      <c r="P616" s="2"/>
      <c r="Q616" s="2"/>
      <c r="R616" s="2"/>
      <c r="S616" s="12"/>
      <c r="T616" s="12"/>
    </row>
    <row r="617" spans="2:20" ht="19.899999999999999" customHeight="1" x14ac:dyDescent="0.2">
      <c r="B617" s="14">
        <v>43556.479421296295</v>
      </c>
      <c r="C617" s="2">
        <f t="shared" si="45"/>
        <v>48.583333332790062</v>
      </c>
      <c r="D617" s="42">
        <v>21.6</v>
      </c>
      <c r="E617" s="12">
        <v>8490</v>
      </c>
      <c r="F617" s="15">
        <v>9210</v>
      </c>
      <c r="G617" s="2">
        <v>6.508</v>
      </c>
      <c r="H617" s="2">
        <v>9.1170000000000009</v>
      </c>
      <c r="I617" s="2">
        <v>7.6749999999999998</v>
      </c>
      <c r="K617" s="14"/>
      <c r="L617" s="2"/>
      <c r="N617" s="3"/>
      <c r="P617" s="2"/>
      <c r="Q617" s="2"/>
      <c r="R617" s="2"/>
      <c r="S617" s="12"/>
      <c r="T617" s="12"/>
    </row>
    <row r="618" spans="2:20" ht="19.899999999999999" customHeight="1" x14ac:dyDescent="0.2">
      <c r="B618" s="14">
        <v>43556.479479166665</v>
      </c>
      <c r="C618" s="2">
        <f t="shared" si="45"/>
        <v>48.666666664648801</v>
      </c>
      <c r="D618" s="42">
        <v>21.6</v>
      </c>
      <c r="E618" s="12">
        <v>8490</v>
      </c>
      <c r="F618" s="15">
        <v>9210</v>
      </c>
      <c r="G618" s="2">
        <v>6.508</v>
      </c>
      <c r="H618" s="2">
        <v>9.1170000000000009</v>
      </c>
      <c r="I618" s="2">
        <v>7.6740000000000004</v>
      </c>
      <c r="K618" s="14"/>
      <c r="L618" s="2"/>
      <c r="N618" s="3"/>
      <c r="P618" s="2"/>
      <c r="Q618" s="2"/>
      <c r="R618" s="2"/>
      <c r="S618" s="12"/>
      <c r="T618" s="12"/>
    </row>
    <row r="619" spans="2:20" ht="19.899999999999999" customHeight="1" x14ac:dyDescent="0.2">
      <c r="B619" s="14">
        <v>43556.479537037034</v>
      </c>
      <c r="C619" s="2">
        <f t="shared" si="45"/>
        <v>48.74999999650754</v>
      </c>
      <c r="D619" s="42">
        <v>21.6</v>
      </c>
      <c r="E619" s="12">
        <v>8480</v>
      </c>
      <c r="F619" s="15">
        <v>9230</v>
      </c>
      <c r="G619" s="2">
        <v>6.508</v>
      </c>
      <c r="H619" s="2">
        <v>9.1170000000000009</v>
      </c>
      <c r="I619" s="2">
        <v>7.6740000000000004</v>
      </c>
      <c r="K619" s="14"/>
      <c r="L619" s="2"/>
      <c r="N619" s="3"/>
      <c r="P619" s="2"/>
      <c r="Q619" s="2"/>
      <c r="R619" s="2"/>
      <c r="S619" s="12"/>
      <c r="T619" s="12"/>
    </row>
    <row r="620" spans="2:20" ht="19.899999999999999" customHeight="1" x14ac:dyDescent="0.2">
      <c r="B620" s="14">
        <v>43556.479594907411</v>
      </c>
      <c r="C620" s="2">
        <f t="shared" si="45"/>
        <v>48.833333338843659</v>
      </c>
      <c r="D620" s="42">
        <v>21.6</v>
      </c>
      <c r="E620" s="12">
        <v>8480</v>
      </c>
      <c r="F620" s="15">
        <v>9200</v>
      </c>
      <c r="G620" s="2">
        <v>6.5069999999999997</v>
      </c>
      <c r="H620" s="2">
        <v>9.1180000000000003</v>
      </c>
      <c r="I620" s="2">
        <v>7.6749999999999998</v>
      </c>
      <c r="K620" s="14"/>
      <c r="L620" s="2"/>
      <c r="N620" s="3"/>
      <c r="P620" s="2"/>
      <c r="Q620" s="2"/>
      <c r="R620" s="2"/>
      <c r="S620" s="12"/>
      <c r="T620" s="12"/>
    </row>
    <row r="621" spans="2:20" ht="19.899999999999999" customHeight="1" x14ac:dyDescent="0.2">
      <c r="B621" s="14">
        <v>43556.47965277778</v>
      </c>
      <c r="C621" s="2">
        <f t="shared" si="45"/>
        <v>48.916666670702398</v>
      </c>
      <c r="D621" s="42">
        <v>21.6</v>
      </c>
      <c r="E621" s="12">
        <v>8480</v>
      </c>
      <c r="F621" s="15">
        <v>9220</v>
      </c>
      <c r="G621" s="2">
        <v>6.5060000000000002</v>
      </c>
      <c r="H621" s="2">
        <v>9.1170000000000009</v>
      </c>
      <c r="I621" s="2">
        <v>7.6740000000000004</v>
      </c>
      <c r="K621" s="14"/>
      <c r="L621" s="2"/>
      <c r="N621" s="3"/>
      <c r="P621" s="2"/>
      <c r="Q621" s="2"/>
      <c r="R621" s="2"/>
      <c r="S621" s="12"/>
      <c r="T621" s="12"/>
    </row>
    <row r="622" spans="2:20" ht="19.899999999999999" customHeight="1" x14ac:dyDescent="0.2">
      <c r="B622" s="14">
        <v>43556.479710648149</v>
      </c>
      <c r="C622" s="2">
        <f t="shared" si="45"/>
        <v>49.000000002561137</v>
      </c>
      <c r="D622" s="42">
        <v>21.6</v>
      </c>
      <c r="E622" s="12">
        <v>8490</v>
      </c>
      <c r="F622" s="15">
        <v>9230</v>
      </c>
      <c r="G622" s="2">
        <v>6.5060000000000002</v>
      </c>
      <c r="H622" s="2">
        <v>9.1180000000000003</v>
      </c>
      <c r="I622" s="2">
        <v>7.673</v>
      </c>
      <c r="K622" s="14"/>
      <c r="L622" s="2"/>
      <c r="N622" s="3"/>
      <c r="P622" s="2"/>
      <c r="Q622" s="2"/>
      <c r="R622" s="2"/>
      <c r="S622" s="12"/>
      <c r="T622" s="12"/>
    </row>
    <row r="623" spans="2:20" ht="19.899999999999999" customHeight="1" x14ac:dyDescent="0.2">
      <c r="B623" s="14">
        <v>43556.479768518519</v>
      </c>
      <c r="C623" s="2">
        <f t="shared" si="45"/>
        <v>49.083333334419876</v>
      </c>
      <c r="D623" s="42">
        <v>21.6</v>
      </c>
      <c r="E623" s="12">
        <v>8480</v>
      </c>
      <c r="F623" s="15">
        <v>9200</v>
      </c>
      <c r="G623" s="2">
        <v>6.5049999999999999</v>
      </c>
      <c r="H623" s="2">
        <v>9.1180000000000003</v>
      </c>
      <c r="I623" s="2">
        <v>7.6740000000000004</v>
      </c>
      <c r="K623" s="14"/>
      <c r="L623" s="2"/>
      <c r="N623" s="3"/>
      <c r="P623" s="2"/>
      <c r="Q623" s="2"/>
      <c r="R623" s="2"/>
      <c r="S623" s="12"/>
      <c r="T623" s="12"/>
    </row>
    <row r="624" spans="2:20" ht="19.899999999999999" customHeight="1" x14ac:dyDescent="0.2">
      <c r="B624" s="14">
        <v>43556.479826388888</v>
      </c>
      <c r="C624" s="2">
        <f t="shared" si="45"/>
        <v>49.166666666278616</v>
      </c>
      <c r="D624" s="42">
        <v>21.6</v>
      </c>
      <c r="E624" s="12">
        <v>8490</v>
      </c>
      <c r="F624" s="15">
        <v>9230</v>
      </c>
      <c r="G624" s="2">
        <v>6.516</v>
      </c>
      <c r="H624" s="2">
        <v>9.1180000000000003</v>
      </c>
      <c r="I624" s="2">
        <v>7.6749999999999998</v>
      </c>
      <c r="K624" s="14"/>
      <c r="L624" s="2"/>
      <c r="N624" s="3"/>
      <c r="P624" s="2"/>
      <c r="Q624" s="2"/>
      <c r="R624" s="2"/>
      <c r="S624" s="12"/>
      <c r="T624" s="12"/>
    </row>
    <row r="625" spans="2:20" ht="19.899999999999999" customHeight="1" x14ac:dyDescent="0.2">
      <c r="B625" s="14">
        <v>43556.479884259257</v>
      </c>
      <c r="C625" s="2">
        <f t="shared" si="45"/>
        <v>49.249999998137355</v>
      </c>
      <c r="D625" s="42">
        <v>21.6</v>
      </c>
      <c r="E625" s="12">
        <v>8480</v>
      </c>
      <c r="F625" s="15">
        <v>9240</v>
      </c>
      <c r="G625" s="2">
        <v>6.5149999999999997</v>
      </c>
      <c r="H625" s="2">
        <v>9.1180000000000003</v>
      </c>
      <c r="I625" s="2">
        <v>7.6749999999999998</v>
      </c>
      <c r="K625" s="14"/>
      <c r="L625" s="2"/>
      <c r="N625" s="3"/>
      <c r="P625" s="2"/>
      <c r="Q625" s="2"/>
      <c r="R625" s="2"/>
      <c r="S625" s="12"/>
      <c r="T625" s="12"/>
    </row>
    <row r="626" spans="2:20" ht="19.899999999999999" customHeight="1" x14ac:dyDescent="0.2">
      <c r="B626" s="14">
        <v>43556.479942129627</v>
      </c>
      <c r="C626" s="2">
        <f t="shared" si="45"/>
        <v>49.333333329996094</v>
      </c>
      <c r="D626" s="42">
        <v>21.6</v>
      </c>
      <c r="E626" s="15">
        <v>8490</v>
      </c>
      <c r="F626" s="12">
        <v>9260</v>
      </c>
      <c r="G626" s="2">
        <v>6.5149999999999997</v>
      </c>
      <c r="H626" s="2">
        <v>9.1180000000000003</v>
      </c>
      <c r="I626" s="2">
        <v>7.6740000000000004</v>
      </c>
      <c r="K626" s="14"/>
      <c r="L626" s="2"/>
      <c r="N626" s="3"/>
      <c r="P626" s="2"/>
      <c r="Q626" s="2"/>
      <c r="R626" s="2"/>
      <c r="S626" s="12"/>
      <c r="T626" s="12"/>
    </row>
    <row r="627" spans="2:20" ht="19.899999999999999" customHeight="1" x14ac:dyDescent="0.2">
      <c r="B627" s="14">
        <v>43556.480000000003</v>
      </c>
      <c r="C627" s="2">
        <f t="shared" si="45"/>
        <v>49.416666672332212</v>
      </c>
      <c r="D627" s="42">
        <v>21.6</v>
      </c>
      <c r="E627" s="15">
        <v>8490</v>
      </c>
      <c r="F627" s="12">
        <v>9220</v>
      </c>
      <c r="G627" s="2">
        <v>6.5149999999999997</v>
      </c>
      <c r="H627" s="2">
        <v>9.1189999999999998</v>
      </c>
      <c r="I627" s="2">
        <v>7.6740000000000004</v>
      </c>
      <c r="K627" s="14"/>
      <c r="L627" s="2"/>
      <c r="N627" s="3"/>
      <c r="P627" s="2"/>
      <c r="Q627" s="2"/>
      <c r="R627" s="2"/>
      <c r="S627" s="12"/>
      <c r="T627" s="12"/>
    </row>
    <row r="628" spans="2:20" ht="19.899999999999999" customHeight="1" x14ac:dyDescent="0.2">
      <c r="B628" s="14">
        <v>43556.480057870373</v>
      </c>
      <c r="C628" s="2">
        <f t="shared" si="45"/>
        <v>49.500000004190952</v>
      </c>
      <c r="D628" s="42">
        <v>21.6</v>
      </c>
      <c r="E628" s="15">
        <v>8490</v>
      </c>
      <c r="F628" s="12">
        <v>9210</v>
      </c>
      <c r="G628" s="2">
        <v>6.516</v>
      </c>
      <c r="H628" s="2">
        <v>9.1189999999999998</v>
      </c>
      <c r="I628" s="2">
        <v>7.6749999999999998</v>
      </c>
      <c r="K628" s="14"/>
      <c r="L628" s="2"/>
      <c r="N628" s="3"/>
      <c r="P628" s="2"/>
      <c r="Q628" s="2"/>
      <c r="R628" s="2"/>
      <c r="S628" s="12"/>
      <c r="T628" s="12"/>
    </row>
    <row r="629" spans="2:20" ht="19.899999999999999" customHeight="1" x14ac:dyDescent="0.2">
      <c r="B629" s="14">
        <v>43556.480115740742</v>
      </c>
      <c r="C629" s="2">
        <f t="shared" si="45"/>
        <v>49.583333336049691</v>
      </c>
      <c r="D629" s="42">
        <v>21.6</v>
      </c>
      <c r="E629" s="15">
        <v>8480</v>
      </c>
      <c r="F629" s="12">
        <v>9230</v>
      </c>
      <c r="G629" s="2">
        <v>6.516</v>
      </c>
      <c r="H629" s="2">
        <v>9.1189999999999998</v>
      </c>
      <c r="I629" s="2">
        <v>7.6740000000000004</v>
      </c>
      <c r="K629" s="14"/>
      <c r="L629" s="2"/>
      <c r="N629" s="3"/>
      <c r="P629" s="2"/>
      <c r="Q629" s="2"/>
      <c r="R629" s="2"/>
      <c r="S629" s="12"/>
      <c r="T629" s="12"/>
    </row>
    <row r="630" spans="2:20" ht="19.899999999999999" customHeight="1" x14ac:dyDescent="0.2">
      <c r="B630" s="14">
        <v>43556.480173611111</v>
      </c>
      <c r="C630" s="2">
        <f t="shared" si="45"/>
        <v>49.66666666790843</v>
      </c>
      <c r="D630" s="42">
        <v>21.6</v>
      </c>
      <c r="E630" s="15">
        <v>8490</v>
      </c>
      <c r="F630" s="12">
        <v>9230</v>
      </c>
      <c r="G630" s="2">
        <v>6.516</v>
      </c>
      <c r="H630" s="2">
        <v>9.1189999999999998</v>
      </c>
      <c r="I630" s="2">
        <v>7.6740000000000004</v>
      </c>
      <c r="K630" s="14"/>
      <c r="L630" s="2"/>
      <c r="N630" s="3"/>
      <c r="P630" s="2"/>
      <c r="Q630" s="2"/>
      <c r="R630" s="2"/>
      <c r="S630" s="12"/>
      <c r="T630" s="12"/>
    </row>
    <row r="631" spans="2:20" ht="19.899999999999999" customHeight="1" x14ac:dyDescent="0.2">
      <c r="B631" s="14">
        <v>43556.480231481481</v>
      </c>
      <c r="C631" s="2">
        <f t="shared" si="45"/>
        <v>49.749999999767169</v>
      </c>
      <c r="D631" s="42">
        <v>21.6</v>
      </c>
      <c r="E631" s="15">
        <v>8490</v>
      </c>
      <c r="F631" s="12">
        <v>9220</v>
      </c>
      <c r="G631" s="2">
        <v>6.5170000000000003</v>
      </c>
      <c r="H631" s="2">
        <v>9.1199999999999992</v>
      </c>
      <c r="I631" s="2">
        <v>7.6740000000000004</v>
      </c>
      <c r="K631" s="14"/>
      <c r="L631" s="2"/>
      <c r="N631" s="3"/>
      <c r="P631" s="2"/>
      <c r="Q631" s="2"/>
      <c r="R631" s="2"/>
      <c r="S631" s="12"/>
      <c r="T631" s="12"/>
    </row>
    <row r="632" spans="2:20" ht="19.899999999999999" customHeight="1" x14ac:dyDescent="0.2">
      <c r="B632" s="14">
        <v>43556.48028935185</v>
      </c>
      <c r="C632" s="2">
        <f t="shared" si="45"/>
        <v>49.833333331625909</v>
      </c>
      <c r="D632" s="42">
        <v>21.6</v>
      </c>
      <c r="E632" s="15">
        <v>8490</v>
      </c>
      <c r="F632" s="12">
        <v>9230</v>
      </c>
      <c r="G632" s="2">
        <v>6.5190000000000001</v>
      </c>
      <c r="H632" s="2">
        <v>9.1199999999999992</v>
      </c>
      <c r="I632" s="2">
        <v>7.6740000000000004</v>
      </c>
      <c r="K632" s="14"/>
      <c r="L632" s="2"/>
      <c r="N632" s="3"/>
      <c r="P632" s="2"/>
      <c r="Q632" s="2"/>
      <c r="R632" s="2"/>
      <c r="S632" s="12"/>
      <c r="T632" s="12"/>
    </row>
    <row r="633" spans="2:20" ht="19.899999999999999" customHeight="1" x14ac:dyDescent="0.2">
      <c r="B633" s="14">
        <v>43556.480347222219</v>
      </c>
      <c r="C633" s="2">
        <f t="shared" si="45"/>
        <v>49.916666663484648</v>
      </c>
      <c r="D633" s="42">
        <v>21.6</v>
      </c>
      <c r="E633" s="15">
        <v>8490</v>
      </c>
      <c r="F633" s="12">
        <v>9250</v>
      </c>
      <c r="G633" s="2">
        <v>6.52</v>
      </c>
      <c r="H633" s="2">
        <v>9.1199999999999992</v>
      </c>
      <c r="I633" s="2">
        <v>7.6740000000000004</v>
      </c>
      <c r="K633" s="14"/>
      <c r="L633" s="2"/>
      <c r="N633" s="3"/>
      <c r="P633" s="2"/>
      <c r="Q633" s="2"/>
      <c r="R633" s="2"/>
      <c r="S633" s="12"/>
      <c r="T633" s="12"/>
    </row>
    <row r="634" spans="2:20" ht="19.899999999999999" customHeight="1" x14ac:dyDescent="0.2">
      <c r="B634" s="14">
        <v>43556.480405092596</v>
      </c>
      <c r="C634" s="2">
        <f t="shared" si="45"/>
        <v>50.000000005820766</v>
      </c>
      <c r="D634" s="42">
        <v>21.6</v>
      </c>
      <c r="E634" s="15">
        <v>8490</v>
      </c>
      <c r="F634" s="12">
        <v>9240</v>
      </c>
      <c r="G634" s="2">
        <v>6.5190000000000001</v>
      </c>
      <c r="H634" s="2">
        <v>9.1210000000000004</v>
      </c>
      <c r="I634" s="2">
        <v>7.6740000000000004</v>
      </c>
      <c r="K634" s="14"/>
      <c r="L634" s="2"/>
      <c r="N634" s="3"/>
      <c r="P634" s="2"/>
      <c r="Q634" s="2"/>
      <c r="R634" s="2"/>
      <c r="S634" s="12"/>
      <c r="T634" s="12"/>
    </row>
    <row r="635" spans="2:20" ht="19.899999999999999" customHeight="1" x14ac:dyDescent="0.2">
      <c r="B635" s="14">
        <v>43556.480462962965</v>
      </c>
      <c r="C635" s="2">
        <f t="shared" si="45"/>
        <v>50.083333337679505</v>
      </c>
      <c r="D635" s="42">
        <v>21.6</v>
      </c>
      <c r="E635" s="15">
        <v>8480</v>
      </c>
      <c r="F635" s="12">
        <v>9240</v>
      </c>
      <c r="G635" s="2">
        <v>6.52</v>
      </c>
      <c r="H635" s="2">
        <v>9.1210000000000004</v>
      </c>
      <c r="I635" s="2">
        <v>7.6740000000000004</v>
      </c>
      <c r="K635" s="14"/>
      <c r="L635" s="2"/>
      <c r="N635" s="3"/>
      <c r="P635" s="2"/>
      <c r="Q635" s="2"/>
      <c r="R635" s="2"/>
      <c r="S635" s="12"/>
      <c r="T635" s="12"/>
    </row>
    <row r="636" spans="2:20" ht="19.899999999999999" customHeight="1" x14ac:dyDescent="0.2">
      <c r="B636" s="14">
        <v>43556.480520833335</v>
      </c>
      <c r="C636" s="2">
        <f t="shared" si="45"/>
        <v>50.166666669538245</v>
      </c>
      <c r="D636" s="42">
        <v>21.6</v>
      </c>
      <c r="E636" s="15">
        <v>8500</v>
      </c>
      <c r="F636" s="12">
        <v>9240</v>
      </c>
      <c r="G636" s="2">
        <v>6.52</v>
      </c>
      <c r="H636" s="2">
        <v>9.1199999999999992</v>
      </c>
      <c r="I636" s="2">
        <v>7.6740000000000004</v>
      </c>
      <c r="K636" s="14"/>
      <c r="L636" s="2"/>
      <c r="N636" s="3"/>
      <c r="P636" s="2"/>
      <c r="Q636" s="2"/>
      <c r="R636" s="2"/>
      <c r="S636" s="12"/>
      <c r="T636" s="12"/>
    </row>
    <row r="637" spans="2:20" ht="19.899999999999999" customHeight="1" x14ac:dyDescent="0.2">
      <c r="B637" s="14">
        <v>43556.480578703704</v>
      </c>
      <c r="C637" s="2">
        <f t="shared" si="45"/>
        <v>50.250000001396984</v>
      </c>
      <c r="D637" s="42">
        <v>21.6</v>
      </c>
      <c r="E637" s="15">
        <v>8480</v>
      </c>
      <c r="F637" s="12">
        <v>9230</v>
      </c>
      <c r="G637" s="2">
        <v>6.52</v>
      </c>
      <c r="H637" s="2">
        <v>9.1210000000000004</v>
      </c>
      <c r="I637" s="2">
        <v>7.6740000000000004</v>
      </c>
      <c r="K637" s="14"/>
      <c r="L637" s="2"/>
      <c r="N637" s="3"/>
      <c r="P637" s="2"/>
      <c r="Q637" s="2"/>
      <c r="R637" s="2"/>
      <c r="S637" s="12"/>
      <c r="T637" s="12"/>
    </row>
    <row r="638" spans="2:20" ht="19.899999999999999" customHeight="1" x14ac:dyDescent="0.2">
      <c r="B638" s="14">
        <v>43556.480636574073</v>
      </c>
      <c r="C638" s="2">
        <f t="shared" si="45"/>
        <v>50.333333333255723</v>
      </c>
      <c r="D638" s="42">
        <v>21.6</v>
      </c>
      <c r="E638" s="15">
        <v>8500</v>
      </c>
      <c r="F638" s="12">
        <v>9230</v>
      </c>
      <c r="G638" s="2">
        <v>6.52</v>
      </c>
      <c r="H638" s="2">
        <v>9.1210000000000004</v>
      </c>
      <c r="I638" s="2">
        <v>7.6740000000000004</v>
      </c>
      <c r="K638" s="14"/>
      <c r="L638" s="2"/>
      <c r="N638" s="3"/>
      <c r="P638" s="2"/>
      <c r="Q638" s="2"/>
      <c r="R638" s="2"/>
      <c r="S638" s="12"/>
      <c r="T638" s="12"/>
    </row>
    <row r="639" spans="2:20" ht="19.899999999999999" customHeight="1" x14ac:dyDescent="0.2">
      <c r="B639" s="14">
        <v>43556.480694444443</v>
      </c>
      <c r="C639" s="2">
        <f t="shared" si="45"/>
        <v>50.416666665114462</v>
      </c>
      <c r="D639" s="42">
        <v>21.6</v>
      </c>
      <c r="E639" s="15">
        <v>8480</v>
      </c>
      <c r="F639" s="12">
        <v>9240</v>
      </c>
      <c r="G639" s="2">
        <v>6.52</v>
      </c>
      <c r="H639" s="2">
        <v>9.1210000000000004</v>
      </c>
      <c r="I639" s="2">
        <v>7.6740000000000004</v>
      </c>
      <c r="K639" s="14"/>
      <c r="L639" s="2"/>
      <c r="N639" s="3"/>
      <c r="P639" s="2"/>
      <c r="Q639" s="2"/>
      <c r="R639" s="2"/>
      <c r="S639" s="12"/>
      <c r="T639" s="12"/>
    </row>
    <row r="640" spans="2:20" ht="19.899999999999999" customHeight="1" x14ac:dyDescent="0.2">
      <c r="B640" s="14">
        <v>43556.480752314812</v>
      </c>
      <c r="C640" s="2">
        <f t="shared" si="45"/>
        <v>50.499999996973202</v>
      </c>
      <c r="D640" s="42">
        <v>21.6</v>
      </c>
      <c r="E640" s="15">
        <v>8490</v>
      </c>
      <c r="F640" s="12">
        <v>9220</v>
      </c>
      <c r="G640" s="2">
        <v>6.52</v>
      </c>
      <c r="H640" s="2">
        <v>9.1219999999999999</v>
      </c>
      <c r="I640" s="2">
        <v>7.673</v>
      </c>
      <c r="K640" s="14"/>
      <c r="L640" s="2"/>
      <c r="N640" s="3"/>
      <c r="P640" s="2"/>
      <c r="Q640" s="2"/>
      <c r="R640" s="2"/>
      <c r="S640" s="12"/>
      <c r="T640" s="12"/>
    </row>
    <row r="641" spans="2:20" ht="19.899999999999999" customHeight="1" x14ac:dyDescent="0.2">
      <c r="B641" s="14">
        <v>43556.480810185189</v>
      </c>
      <c r="C641" s="2">
        <f t="shared" si="45"/>
        <v>50.58333333930932</v>
      </c>
      <c r="D641" s="42">
        <v>21.6</v>
      </c>
      <c r="E641" s="15">
        <v>8490</v>
      </c>
      <c r="F641" s="12">
        <v>9250</v>
      </c>
      <c r="G641" s="2">
        <v>6.5209999999999999</v>
      </c>
      <c r="H641" s="2">
        <v>9.1219999999999999</v>
      </c>
      <c r="I641" s="2">
        <v>7.6719999999999997</v>
      </c>
      <c r="K641" s="14"/>
      <c r="L641" s="2"/>
      <c r="N641" s="3"/>
      <c r="P641" s="2"/>
      <c r="Q641" s="2"/>
      <c r="R641" s="2"/>
      <c r="S641" s="12"/>
      <c r="T641" s="12"/>
    </row>
    <row r="642" spans="2:20" ht="19.899999999999999" customHeight="1" x14ac:dyDescent="0.2">
      <c r="B642" s="14">
        <v>43556.480868055558</v>
      </c>
      <c r="C642" s="2">
        <f t="shared" si="45"/>
        <v>50.666666671168059</v>
      </c>
      <c r="D642" s="42">
        <v>21.6</v>
      </c>
      <c r="E642" s="15">
        <v>8490</v>
      </c>
      <c r="F642" s="12">
        <v>9240</v>
      </c>
      <c r="G642" s="2">
        <v>6.5209999999999999</v>
      </c>
      <c r="H642" s="2">
        <v>9.1219999999999999</v>
      </c>
      <c r="I642" s="2">
        <v>7.6719999999999997</v>
      </c>
      <c r="K642" s="14"/>
      <c r="L642" s="2"/>
      <c r="N642" s="3"/>
      <c r="P642" s="2"/>
      <c r="Q642" s="2"/>
      <c r="R642" s="2"/>
      <c r="S642" s="12"/>
      <c r="T642" s="12"/>
    </row>
    <row r="643" spans="2:20" ht="19.899999999999999" customHeight="1" x14ac:dyDescent="0.2">
      <c r="B643" s="14">
        <v>43556.480925925927</v>
      </c>
      <c r="C643" s="2">
        <f t="shared" si="45"/>
        <v>50.750000003026798</v>
      </c>
      <c r="D643" s="42">
        <v>21.6</v>
      </c>
      <c r="E643" s="15">
        <v>8480</v>
      </c>
      <c r="F643" s="12">
        <v>9240</v>
      </c>
      <c r="G643" s="2">
        <v>6.5209999999999999</v>
      </c>
      <c r="H643" s="2">
        <v>9.1219999999999999</v>
      </c>
      <c r="I643" s="2">
        <v>7.6740000000000004</v>
      </c>
      <c r="K643" s="14"/>
      <c r="L643" s="2"/>
      <c r="N643" s="3"/>
      <c r="P643" s="2"/>
      <c r="Q643" s="2"/>
      <c r="R643" s="2"/>
      <c r="S643" s="12"/>
      <c r="T643" s="12"/>
    </row>
    <row r="644" spans="2:20" ht="19.899999999999999" customHeight="1" x14ac:dyDescent="0.2">
      <c r="B644" s="14">
        <v>43556.480983796297</v>
      </c>
      <c r="C644" s="2">
        <f t="shared" si="45"/>
        <v>50.833333334885538</v>
      </c>
      <c r="D644" s="42">
        <v>21.6</v>
      </c>
      <c r="E644" s="15">
        <v>8510</v>
      </c>
      <c r="F644" s="12">
        <v>9230</v>
      </c>
      <c r="G644" s="2">
        <v>6.52</v>
      </c>
      <c r="H644" s="2">
        <v>9.1229999999999993</v>
      </c>
      <c r="I644" s="2">
        <v>7.6740000000000004</v>
      </c>
      <c r="K644" s="14"/>
      <c r="L644" s="2"/>
      <c r="N644" s="3"/>
      <c r="P644" s="2"/>
      <c r="Q644" s="2"/>
      <c r="R644" s="2"/>
      <c r="S644" s="12"/>
      <c r="T644" s="12"/>
    </row>
    <row r="645" spans="2:20" ht="19.899999999999999" customHeight="1" x14ac:dyDescent="0.2">
      <c r="B645" s="14">
        <v>43556.481041666666</v>
      </c>
      <c r="C645" s="2">
        <f t="shared" si="45"/>
        <v>50.916666666744277</v>
      </c>
      <c r="D645" s="42">
        <v>21.6</v>
      </c>
      <c r="E645" s="15">
        <v>8490</v>
      </c>
      <c r="F645" s="12">
        <v>9240</v>
      </c>
      <c r="G645" s="2">
        <v>6.52</v>
      </c>
      <c r="H645" s="2">
        <v>9.1229999999999993</v>
      </c>
      <c r="I645" s="2">
        <v>7.6740000000000004</v>
      </c>
      <c r="K645" s="14"/>
      <c r="L645" s="2"/>
      <c r="N645" s="3"/>
      <c r="P645" s="2"/>
      <c r="Q645" s="2"/>
      <c r="R645" s="2"/>
      <c r="S645" s="12"/>
      <c r="T645" s="12"/>
    </row>
    <row r="646" spans="2:20" ht="19.899999999999999" customHeight="1" x14ac:dyDescent="0.2">
      <c r="B646" s="14">
        <v>43556.481099537035</v>
      </c>
      <c r="C646" s="2">
        <f t="shared" si="45"/>
        <v>50.999999998603016</v>
      </c>
      <c r="D646" s="42">
        <v>21.6</v>
      </c>
      <c r="E646" s="15">
        <v>8490</v>
      </c>
      <c r="F646" s="12">
        <v>9230</v>
      </c>
      <c r="G646" s="2">
        <v>6.52</v>
      </c>
      <c r="H646" s="2">
        <v>9.1229999999999993</v>
      </c>
      <c r="I646" s="2">
        <v>7.6749999999999998</v>
      </c>
      <c r="K646" s="14"/>
      <c r="L646" s="2"/>
      <c r="N646" s="3"/>
      <c r="P646" s="2"/>
      <c r="Q646" s="2"/>
      <c r="R646" s="2"/>
      <c r="S646" s="12"/>
      <c r="T646" s="12"/>
    </row>
    <row r="647" spans="2:20" ht="19.899999999999999" customHeight="1" x14ac:dyDescent="0.2">
      <c r="B647" s="14">
        <v>43556.481157407405</v>
      </c>
      <c r="C647" s="2">
        <f t="shared" si="45"/>
        <v>51.083333330461755</v>
      </c>
      <c r="D647" s="42">
        <v>21.6</v>
      </c>
      <c r="E647" s="15">
        <v>8490</v>
      </c>
      <c r="F647" s="12">
        <v>9250</v>
      </c>
      <c r="G647" s="2">
        <v>6.52</v>
      </c>
      <c r="H647" s="2">
        <v>9.1229999999999993</v>
      </c>
      <c r="I647" s="2">
        <v>7.6740000000000004</v>
      </c>
      <c r="K647" s="14"/>
      <c r="L647" s="2"/>
      <c r="N647" s="3"/>
      <c r="P647" s="2"/>
      <c r="Q647" s="2"/>
      <c r="R647" s="2"/>
      <c r="S647" s="12"/>
      <c r="T647" s="12"/>
    </row>
    <row r="648" spans="2:20" ht="19.899999999999999" customHeight="1" x14ac:dyDescent="0.2">
      <c r="B648" s="14">
        <v>43556.481215277781</v>
      </c>
      <c r="C648" s="2">
        <f t="shared" si="45"/>
        <v>51.166666672797874</v>
      </c>
      <c r="D648" s="42">
        <v>21.6</v>
      </c>
      <c r="E648" s="15">
        <v>8490</v>
      </c>
      <c r="F648" s="12">
        <v>9250</v>
      </c>
      <c r="G648" s="2">
        <v>6.5209999999999999</v>
      </c>
      <c r="H648" s="2">
        <v>9.1240000000000006</v>
      </c>
      <c r="I648" s="2">
        <v>7.6719999999999997</v>
      </c>
      <c r="K648" s="14"/>
      <c r="L648" s="2"/>
      <c r="N648" s="3"/>
      <c r="P648" s="2"/>
      <c r="Q648" s="2"/>
      <c r="R648" s="2"/>
      <c r="S648" s="12"/>
      <c r="T648" s="12"/>
    </row>
    <row r="649" spans="2:20" ht="19.899999999999999" customHeight="1" x14ac:dyDescent="0.2">
      <c r="B649" s="14">
        <v>43556.481273148151</v>
      </c>
      <c r="C649" s="2">
        <f t="shared" si="45"/>
        <v>51.250000004656613</v>
      </c>
      <c r="D649" s="42">
        <v>21.6</v>
      </c>
      <c r="E649" s="15">
        <v>8490</v>
      </c>
      <c r="F649" s="12">
        <v>9240</v>
      </c>
      <c r="G649" s="2">
        <v>6.5209999999999999</v>
      </c>
      <c r="H649" s="2">
        <v>9.1240000000000006</v>
      </c>
      <c r="I649" s="2">
        <v>7.673</v>
      </c>
      <c r="K649" s="14"/>
      <c r="L649" s="2"/>
      <c r="N649" s="3"/>
      <c r="P649" s="2"/>
      <c r="Q649" s="2"/>
      <c r="R649" s="2"/>
      <c r="S649" s="12"/>
      <c r="T649" s="12"/>
    </row>
    <row r="650" spans="2:20" ht="19.899999999999999" customHeight="1" x14ac:dyDescent="0.2">
      <c r="B650" s="14">
        <v>43556.48133101852</v>
      </c>
      <c r="C650" s="2">
        <f t="shared" si="45"/>
        <v>51.333333336515352</v>
      </c>
      <c r="D650" s="42">
        <v>21.6</v>
      </c>
      <c r="E650" s="15">
        <v>8490</v>
      </c>
      <c r="F650" s="12">
        <v>9240</v>
      </c>
      <c r="G650" s="2">
        <v>6.5209999999999999</v>
      </c>
      <c r="H650" s="2">
        <v>9.1240000000000006</v>
      </c>
      <c r="I650" s="2">
        <v>7.6740000000000004</v>
      </c>
      <c r="K650" s="14"/>
      <c r="L650" s="2"/>
      <c r="N650" s="3"/>
      <c r="P650" s="2"/>
      <c r="Q650" s="2"/>
      <c r="R650" s="2"/>
      <c r="S650" s="12"/>
      <c r="T650" s="12"/>
    </row>
    <row r="651" spans="2:20" ht="19.899999999999999" customHeight="1" x14ac:dyDescent="0.2">
      <c r="B651" s="14">
        <v>43556.481388888889</v>
      </c>
      <c r="C651" s="2">
        <f t="shared" si="45"/>
        <v>51.416666668374091</v>
      </c>
      <c r="D651" s="42">
        <v>21.6</v>
      </c>
      <c r="E651" s="15">
        <v>8500</v>
      </c>
      <c r="F651" s="12">
        <v>9240</v>
      </c>
      <c r="G651" s="2">
        <v>6.52</v>
      </c>
      <c r="H651" s="2">
        <v>9.1240000000000006</v>
      </c>
      <c r="I651" s="2">
        <v>7.673</v>
      </c>
      <c r="K651" s="14"/>
      <c r="L651" s="2"/>
      <c r="N651" s="3"/>
      <c r="P651" s="2"/>
      <c r="Q651" s="2"/>
      <c r="R651" s="2"/>
      <c r="S651" s="12"/>
      <c r="T651" s="12"/>
    </row>
    <row r="652" spans="2:20" ht="19.899999999999999" customHeight="1" x14ac:dyDescent="0.2">
      <c r="B652" s="14">
        <v>43556.481446759259</v>
      </c>
      <c r="C652" s="2">
        <f t="shared" si="45"/>
        <v>51.500000000232831</v>
      </c>
      <c r="D652" s="42">
        <v>21.6</v>
      </c>
      <c r="E652" s="15">
        <v>8490</v>
      </c>
      <c r="F652" s="12">
        <v>9220</v>
      </c>
      <c r="G652" s="2">
        <v>6.52</v>
      </c>
      <c r="H652" s="2">
        <v>9.1240000000000006</v>
      </c>
      <c r="I652" s="2">
        <v>7.673</v>
      </c>
      <c r="K652" s="14"/>
      <c r="L652" s="2"/>
      <c r="N652" s="3"/>
      <c r="P652" s="2"/>
      <c r="Q652" s="2"/>
      <c r="R652" s="2"/>
      <c r="S652" s="12"/>
      <c r="T652" s="12"/>
    </row>
    <row r="653" spans="2:20" ht="19.899999999999999" customHeight="1" x14ac:dyDescent="0.2">
      <c r="B653" s="14">
        <v>43556.481504629628</v>
      </c>
      <c r="C653" s="2">
        <f t="shared" si="45"/>
        <v>51.58333333209157</v>
      </c>
      <c r="D653" s="42">
        <v>21.6</v>
      </c>
      <c r="E653" s="15">
        <v>8500</v>
      </c>
      <c r="F653" s="12">
        <v>9240</v>
      </c>
      <c r="G653" s="2">
        <v>6.5179999999999998</v>
      </c>
      <c r="H653" s="2">
        <v>9.125</v>
      </c>
      <c r="I653" s="2">
        <v>7.6749999999999998</v>
      </c>
      <c r="K653" s="14"/>
      <c r="L653" s="2"/>
      <c r="N653" s="3"/>
      <c r="P653" s="2"/>
      <c r="Q653" s="2"/>
      <c r="R653" s="2"/>
      <c r="S653" s="12"/>
      <c r="T653" s="12"/>
    </row>
    <row r="654" spans="2:20" ht="19.899999999999999" customHeight="1" x14ac:dyDescent="0.2">
      <c r="B654" s="14">
        <v>43556.481562499997</v>
      </c>
      <c r="C654" s="2">
        <f t="shared" si="45"/>
        <v>51.666666663950309</v>
      </c>
      <c r="D654" s="42">
        <v>21.6</v>
      </c>
      <c r="E654" s="15">
        <v>8490</v>
      </c>
      <c r="F654" s="12">
        <v>9240</v>
      </c>
      <c r="G654" s="2">
        <v>6.5170000000000003</v>
      </c>
      <c r="H654" s="2">
        <v>9.125</v>
      </c>
      <c r="I654" s="2">
        <v>7.6749999999999998</v>
      </c>
      <c r="K654" s="14"/>
      <c r="L654" s="2"/>
      <c r="N654" s="3"/>
      <c r="P654" s="2"/>
      <c r="Q654" s="2"/>
      <c r="R654" s="2"/>
      <c r="S654" s="12"/>
      <c r="T654" s="12"/>
    </row>
    <row r="655" spans="2:20" ht="19.899999999999999" customHeight="1" x14ac:dyDescent="0.2">
      <c r="B655" s="14">
        <v>43556.481620370374</v>
      </c>
      <c r="C655" s="2">
        <f t="shared" si="45"/>
        <v>51.750000006286427</v>
      </c>
      <c r="D655" s="42">
        <v>21.6</v>
      </c>
      <c r="E655" s="15">
        <v>8500</v>
      </c>
      <c r="F655" s="12">
        <v>9260</v>
      </c>
      <c r="G655" s="2">
        <v>6.5179999999999998</v>
      </c>
      <c r="H655" s="2">
        <v>9.125</v>
      </c>
      <c r="I655" s="2">
        <v>7.6749999999999998</v>
      </c>
      <c r="K655" s="14"/>
      <c r="L655" s="2"/>
      <c r="N655" s="3"/>
      <c r="P655" s="2"/>
      <c r="Q655" s="2"/>
      <c r="R655" s="2"/>
      <c r="S655" s="12"/>
      <c r="T655" s="12"/>
    </row>
    <row r="656" spans="2:20" ht="19.899999999999999" customHeight="1" x14ac:dyDescent="0.2">
      <c r="B656" s="14">
        <v>43556.481678240743</v>
      </c>
      <c r="C656" s="2">
        <f t="shared" si="45"/>
        <v>51.833333338145167</v>
      </c>
      <c r="D656" s="42">
        <v>21.6</v>
      </c>
      <c r="E656" s="15">
        <v>8490</v>
      </c>
      <c r="F656" s="12">
        <v>9230</v>
      </c>
      <c r="G656" s="2">
        <v>6.5190000000000001</v>
      </c>
      <c r="H656" s="2">
        <v>9.125</v>
      </c>
      <c r="I656" s="2">
        <v>7.6749999999999998</v>
      </c>
      <c r="K656" s="14"/>
      <c r="L656" s="2"/>
      <c r="N656" s="3"/>
      <c r="P656" s="2"/>
      <c r="Q656" s="2"/>
      <c r="R656" s="2"/>
      <c r="S656" s="12"/>
      <c r="T656" s="12"/>
    </row>
    <row r="657" spans="2:20" ht="19.899999999999999" customHeight="1" x14ac:dyDescent="0.2">
      <c r="B657" s="14">
        <v>43556.481736111113</v>
      </c>
      <c r="C657" s="2">
        <f t="shared" si="45"/>
        <v>51.916666670003906</v>
      </c>
      <c r="D657" s="42">
        <v>21.6</v>
      </c>
      <c r="E657" s="15">
        <v>8490</v>
      </c>
      <c r="F657" s="12">
        <v>9230</v>
      </c>
      <c r="G657" s="2">
        <v>6.5190000000000001</v>
      </c>
      <c r="H657" s="2">
        <v>9.1259999999999994</v>
      </c>
      <c r="I657" s="2">
        <v>7.6749999999999998</v>
      </c>
      <c r="K657" s="14"/>
      <c r="L657" s="2"/>
      <c r="N657" s="3"/>
      <c r="P657" s="2"/>
      <c r="Q657" s="2"/>
      <c r="R657" s="2"/>
      <c r="S657" s="12"/>
      <c r="T657" s="12"/>
    </row>
    <row r="658" spans="2:20" ht="19.899999999999999" customHeight="1" x14ac:dyDescent="0.2">
      <c r="B658" s="14">
        <v>43556.481793981482</v>
      </c>
      <c r="C658" s="2">
        <f t="shared" si="45"/>
        <v>52.000000001862645</v>
      </c>
      <c r="D658" s="42">
        <v>21.6</v>
      </c>
      <c r="E658" s="15">
        <v>8500</v>
      </c>
      <c r="F658" s="12">
        <v>9250</v>
      </c>
      <c r="G658" s="2">
        <v>6.5190000000000001</v>
      </c>
      <c r="H658" s="2">
        <v>9.125</v>
      </c>
      <c r="I658" s="2">
        <v>7.6749999999999998</v>
      </c>
      <c r="K658" s="14"/>
      <c r="L658" s="2"/>
      <c r="N658" s="3"/>
      <c r="P658" s="2"/>
      <c r="Q658" s="2"/>
      <c r="R658" s="2"/>
      <c r="S658" s="12"/>
      <c r="T658" s="12"/>
    </row>
    <row r="659" spans="2:20" ht="19.899999999999999" customHeight="1" x14ac:dyDescent="0.2">
      <c r="B659" s="14">
        <v>43556.481851851851</v>
      </c>
      <c r="C659" s="2">
        <f t="shared" si="45"/>
        <v>52.083333333721384</v>
      </c>
      <c r="D659" s="42">
        <v>21.6</v>
      </c>
      <c r="E659" s="15">
        <v>8500</v>
      </c>
      <c r="F659" s="12">
        <v>9250</v>
      </c>
      <c r="G659" s="2">
        <v>6.5190000000000001</v>
      </c>
      <c r="H659" s="2">
        <v>9.1259999999999994</v>
      </c>
      <c r="I659" s="2">
        <v>7.6749999999999998</v>
      </c>
      <c r="K659" s="14"/>
      <c r="L659" s="2"/>
      <c r="N659" s="3"/>
      <c r="P659" s="2"/>
      <c r="Q659" s="2"/>
      <c r="R659" s="2"/>
      <c r="S659" s="12"/>
      <c r="T659" s="12"/>
    </row>
    <row r="660" spans="2:20" ht="19.899999999999999" customHeight="1" x14ac:dyDescent="0.2">
      <c r="B660" s="14">
        <v>43556.481909722221</v>
      </c>
      <c r="C660" s="2">
        <f t="shared" si="45"/>
        <v>52.166666665580124</v>
      </c>
      <c r="D660" s="42">
        <v>21.6</v>
      </c>
      <c r="E660" s="15">
        <v>8500</v>
      </c>
      <c r="F660" s="12">
        <v>9260</v>
      </c>
      <c r="G660" s="2">
        <v>6.5190000000000001</v>
      </c>
      <c r="H660" s="2">
        <v>9.1259999999999994</v>
      </c>
      <c r="I660" s="2">
        <v>7.6749999999999998</v>
      </c>
      <c r="K660" s="14"/>
      <c r="L660" s="2"/>
      <c r="N660" s="3"/>
      <c r="P660" s="2"/>
      <c r="Q660" s="2"/>
      <c r="R660" s="2"/>
      <c r="S660" s="12"/>
      <c r="T660" s="12"/>
    </row>
    <row r="661" spans="2:20" ht="19.899999999999999" customHeight="1" x14ac:dyDescent="0.2">
      <c r="B661" s="14">
        <v>43556.48196759259</v>
      </c>
      <c r="C661" s="2">
        <f t="shared" si="45"/>
        <v>52.249999997438863</v>
      </c>
      <c r="D661" s="42">
        <v>21.6</v>
      </c>
      <c r="E661" s="15">
        <v>8490</v>
      </c>
      <c r="F661" s="12">
        <v>9240</v>
      </c>
      <c r="G661" s="2">
        <v>6.5190000000000001</v>
      </c>
      <c r="H661" s="2">
        <v>9.1259999999999994</v>
      </c>
      <c r="I661" s="2">
        <v>7.6740000000000004</v>
      </c>
      <c r="K661" s="14"/>
      <c r="L661" s="2"/>
      <c r="N661" s="3"/>
      <c r="P661" s="2"/>
      <c r="Q661" s="2"/>
      <c r="R661" s="2"/>
      <c r="S661" s="12"/>
      <c r="T661" s="12"/>
    </row>
    <row r="662" spans="2:20" ht="19.899999999999999" customHeight="1" x14ac:dyDescent="0.2">
      <c r="B662" s="14">
        <v>43556.482025462959</v>
      </c>
      <c r="C662" s="2">
        <f t="shared" si="45"/>
        <v>52.333333329297602</v>
      </c>
      <c r="D662" s="42">
        <v>21.6</v>
      </c>
      <c r="E662" s="15">
        <v>8500</v>
      </c>
      <c r="F662" s="12">
        <v>9270</v>
      </c>
      <c r="G662" s="2">
        <v>6.5190000000000001</v>
      </c>
      <c r="H662" s="2">
        <v>9.1259999999999994</v>
      </c>
      <c r="I662" s="2">
        <v>7.6740000000000004</v>
      </c>
      <c r="K662" s="14"/>
      <c r="L662" s="2"/>
      <c r="N662" s="3"/>
      <c r="P662" s="2"/>
      <c r="Q662" s="2"/>
      <c r="R662" s="2"/>
      <c r="S662" s="12"/>
      <c r="T662" s="12"/>
    </row>
    <row r="663" spans="2:20" ht="19.899999999999999" customHeight="1" x14ac:dyDescent="0.2">
      <c r="B663" s="14">
        <v>43556.482083333336</v>
      </c>
      <c r="C663" s="2">
        <f t="shared" si="45"/>
        <v>52.41666667163372</v>
      </c>
      <c r="D663" s="42">
        <v>21.6</v>
      </c>
      <c r="E663" s="15">
        <v>8490</v>
      </c>
      <c r="F663" s="12">
        <v>9230</v>
      </c>
      <c r="G663" s="2">
        <v>6.5190000000000001</v>
      </c>
      <c r="H663" s="2">
        <v>9.1270000000000007</v>
      </c>
      <c r="I663" s="2">
        <v>7.6740000000000004</v>
      </c>
      <c r="K663" s="14"/>
      <c r="L663" s="2"/>
      <c r="N663" s="3"/>
      <c r="P663" s="2"/>
      <c r="Q663" s="2"/>
      <c r="R663" s="2"/>
      <c r="S663" s="12"/>
      <c r="T663" s="12"/>
    </row>
    <row r="664" spans="2:20" ht="19.899999999999999" customHeight="1" x14ac:dyDescent="0.2">
      <c r="B664" s="14">
        <v>43556.482141203705</v>
      </c>
      <c r="C664" s="2">
        <f t="shared" si="45"/>
        <v>52.50000000349246</v>
      </c>
      <c r="D664" s="42">
        <v>21.6</v>
      </c>
      <c r="E664" s="15">
        <v>8500</v>
      </c>
      <c r="F664" s="12">
        <v>9270</v>
      </c>
      <c r="G664" s="2">
        <v>6.5190000000000001</v>
      </c>
      <c r="H664" s="2">
        <v>9.1270000000000007</v>
      </c>
      <c r="I664" s="2">
        <v>7.6749999999999998</v>
      </c>
      <c r="K664" s="14"/>
      <c r="L664" s="2"/>
      <c r="N664" s="3"/>
      <c r="P664" s="2"/>
      <c r="Q664" s="2"/>
      <c r="R664" s="2"/>
      <c r="S664" s="12"/>
      <c r="T664" s="12"/>
    </row>
    <row r="665" spans="2:20" ht="19.899999999999999" customHeight="1" x14ac:dyDescent="0.2">
      <c r="B665" s="14">
        <v>43556.482199074075</v>
      </c>
      <c r="C665" s="2">
        <f t="shared" si="45"/>
        <v>52.583333335351199</v>
      </c>
      <c r="D665" s="42">
        <v>21.6</v>
      </c>
      <c r="E665" s="15">
        <v>8500</v>
      </c>
      <c r="F665" s="12">
        <v>9270</v>
      </c>
      <c r="G665" s="2">
        <v>6.516</v>
      </c>
      <c r="H665" s="2">
        <v>9.1270000000000007</v>
      </c>
      <c r="I665" s="2">
        <v>7.6749999999999998</v>
      </c>
      <c r="K665" s="14"/>
      <c r="L665" s="2"/>
      <c r="N665" s="3"/>
      <c r="P665" s="2"/>
      <c r="Q665" s="2"/>
      <c r="R665" s="2"/>
      <c r="S665" s="12"/>
      <c r="T665" s="12"/>
    </row>
    <row r="666" spans="2:20" ht="19.899999999999999" customHeight="1" x14ac:dyDescent="0.2">
      <c r="B666" s="14">
        <v>43556.482256944444</v>
      </c>
      <c r="C666" s="2">
        <f t="shared" si="45"/>
        <v>52.666666667209938</v>
      </c>
      <c r="D666" s="42">
        <v>21.6</v>
      </c>
      <c r="E666" s="15">
        <v>8500</v>
      </c>
      <c r="F666" s="12">
        <v>9240</v>
      </c>
      <c r="G666" s="2">
        <v>6.5119999999999996</v>
      </c>
      <c r="H666" s="2">
        <v>9.1270000000000007</v>
      </c>
      <c r="I666" s="2">
        <v>7.6749999999999998</v>
      </c>
      <c r="K666" s="14"/>
      <c r="L666" s="2"/>
      <c r="N666" s="3"/>
      <c r="P666" s="2"/>
      <c r="Q666" s="2"/>
      <c r="R666" s="2"/>
      <c r="S666" s="12"/>
      <c r="T666" s="12"/>
    </row>
    <row r="667" spans="2:20" ht="19.899999999999999" customHeight="1" x14ac:dyDescent="0.2">
      <c r="B667" s="14">
        <v>43556.482314814813</v>
      </c>
      <c r="C667" s="2">
        <f t="shared" si="45"/>
        <v>52.749999999068677</v>
      </c>
      <c r="D667" s="42">
        <v>21.6</v>
      </c>
      <c r="E667" s="15">
        <v>8500</v>
      </c>
      <c r="F667" s="12">
        <v>9260</v>
      </c>
      <c r="G667" s="2">
        <v>6.5110000000000001</v>
      </c>
      <c r="H667" s="2">
        <v>9.1270000000000007</v>
      </c>
      <c r="I667" s="2">
        <v>7.6749999999999998</v>
      </c>
      <c r="K667" s="14"/>
      <c r="L667" s="2"/>
      <c r="N667" s="3"/>
      <c r="P667" s="2"/>
      <c r="Q667" s="2"/>
      <c r="R667" s="2"/>
      <c r="S667" s="12"/>
      <c r="T667" s="12"/>
    </row>
    <row r="668" spans="2:20" ht="19.899999999999999" customHeight="1" x14ac:dyDescent="0.2">
      <c r="B668" s="14">
        <v>43556.482372685183</v>
      </c>
      <c r="C668" s="2">
        <f t="shared" si="45"/>
        <v>52.833333330927417</v>
      </c>
      <c r="D668" s="42">
        <v>21.6</v>
      </c>
      <c r="E668" s="15">
        <v>8500</v>
      </c>
      <c r="F668" s="12">
        <v>9260</v>
      </c>
      <c r="G668" s="2">
        <v>6.5110000000000001</v>
      </c>
      <c r="H668" s="2">
        <v>9.1280000000000001</v>
      </c>
      <c r="I668" s="2">
        <v>7.6749999999999998</v>
      </c>
      <c r="K668" s="14"/>
      <c r="L668" s="2"/>
      <c r="N668" s="3"/>
      <c r="P668" s="2"/>
      <c r="Q668" s="2"/>
      <c r="R668" s="2"/>
      <c r="S668" s="12"/>
      <c r="T668" s="12"/>
    </row>
    <row r="669" spans="2:20" ht="19.899999999999999" customHeight="1" x14ac:dyDescent="0.2">
      <c r="B669" s="14">
        <v>43556.482430555552</v>
      </c>
      <c r="C669" s="2">
        <f t="shared" si="45"/>
        <v>52.916666662786156</v>
      </c>
      <c r="D669" s="42">
        <v>21.7</v>
      </c>
      <c r="E669" s="15">
        <v>8500</v>
      </c>
      <c r="F669" s="12">
        <v>9250</v>
      </c>
      <c r="G669" s="2">
        <v>6.5119999999999996</v>
      </c>
      <c r="H669" s="2">
        <v>9.1280000000000001</v>
      </c>
      <c r="I669" s="2">
        <v>7.6749999999999998</v>
      </c>
      <c r="K669" s="14"/>
      <c r="L669" s="2"/>
      <c r="N669" s="3"/>
      <c r="P669" s="2"/>
      <c r="Q669" s="2"/>
      <c r="R669" s="2"/>
      <c r="S669" s="12"/>
      <c r="T669" s="12"/>
    </row>
    <row r="670" spans="2:20" ht="19.899999999999999" customHeight="1" x14ac:dyDescent="0.2">
      <c r="B670" s="14">
        <v>43556.482488425929</v>
      </c>
      <c r="C670" s="2">
        <f t="shared" si="45"/>
        <v>53.000000005122274</v>
      </c>
      <c r="D670" s="42">
        <v>21.7</v>
      </c>
      <c r="E670" s="15">
        <v>8490</v>
      </c>
      <c r="F670" s="12">
        <v>9240</v>
      </c>
      <c r="G670" s="2">
        <v>6.5129999999999999</v>
      </c>
      <c r="H670" s="2">
        <v>9.1280000000000001</v>
      </c>
      <c r="I670" s="2">
        <v>7.6749999999999998</v>
      </c>
      <c r="K670" s="14"/>
      <c r="L670" s="2"/>
      <c r="N670" s="3"/>
      <c r="P670" s="2"/>
      <c r="Q670" s="2"/>
      <c r="R670" s="2"/>
      <c r="S670" s="12"/>
      <c r="T670" s="12"/>
    </row>
    <row r="671" spans="2:20" ht="19.899999999999999" customHeight="1" x14ac:dyDescent="0.2">
      <c r="B671" s="14">
        <v>43556.482546296298</v>
      </c>
      <c r="C671" s="2">
        <f t="shared" si="45"/>
        <v>53.083333336981013</v>
      </c>
      <c r="D671" s="42">
        <v>21.7</v>
      </c>
      <c r="E671" s="15">
        <v>8500</v>
      </c>
      <c r="F671" s="12">
        <v>9260</v>
      </c>
      <c r="G671" s="2">
        <v>6.5119999999999996</v>
      </c>
      <c r="H671" s="2">
        <v>9.1280000000000001</v>
      </c>
      <c r="I671" s="2">
        <v>7.6749999999999998</v>
      </c>
      <c r="K671" s="14"/>
      <c r="L671" s="2"/>
      <c r="N671" s="3"/>
      <c r="P671" s="2"/>
      <c r="Q671" s="2"/>
      <c r="R671" s="2"/>
      <c r="S671" s="12"/>
      <c r="T671" s="12"/>
    </row>
    <row r="672" spans="2:20" ht="19.899999999999999" customHeight="1" x14ac:dyDescent="0.2">
      <c r="B672" s="14">
        <v>43556.482604166667</v>
      </c>
      <c r="C672" s="2">
        <f t="shared" si="45"/>
        <v>53.166666668839753</v>
      </c>
      <c r="D672" s="42">
        <v>21.7</v>
      </c>
      <c r="E672" s="15">
        <v>8510</v>
      </c>
      <c r="F672" s="12">
        <v>9230</v>
      </c>
      <c r="G672" s="2">
        <v>6.5129999999999999</v>
      </c>
      <c r="H672" s="2">
        <v>9.1280000000000001</v>
      </c>
      <c r="I672" s="2">
        <v>7.6749999999999998</v>
      </c>
      <c r="K672" s="14"/>
      <c r="L672" s="2"/>
      <c r="N672" s="3"/>
      <c r="P672" s="2"/>
      <c r="Q672" s="2"/>
      <c r="R672" s="2"/>
      <c r="S672" s="12"/>
      <c r="T672" s="12"/>
    </row>
    <row r="673" spans="2:20" ht="19.899999999999999" customHeight="1" x14ac:dyDescent="0.2">
      <c r="B673" s="14">
        <v>43556.482662037037</v>
      </c>
      <c r="C673" s="2">
        <f t="shared" si="45"/>
        <v>53.250000000698492</v>
      </c>
      <c r="D673" s="42">
        <v>21.7</v>
      </c>
      <c r="E673" s="15">
        <v>8500</v>
      </c>
      <c r="F673" s="12">
        <v>9260</v>
      </c>
      <c r="G673" s="2">
        <v>6.5129999999999999</v>
      </c>
      <c r="H673" s="2">
        <v>9.1289999999999996</v>
      </c>
      <c r="I673" s="2">
        <v>7.6760000000000002</v>
      </c>
      <c r="K673" s="14"/>
      <c r="L673" s="2"/>
      <c r="N673" s="3"/>
      <c r="P673" s="2"/>
      <c r="Q673" s="2"/>
      <c r="R673" s="2"/>
      <c r="S673" s="12"/>
      <c r="T673" s="12"/>
    </row>
    <row r="674" spans="2:20" ht="19.899999999999999" customHeight="1" x14ac:dyDescent="0.2">
      <c r="B674" s="14">
        <v>43556.482719907406</v>
      </c>
      <c r="C674" s="2">
        <f t="shared" si="45"/>
        <v>53.333333332557231</v>
      </c>
      <c r="D674" s="42">
        <v>21.7</v>
      </c>
      <c r="E674" s="15">
        <v>8500</v>
      </c>
      <c r="F674" s="12">
        <v>9240</v>
      </c>
      <c r="G674" s="2">
        <v>6.5119999999999996</v>
      </c>
      <c r="H674" s="2">
        <v>9.1289999999999996</v>
      </c>
      <c r="I674" s="2">
        <v>7.6760000000000002</v>
      </c>
      <c r="K674" s="14"/>
      <c r="L674" s="2"/>
      <c r="N674" s="3"/>
      <c r="P674" s="2"/>
      <c r="Q674" s="2"/>
      <c r="R674" s="2"/>
      <c r="S674" s="12"/>
      <c r="T674" s="12"/>
    </row>
    <row r="675" spans="2:20" ht="19.899999999999999" customHeight="1" x14ac:dyDescent="0.2">
      <c r="B675" s="14">
        <v>43556.482777777775</v>
      </c>
      <c r="C675" s="2">
        <f t="shared" ref="C675:C738" si="46">(B675-$B$34)*24*60</f>
        <v>53.41666666441597</v>
      </c>
      <c r="D675" s="42">
        <v>21.7</v>
      </c>
      <c r="E675" s="15">
        <v>8490</v>
      </c>
      <c r="F675" s="12">
        <v>9270</v>
      </c>
      <c r="G675" s="2">
        <v>6.5090000000000003</v>
      </c>
      <c r="H675" s="2">
        <v>9.1289999999999996</v>
      </c>
      <c r="I675" s="2">
        <v>7.6760000000000002</v>
      </c>
      <c r="K675" s="14"/>
      <c r="L675" s="2"/>
      <c r="N675" s="3"/>
      <c r="P675" s="2"/>
      <c r="Q675" s="2"/>
      <c r="R675" s="2"/>
      <c r="S675" s="12"/>
      <c r="T675" s="12"/>
    </row>
    <row r="676" spans="2:20" ht="19.899999999999999" customHeight="1" x14ac:dyDescent="0.2">
      <c r="B676" s="14">
        <v>43556.482835648145</v>
      </c>
      <c r="C676" s="2">
        <f t="shared" si="46"/>
        <v>53.49999999627471</v>
      </c>
      <c r="D676" s="42">
        <v>21.7</v>
      </c>
      <c r="E676" s="15">
        <v>8510</v>
      </c>
      <c r="F676" s="12">
        <v>9240</v>
      </c>
      <c r="G676" s="2">
        <v>6.508</v>
      </c>
      <c r="H676" s="2">
        <v>9.1289999999999996</v>
      </c>
      <c r="I676" s="2">
        <v>7.6769999999999996</v>
      </c>
      <c r="K676" s="14"/>
      <c r="L676" s="2"/>
      <c r="N676" s="3"/>
      <c r="P676" s="2"/>
      <c r="Q676" s="2"/>
      <c r="R676" s="2"/>
      <c r="S676" s="12"/>
      <c r="T676" s="12"/>
    </row>
    <row r="677" spans="2:20" ht="19.899999999999999" customHeight="1" x14ac:dyDescent="0.2">
      <c r="B677" s="14">
        <v>43556.482893518521</v>
      </c>
      <c r="C677" s="2">
        <f t="shared" si="46"/>
        <v>53.583333338610828</v>
      </c>
      <c r="D677" s="42">
        <v>21.7</v>
      </c>
      <c r="E677" s="15">
        <v>8500</v>
      </c>
      <c r="F677" s="12">
        <v>9270</v>
      </c>
      <c r="G677" s="2">
        <v>6.5060000000000002</v>
      </c>
      <c r="H677" s="2">
        <v>9.1289999999999996</v>
      </c>
      <c r="I677" s="2">
        <v>7.6769999999999996</v>
      </c>
      <c r="K677" s="14"/>
      <c r="L677" s="2"/>
      <c r="N677" s="3"/>
      <c r="P677" s="2"/>
      <c r="Q677" s="2"/>
      <c r="R677" s="2"/>
      <c r="S677" s="12"/>
      <c r="T677" s="12"/>
    </row>
    <row r="678" spans="2:20" ht="19.899999999999999" customHeight="1" x14ac:dyDescent="0.2">
      <c r="B678" s="14">
        <v>43556.482951388891</v>
      </c>
      <c r="C678" s="2">
        <f t="shared" si="46"/>
        <v>53.666666670469567</v>
      </c>
      <c r="D678" s="42">
        <v>21.7</v>
      </c>
      <c r="E678" s="15">
        <v>8510</v>
      </c>
      <c r="F678" s="12">
        <v>9240</v>
      </c>
      <c r="G678" s="2">
        <v>6.5060000000000002</v>
      </c>
      <c r="H678" s="2">
        <v>9.1289999999999996</v>
      </c>
      <c r="I678" s="2">
        <v>7.6779999999999999</v>
      </c>
      <c r="K678" s="14"/>
      <c r="L678" s="2"/>
      <c r="N678" s="3"/>
      <c r="P678" s="2"/>
      <c r="Q678" s="2"/>
      <c r="R678" s="2"/>
      <c r="S678" s="12"/>
      <c r="T678" s="12"/>
    </row>
    <row r="679" spans="2:20" ht="19.899999999999999" customHeight="1" x14ac:dyDescent="0.2">
      <c r="B679" s="14">
        <v>43556.48300925926</v>
      </c>
      <c r="C679" s="2">
        <f t="shared" si="46"/>
        <v>53.750000002328306</v>
      </c>
      <c r="D679" s="42">
        <v>21.7</v>
      </c>
      <c r="E679" s="15">
        <v>8500</v>
      </c>
      <c r="F679" s="12">
        <v>9260</v>
      </c>
      <c r="G679" s="2">
        <v>6.5190000000000001</v>
      </c>
      <c r="H679" s="2">
        <v>9.1289999999999996</v>
      </c>
      <c r="I679" s="2">
        <v>7.6779999999999999</v>
      </c>
      <c r="K679" s="14"/>
      <c r="L679" s="2"/>
      <c r="N679" s="3"/>
      <c r="P679" s="2"/>
      <c r="Q679" s="2"/>
      <c r="R679" s="2"/>
      <c r="S679" s="12"/>
      <c r="T679" s="12"/>
    </row>
    <row r="680" spans="2:20" ht="19.899999999999999" customHeight="1" x14ac:dyDescent="0.2">
      <c r="B680" s="14">
        <v>43556.483067129629</v>
      </c>
      <c r="C680" s="2">
        <f t="shared" si="46"/>
        <v>53.833333334187046</v>
      </c>
      <c r="D680" s="42">
        <v>21.7</v>
      </c>
      <c r="E680" s="15">
        <v>8500</v>
      </c>
      <c r="F680" s="12">
        <v>9270</v>
      </c>
      <c r="G680" s="2">
        <v>6.5190000000000001</v>
      </c>
      <c r="H680" s="2">
        <v>9.1300000000000008</v>
      </c>
      <c r="I680" s="2">
        <v>7.6769999999999996</v>
      </c>
      <c r="K680" s="14"/>
      <c r="L680" s="2"/>
      <c r="N680" s="3"/>
      <c r="P680" s="2"/>
      <c r="Q680" s="2"/>
      <c r="R680" s="2"/>
      <c r="S680" s="12"/>
      <c r="T680" s="12"/>
    </row>
    <row r="681" spans="2:20" ht="19.899999999999999" customHeight="1" x14ac:dyDescent="0.2">
      <c r="B681" s="14">
        <v>43556.483124999999</v>
      </c>
      <c r="C681" s="2">
        <f t="shared" si="46"/>
        <v>53.916666666045785</v>
      </c>
      <c r="D681" s="42">
        <v>21.7</v>
      </c>
      <c r="E681" s="15">
        <v>8500</v>
      </c>
      <c r="F681" s="12">
        <v>9290</v>
      </c>
      <c r="G681" s="2">
        <v>6.52</v>
      </c>
      <c r="H681" s="2">
        <v>9.1300000000000008</v>
      </c>
      <c r="I681" s="2">
        <v>7.6769999999999996</v>
      </c>
      <c r="K681" s="14"/>
      <c r="L681" s="2"/>
      <c r="N681" s="3"/>
      <c r="P681" s="2"/>
      <c r="Q681" s="2"/>
      <c r="R681" s="2"/>
      <c r="S681" s="12"/>
      <c r="T681" s="12"/>
    </row>
    <row r="682" spans="2:20" ht="19.899999999999999" customHeight="1" x14ac:dyDescent="0.2">
      <c r="B682" s="14">
        <v>43556.483182870368</v>
      </c>
      <c r="C682" s="2">
        <f t="shared" si="46"/>
        <v>53.999999997904524</v>
      </c>
      <c r="D682" s="42">
        <v>21.7</v>
      </c>
      <c r="E682" s="15">
        <v>8500</v>
      </c>
      <c r="F682" s="12">
        <v>9250</v>
      </c>
      <c r="G682" s="2">
        <v>6.52</v>
      </c>
      <c r="H682" s="2">
        <v>9.1300000000000008</v>
      </c>
      <c r="I682" s="2">
        <v>7.6769999999999996</v>
      </c>
      <c r="K682" s="14"/>
      <c r="L682" s="2"/>
      <c r="N682" s="3"/>
      <c r="P682" s="2"/>
      <c r="Q682" s="2"/>
      <c r="R682" s="2"/>
      <c r="S682" s="12"/>
      <c r="T682" s="12"/>
    </row>
    <row r="683" spans="2:20" ht="19.899999999999999" customHeight="1" x14ac:dyDescent="0.2">
      <c r="B683" s="14">
        <v>43556.483240740738</v>
      </c>
      <c r="C683" s="2">
        <f t="shared" si="46"/>
        <v>54.083333329763263</v>
      </c>
      <c r="D683" s="42">
        <v>21.7</v>
      </c>
      <c r="E683" s="15">
        <v>8500</v>
      </c>
      <c r="F683" s="12">
        <v>9260</v>
      </c>
      <c r="G683" s="2">
        <v>6.5209999999999999</v>
      </c>
      <c r="H683" s="2">
        <v>9.1300000000000008</v>
      </c>
      <c r="I683" s="2">
        <v>7.6769999999999996</v>
      </c>
      <c r="K683" s="14"/>
      <c r="L683" s="2"/>
      <c r="N683" s="3"/>
      <c r="P683" s="2"/>
      <c r="Q683" s="2"/>
      <c r="R683" s="2"/>
      <c r="S683" s="12"/>
      <c r="T683" s="12"/>
    </row>
    <row r="684" spans="2:20" ht="19.899999999999999" customHeight="1" x14ac:dyDescent="0.2">
      <c r="B684" s="14">
        <v>43556.483298611114</v>
      </c>
      <c r="C684" s="2">
        <f t="shared" si="46"/>
        <v>54.166666672099382</v>
      </c>
      <c r="D684" s="42">
        <v>21.7</v>
      </c>
      <c r="E684" s="15">
        <v>8510</v>
      </c>
      <c r="F684" s="12">
        <v>9260</v>
      </c>
      <c r="G684" s="2">
        <v>6.5209999999999999</v>
      </c>
      <c r="H684" s="2">
        <v>9.1310000000000002</v>
      </c>
      <c r="I684" s="2">
        <v>7.6769999999999996</v>
      </c>
      <c r="K684" s="14"/>
      <c r="L684" s="2"/>
      <c r="N684" s="3"/>
      <c r="P684" s="2"/>
      <c r="Q684" s="2"/>
      <c r="R684" s="2"/>
      <c r="S684" s="12"/>
      <c r="T684" s="12"/>
    </row>
    <row r="685" spans="2:20" ht="19.899999999999999" customHeight="1" x14ac:dyDescent="0.2">
      <c r="B685" s="14">
        <v>43556.483356481483</v>
      </c>
      <c r="C685" s="2">
        <f t="shared" si="46"/>
        <v>54.250000003958121</v>
      </c>
      <c r="D685" s="42">
        <v>21.7</v>
      </c>
      <c r="E685" s="15">
        <v>8510</v>
      </c>
      <c r="F685" s="12">
        <v>9290</v>
      </c>
      <c r="G685" s="2">
        <v>6.5209999999999999</v>
      </c>
      <c r="H685" s="2">
        <v>9.1310000000000002</v>
      </c>
      <c r="I685" s="2">
        <v>7.6769999999999996</v>
      </c>
      <c r="K685" s="14"/>
      <c r="L685" s="2"/>
      <c r="N685" s="3"/>
      <c r="P685" s="2"/>
      <c r="Q685" s="2"/>
      <c r="R685" s="2"/>
      <c r="S685" s="12"/>
      <c r="T685" s="12"/>
    </row>
    <row r="686" spans="2:20" ht="19.899999999999999" customHeight="1" x14ac:dyDescent="0.2">
      <c r="B686" s="14">
        <v>43556.483414351853</v>
      </c>
      <c r="C686" s="2">
        <f t="shared" si="46"/>
        <v>54.33333333581686</v>
      </c>
      <c r="D686" s="42">
        <v>21.7</v>
      </c>
      <c r="E686" s="15">
        <v>8500</v>
      </c>
      <c r="F686" s="12">
        <v>9280</v>
      </c>
      <c r="G686" s="2">
        <v>6.5209999999999999</v>
      </c>
      <c r="H686" s="2">
        <v>9.1310000000000002</v>
      </c>
      <c r="I686" s="2">
        <v>7.6779999999999999</v>
      </c>
      <c r="K686" s="14"/>
      <c r="L686" s="2"/>
      <c r="N686" s="3"/>
      <c r="P686" s="2"/>
      <c r="Q686" s="2"/>
      <c r="R686" s="2"/>
      <c r="S686" s="12"/>
      <c r="T686" s="12"/>
    </row>
    <row r="687" spans="2:20" ht="19.899999999999999" customHeight="1" x14ac:dyDescent="0.2">
      <c r="B687" s="14">
        <v>43556.483472222222</v>
      </c>
      <c r="C687" s="2">
        <f t="shared" si="46"/>
        <v>54.416666667675599</v>
      </c>
      <c r="D687" s="42">
        <v>21.7</v>
      </c>
      <c r="E687" s="15">
        <v>8510</v>
      </c>
      <c r="F687" s="12">
        <v>9280</v>
      </c>
      <c r="G687" s="2">
        <v>6.5209999999999999</v>
      </c>
      <c r="H687" s="2">
        <v>9.1319999999999997</v>
      </c>
      <c r="I687" s="2">
        <v>7.6779999999999999</v>
      </c>
      <c r="K687" s="14"/>
      <c r="L687" s="2"/>
      <c r="N687" s="3"/>
      <c r="P687" s="2"/>
      <c r="Q687" s="2"/>
      <c r="R687" s="2"/>
      <c r="S687" s="12"/>
      <c r="T687" s="12"/>
    </row>
    <row r="688" spans="2:20" ht="19.899999999999999" customHeight="1" x14ac:dyDescent="0.2">
      <c r="B688" s="14">
        <v>43556.483530092592</v>
      </c>
      <c r="C688" s="2">
        <f t="shared" si="46"/>
        <v>54.499999999534339</v>
      </c>
      <c r="D688" s="42">
        <v>21.7</v>
      </c>
      <c r="E688" s="15">
        <v>8500</v>
      </c>
      <c r="F688" s="12">
        <v>9280</v>
      </c>
      <c r="G688" s="2">
        <v>6.5220000000000002</v>
      </c>
      <c r="H688" s="2">
        <v>9.1319999999999997</v>
      </c>
      <c r="I688" s="2">
        <v>7.6779999999999999</v>
      </c>
      <c r="K688" s="14"/>
      <c r="L688" s="2"/>
      <c r="N688" s="3"/>
      <c r="P688" s="2"/>
      <c r="Q688" s="2"/>
      <c r="R688" s="2"/>
      <c r="S688" s="12"/>
      <c r="T688" s="12"/>
    </row>
    <row r="689" spans="2:20" ht="19.899999999999999" customHeight="1" x14ac:dyDescent="0.2">
      <c r="B689" s="14">
        <v>43556.483587962961</v>
      </c>
      <c r="C689" s="2">
        <f t="shared" si="46"/>
        <v>54.583333331393078</v>
      </c>
      <c r="D689" s="42">
        <v>21.7</v>
      </c>
      <c r="E689" s="15">
        <v>8510</v>
      </c>
      <c r="F689" s="12">
        <v>9280</v>
      </c>
      <c r="G689" s="2">
        <v>6.5220000000000002</v>
      </c>
      <c r="H689" s="2">
        <v>9.1319999999999997</v>
      </c>
      <c r="I689" s="2">
        <v>7.6779999999999999</v>
      </c>
      <c r="K689" s="14"/>
      <c r="L689" s="2"/>
      <c r="N689" s="3"/>
      <c r="P689" s="2"/>
      <c r="Q689" s="2"/>
      <c r="R689" s="2"/>
      <c r="S689" s="12"/>
      <c r="T689" s="12"/>
    </row>
    <row r="690" spans="2:20" ht="19.899999999999999" customHeight="1" x14ac:dyDescent="0.2">
      <c r="B690" s="14">
        <v>43556.48364583333</v>
      </c>
      <c r="C690" s="2">
        <f t="shared" si="46"/>
        <v>54.666666663251817</v>
      </c>
      <c r="D690" s="42">
        <v>21.7</v>
      </c>
      <c r="E690" s="15">
        <v>8510</v>
      </c>
      <c r="F690" s="12">
        <v>9280</v>
      </c>
      <c r="G690" s="2">
        <v>6.5220000000000002</v>
      </c>
      <c r="H690" s="2">
        <v>9.1319999999999997</v>
      </c>
      <c r="I690" s="2">
        <v>7.6779999999999999</v>
      </c>
      <c r="K690" s="14"/>
      <c r="L690" s="2"/>
      <c r="N690" s="3"/>
      <c r="P690" s="2"/>
      <c r="Q690" s="2"/>
      <c r="R690" s="2"/>
      <c r="S690" s="12"/>
      <c r="T690" s="12"/>
    </row>
    <row r="691" spans="2:20" ht="19.899999999999999" customHeight="1" x14ac:dyDescent="0.2">
      <c r="B691" s="14">
        <v>43556.483703703707</v>
      </c>
      <c r="C691" s="2">
        <f t="shared" si="46"/>
        <v>54.750000005587935</v>
      </c>
      <c r="D691" s="42">
        <v>21.7</v>
      </c>
      <c r="E691" s="15">
        <v>8510</v>
      </c>
      <c r="F691" s="12">
        <v>9270</v>
      </c>
      <c r="G691" s="2">
        <v>6.5220000000000002</v>
      </c>
      <c r="H691" s="2">
        <v>9.1319999999999997</v>
      </c>
      <c r="I691" s="2">
        <v>7.6769999999999996</v>
      </c>
      <c r="K691" s="14"/>
      <c r="L691" s="2"/>
      <c r="N691" s="3"/>
      <c r="P691" s="2"/>
      <c r="Q691" s="2"/>
      <c r="R691" s="2"/>
      <c r="S691" s="12"/>
      <c r="T691" s="12"/>
    </row>
    <row r="692" spans="2:20" ht="19.899999999999999" customHeight="1" x14ac:dyDescent="0.2">
      <c r="B692" s="14">
        <v>43556.483761574076</v>
      </c>
      <c r="C692" s="2">
        <f t="shared" si="46"/>
        <v>54.833333337446675</v>
      </c>
      <c r="D692" s="42">
        <v>21.7</v>
      </c>
      <c r="E692" s="15">
        <v>8510</v>
      </c>
      <c r="F692" s="12">
        <v>9290</v>
      </c>
      <c r="G692" s="2">
        <v>6.5209999999999999</v>
      </c>
      <c r="H692" s="2">
        <v>9.1319999999999997</v>
      </c>
      <c r="I692" s="2">
        <v>7.6790000000000003</v>
      </c>
      <c r="K692" s="14"/>
      <c r="L692" s="2"/>
      <c r="N692" s="3"/>
      <c r="P692" s="2"/>
      <c r="Q692" s="2"/>
      <c r="R692" s="2"/>
      <c r="S692" s="12"/>
      <c r="T692" s="12"/>
    </row>
    <row r="693" spans="2:20" ht="19.899999999999999" customHeight="1" x14ac:dyDescent="0.2">
      <c r="B693" s="14">
        <v>43556.483819444446</v>
      </c>
      <c r="C693" s="2">
        <f t="shared" si="46"/>
        <v>54.916666669305414</v>
      </c>
      <c r="D693" s="42">
        <v>21.7</v>
      </c>
      <c r="E693" s="15">
        <v>8510</v>
      </c>
      <c r="F693" s="12">
        <v>9290</v>
      </c>
      <c r="G693" s="2">
        <v>6.5209999999999999</v>
      </c>
      <c r="H693" s="2">
        <v>9.1319999999999997</v>
      </c>
      <c r="I693" s="2">
        <v>7.68</v>
      </c>
      <c r="K693" s="14"/>
      <c r="L693" s="2"/>
      <c r="N693" s="3"/>
      <c r="P693" s="2"/>
      <c r="Q693" s="2"/>
      <c r="R693" s="2"/>
      <c r="S693" s="12"/>
      <c r="T693" s="12"/>
    </row>
    <row r="694" spans="2:20" ht="19.899999999999999" customHeight="1" x14ac:dyDescent="0.2">
      <c r="B694" s="14">
        <v>43556.483877314815</v>
      </c>
      <c r="C694" s="2">
        <f t="shared" si="46"/>
        <v>55.000000001164153</v>
      </c>
      <c r="D694" s="42">
        <v>21.7</v>
      </c>
      <c r="E694" s="15">
        <v>8500</v>
      </c>
      <c r="F694" s="12">
        <v>9250</v>
      </c>
      <c r="G694" s="2">
        <v>6.5209999999999999</v>
      </c>
      <c r="H694" s="2">
        <v>9.1319999999999997</v>
      </c>
      <c r="I694" s="2">
        <v>7.6790000000000003</v>
      </c>
      <c r="K694" s="14"/>
      <c r="L694" s="2"/>
      <c r="N694" s="3"/>
      <c r="P694" s="2"/>
      <c r="Q694" s="2"/>
      <c r="R694" s="2"/>
      <c r="S694" s="12"/>
      <c r="T694" s="12"/>
    </row>
    <row r="695" spans="2:20" ht="19.899999999999999" customHeight="1" x14ac:dyDescent="0.2">
      <c r="B695" s="14">
        <v>43556.483935185184</v>
      </c>
      <c r="C695" s="2">
        <f t="shared" si="46"/>
        <v>55.083333333022892</v>
      </c>
      <c r="D695" s="42">
        <v>21.7</v>
      </c>
      <c r="E695" s="15">
        <v>8510</v>
      </c>
      <c r="F695" s="12">
        <v>9290</v>
      </c>
      <c r="G695" s="2">
        <v>6.5209999999999999</v>
      </c>
      <c r="H695" s="2">
        <v>9.1319999999999997</v>
      </c>
      <c r="I695" s="2">
        <v>7.6769999999999996</v>
      </c>
      <c r="K695" s="14"/>
      <c r="L695" s="2"/>
      <c r="N695" s="3"/>
      <c r="P695" s="2"/>
      <c r="Q695" s="2"/>
      <c r="R695" s="2"/>
      <c r="S695" s="12"/>
      <c r="T695" s="12"/>
    </row>
    <row r="696" spans="2:20" ht="19.899999999999999" customHeight="1" x14ac:dyDescent="0.2">
      <c r="B696" s="14">
        <v>43556.483993055554</v>
      </c>
      <c r="C696" s="2">
        <f t="shared" si="46"/>
        <v>55.166666664881632</v>
      </c>
      <c r="D696" s="42">
        <v>21.7</v>
      </c>
      <c r="E696" s="15">
        <v>8510</v>
      </c>
      <c r="F696" s="12">
        <v>9290</v>
      </c>
      <c r="G696" s="2">
        <v>6.52</v>
      </c>
      <c r="H696" s="2">
        <v>9.1319999999999997</v>
      </c>
      <c r="I696" s="2">
        <v>7.6779999999999999</v>
      </c>
      <c r="K696" s="14"/>
      <c r="L696" s="2"/>
      <c r="N696" s="3"/>
      <c r="P696" s="2"/>
      <c r="Q696" s="2"/>
      <c r="R696" s="2"/>
      <c r="S696" s="12"/>
      <c r="T696" s="12"/>
    </row>
    <row r="697" spans="2:20" ht="19.899999999999999" customHeight="1" x14ac:dyDescent="0.2">
      <c r="B697" s="14">
        <v>43556.484050925923</v>
      </c>
      <c r="C697" s="2">
        <f t="shared" si="46"/>
        <v>55.249999996740371</v>
      </c>
      <c r="D697" s="42">
        <v>21.7</v>
      </c>
      <c r="E697" s="15">
        <v>8510</v>
      </c>
      <c r="F697" s="12">
        <v>9280</v>
      </c>
      <c r="G697" s="2">
        <v>6.5209999999999999</v>
      </c>
      <c r="H697" s="2">
        <v>9.1319999999999997</v>
      </c>
      <c r="I697" s="2">
        <v>7.6790000000000003</v>
      </c>
      <c r="K697" s="14"/>
      <c r="L697" s="2"/>
      <c r="N697" s="3"/>
      <c r="P697" s="2"/>
      <c r="Q697" s="2"/>
      <c r="R697" s="2"/>
      <c r="S697" s="12"/>
      <c r="T697" s="12"/>
    </row>
    <row r="698" spans="2:20" ht="19.899999999999999" customHeight="1" x14ac:dyDescent="0.2">
      <c r="B698" s="14">
        <v>43556.4841087963</v>
      </c>
      <c r="C698" s="2">
        <f t="shared" si="46"/>
        <v>55.333333339076489</v>
      </c>
      <c r="D698" s="42">
        <v>21.7</v>
      </c>
      <c r="E698" s="15">
        <v>8510</v>
      </c>
      <c r="F698" s="12">
        <v>9280</v>
      </c>
      <c r="G698" s="2">
        <v>6.5209999999999999</v>
      </c>
      <c r="H698" s="2">
        <v>9.1329999999999991</v>
      </c>
      <c r="I698" s="2">
        <v>7.68</v>
      </c>
      <c r="K698" s="14"/>
      <c r="L698" s="2"/>
      <c r="N698" s="3"/>
      <c r="P698" s="2"/>
      <c r="Q698" s="2"/>
      <c r="R698" s="2"/>
      <c r="S698" s="12"/>
      <c r="T698" s="12"/>
    </row>
    <row r="699" spans="2:20" ht="19.899999999999999" customHeight="1" x14ac:dyDescent="0.2">
      <c r="B699" s="14">
        <v>43556.484166666669</v>
      </c>
      <c r="C699" s="2">
        <f t="shared" si="46"/>
        <v>55.416666670935228</v>
      </c>
      <c r="D699" s="42">
        <v>21.7</v>
      </c>
      <c r="E699" s="15">
        <v>8510</v>
      </c>
      <c r="F699" s="12">
        <v>9280</v>
      </c>
      <c r="G699" s="2">
        <v>6.5209999999999999</v>
      </c>
      <c r="H699" s="2">
        <v>9.1329999999999991</v>
      </c>
      <c r="I699" s="2">
        <v>7.68</v>
      </c>
      <c r="K699" s="14"/>
      <c r="L699" s="2"/>
      <c r="N699" s="3"/>
      <c r="P699" s="2"/>
      <c r="Q699" s="2"/>
      <c r="R699" s="2"/>
      <c r="S699" s="12"/>
      <c r="T699" s="12"/>
    </row>
    <row r="700" spans="2:20" ht="19.899999999999999" customHeight="1" x14ac:dyDescent="0.2">
      <c r="B700" s="14">
        <v>43556.484224537038</v>
      </c>
      <c r="C700" s="2">
        <f t="shared" si="46"/>
        <v>55.500000002793968</v>
      </c>
      <c r="D700" s="42">
        <v>21.7</v>
      </c>
      <c r="E700" s="15">
        <v>8510</v>
      </c>
      <c r="F700" s="12">
        <v>9280</v>
      </c>
      <c r="G700" s="2">
        <v>6.5209999999999999</v>
      </c>
      <c r="H700" s="2">
        <v>9.1329999999999991</v>
      </c>
      <c r="I700" s="2">
        <v>7.68</v>
      </c>
      <c r="K700" s="14"/>
      <c r="L700" s="2"/>
      <c r="N700" s="3"/>
      <c r="P700" s="2"/>
      <c r="Q700" s="2"/>
      <c r="R700" s="2"/>
      <c r="S700" s="12"/>
      <c r="T700" s="12"/>
    </row>
    <row r="701" spans="2:20" ht="19.899999999999999" customHeight="1" x14ac:dyDescent="0.2">
      <c r="B701" s="14">
        <v>43556.484282407408</v>
      </c>
      <c r="C701" s="2">
        <f t="shared" si="46"/>
        <v>55.583333334652707</v>
      </c>
      <c r="D701" s="42">
        <v>21.7</v>
      </c>
      <c r="E701" s="15">
        <v>8520</v>
      </c>
      <c r="F701" s="12">
        <v>9290</v>
      </c>
      <c r="G701" s="2">
        <v>6.5220000000000002</v>
      </c>
      <c r="H701" s="2">
        <v>9.1329999999999991</v>
      </c>
      <c r="I701" s="2">
        <v>7.68</v>
      </c>
      <c r="K701" s="14"/>
      <c r="L701" s="2"/>
      <c r="N701" s="3"/>
      <c r="P701" s="2"/>
      <c r="Q701" s="2"/>
      <c r="R701" s="2"/>
      <c r="S701" s="12"/>
      <c r="T701" s="12"/>
    </row>
    <row r="702" spans="2:20" ht="19.899999999999999" customHeight="1" x14ac:dyDescent="0.2">
      <c r="B702" s="14">
        <v>43556.484340277777</v>
      </c>
      <c r="C702" s="2">
        <f t="shared" si="46"/>
        <v>55.666666666511446</v>
      </c>
      <c r="D702" s="42">
        <v>21.7</v>
      </c>
      <c r="E702" s="15">
        <v>8510</v>
      </c>
      <c r="F702" s="12">
        <v>9270</v>
      </c>
      <c r="G702" s="2">
        <v>6.524</v>
      </c>
      <c r="H702" s="2">
        <v>9.1329999999999991</v>
      </c>
      <c r="I702" s="2">
        <v>7.6820000000000004</v>
      </c>
      <c r="K702" s="14"/>
      <c r="L702" s="2"/>
      <c r="N702" s="3"/>
      <c r="P702" s="2"/>
      <c r="Q702" s="2"/>
      <c r="R702" s="2"/>
      <c r="S702" s="12"/>
      <c r="T702" s="12"/>
    </row>
    <row r="703" spans="2:20" ht="19.899999999999999" customHeight="1" x14ac:dyDescent="0.2">
      <c r="B703" s="14">
        <v>43556.484398148146</v>
      </c>
      <c r="C703" s="2">
        <f t="shared" si="46"/>
        <v>55.749999998370185</v>
      </c>
      <c r="D703" s="42">
        <v>21.7</v>
      </c>
      <c r="E703" s="15">
        <v>8520</v>
      </c>
      <c r="F703" s="12">
        <v>9290</v>
      </c>
      <c r="G703" s="2">
        <v>6.5250000000000004</v>
      </c>
      <c r="H703" s="2">
        <v>9.1329999999999991</v>
      </c>
      <c r="I703" s="2">
        <v>7.6820000000000004</v>
      </c>
      <c r="K703" s="14"/>
      <c r="L703" s="2"/>
      <c r="N703" s="3"/>
      <c r="P703" s="2"/>
      <c r="Q703" s="2"/>
      <c r="R703" s="2"/>
      <c r="S703" s="12"/>
      <c r="T703" s="12"/>
    </row>
    <row r="704" spans="2:20" ht="19.899999999999999" customHeight="1" x14ac:dyDescent="0.2">
      <c r="B704" s="14">
        <v>43556.484456018516</v>
      </c>
      <c r="C704" s="2">
        <f t="shared" si="46"/>
        <v>55.833333330228925</v>
      </c>
      <c r="D704" s="42">
        <v>21.7</v>
      </c>
      <c r="E704" s="15">
        <v>8510</v>
      </c>
      <c r="F704" s="12">
        <v>9300</v>
      </c>
      <c r="G704" s="2">
        <v>6.524</v>
      </c>
      <c r="H704" s="2">
        <v>9.1340000000000003</v>
      </c>
      <c r="I704" s="2">
        <v>7.681</v>
      </c>
      <c r="K704" s="14"/>
      <c r="L704" s="2"/>
      <c r="N704" s="3"/>
      <c r="P704" s="2"/>
      <c r="Q704" s="2"/>
      <c r="R704" s="2"/>
      <c r="S704" s="12"/>
      <c r="T704" s="12"/>
    </row>
    <row r="705" spans="2:20" ht="19.899999999999999" customHeight="1" x14ac:dyDescent="0.2">
      <c r="B705" s="14">
        <v>43556.484513888892</v>
      </c>
      <c r="C705" s="2">
        <f t="shared" si="46"/>
        <v>55.916666672565043</v>
      </c>
      <c r="D705" s="42">
        <v>21.7</v>
      </c>
      <c r="E705" s="15">
        <v>8510</v>
      </c>
      <c r="F705" s="12">
        <v>9310</v>
      </c>
      <c r="G705" s="2">
        <v>6.524</v>
      </c>
      <c r="H705" s="2">
        <v>9.1340000000000003</v>
      </c>
      <c r="I705" s="2">
        <v>7.68</v>
      </c>
      <c r="K705" s="14"/>
      <c r="L705" s="2"/>
      <c r="N705" s="3"/>
      <c r="P705" s="2"/>
      <c r="Q705" s="2"/>
      <c r="R705" s="2"/>
      <c r="S705" s="12"/>
      <c r="T705" s="12"/>
    </row>
    <row r="706" spans="2:20" ht="19.899999999999999" customHeight="1" x14ac:dyDescent="0.2">
      <c r="B706" s="14">
        <v>43556.484571759262</v>
      </c>
      <c r="C706" s="2">
        <f t="shared" si="46"/>
        <v>56.000000004423782</v>
      </c>
      <c r="D706" s="42">
        <v>21.7</v>
      </c>
      <c r="E706" s="15">
        <v>8510</v>
      </c>
      <c r="F706" s="12">
        <v>9280</v>
      </c>
      <c r="G706" s="2">
        <v>6.524</v>
      </c>
      <c r="H706" s="2">
        <v>9.1340000000000003</v>
      </c>
      <c r="I706" s="2">
        <v>7.681</v>
      </c>
      <c r="K706" s="14"/>
      <c r="L706" s="2"/>
      <c r="N706" s="3"/>
      <c r="P706" s="2"/>
      <c r="Q706" s="2"/>
      <c r="R706" s="2"/>
      <c r="S706" s="12"/>
      <c r="T706" s="12"/>
    </row>
    <row r="707" spans="2:20" ht="19.899999999999999" customHeight="1" x14ac:dyDescent="0.2">
      <c r="B707" s="14">
        <v>43556.484629629631</v>
      </c>
      <c r="C707" s="2">
        <f t="shared" si="46"/>
        <v>56.083333336282521</v>
      </c>
      <c r="D707" s="42">
        <v>21.7</v>
      </c>
      <c r="E707" s="15">
        <v>8500</v>
      </c>
      <c r="F707" s="12">
        <v>9290</v>
      </c>
      <c r="G707" s="2">
        <v>6.5250000000000004</v>
      </c>
      <c r="H707" s="2">
        <v>9.1340000000000003</v>
      </c>
      <c r="I707" s="2">
        <v>7.681</v>
      </c>
      <c r="K707" s="14"/>
      <c r="L707" s="2"/>
      <c r="N707" s="3"/>
      <c r="P707" s="2"/>
      <c r="Q707" s="2"/>
      <c r="R707" s="2"/>
      <c r="S707" s="12"/>
      <c r="T707" s="12"/>
    </row>
    <row r="708" spans="2:20" ht="19.899999999999999" customHeight="1" x14ac:dyDescent="0.2">
      <c r="B708" s="14">
        <v>43556.4846875</v>
      </c>
      <c r="C708" s="2">
        <f t="shared" si="46"/>
        <v>56.166666668141261</v>
      </c>
      <c r="D708" s="42">
        <v>21.7</v>
      </c>
      <c r="E708" s="15">
        <v>8510</v>
      </c>
      <c r="F708" s="12">
        <v>9290</v>
      </c>
      <c r="G708" s="2">
        <v>6.5250000000000004</v>
      </c>
      <c r="H708" s="2">
        <v>9.1340000000000003</v>
      </c>
      <c r="I708" s="2">
        <v>7.681</v>
      </c>
      <c r="K708" s="14"/>
      <c r="L708" s="2"/>
      <c r="N708" s="3"/>
      <c r="P708" s="2"/>
      <c r="Q708" s="2"/>
      <c r="R708" s="2"/>
      <c r="S708" s="12"/>
      <c r="T708" s="12"/>
    </row>
    <row r="709" spans="2:20" ht="19.899999999999999" customHeight="1" x14ac:dyDescent="0.2">
      <c r="B709" s="14">
        <v>43556.48474537037</v>
      </c>
      <c r="C709" s="2">
        <f t="shared" si="46"/>
        <v>56.25</v>
      </c>
      <c r="D709" s="42">
        <v>21.7</v>
      </c>
      <c r="E709" s="15">
        <v>8520</v>
      </c>
      <c r="F709" s="12">
        <v>9310</v>
      </c>
      <c r="G709" s="2">
        <v>6.5250000000000004</v>
      </c>
      <c r="H709" s="2">
        <v>9.1340000000000003</v>
      </c>
      <c r="I709" s="2">
        <v>7.681</v>
      </c>
      <c r="K709" s="14"/>
      <c r="L709" s="2"/>
      <c r="N709" s="3"/>
      <c r="P709" s="2"/>
      <c r="Q709" s="2"/>
      <c r="R709" s="2"/>
      <c r="S709" s="12"/>
      <c r="T709" s="12"/>
    </row>
    <row r="710" spans="2:20" ht="19.899999999999999" customHeight="1" x14ac:dyDescent="0.2">
      <c r="B710" s="14">
        <v>43556.484803240739</v>
      </c>
      <c r="C710" s="2">
        <f t="shared" si="46"/>
        <v>56.333333331858739</v>
      </c>
      <c r="D710" s="42">
        <v>21.7</v>
      </c>
      <c r="E710" s="15">
        <v>8520</v>
      </c>
      <c r="F710" s="12">
        <v>9270</v>
      </c>
      <c r="G710" s="2">
        <v>6.5259999999999998</v>
      </c>
      <c r="H710" s="2">
        <v>9.1349999999999998</v>
      </c>
      <c r="I710" s="2">
        <v>7.681</v>
      </c>
      <c r="K710" s="14"/>
      <c r="L710" s="2"/>
      <c r="N710" s="3"/>
      <c r="P710" s="2"/>
      <c r="Q710" s="2"/>
      <c r="R710" s="2"/>
      <c r="S710" s="12"/>
      <c r="T710" s="12"/>
    </row>
    <row r="711" spans="2:20" ht="19.899999999999999" customHeight="1" x14ac:dyDescent="0.2">
      <c r="B711" s="14">
        <v>43556.484861111108</v>
      </c>
      <c r="C711" s="2">
        <f t="shared" si="46"/>
        <v>56.416666663717479</v>
      </c>
      <c r="D711" s="42">
        <v>21.7</v>
      </c>
      <c r="E711" s="15">
        <v>8510</v>
      </c>
      <c r="F711" s="12">
        <v>9310</v>
      </c>
      <c r="G711" s="2">
        <v>6.5250000000000004</v>
      </c>
      <c r="H711" s="2">
        <v>9.1349999999999998</v>
      </c>
      <c r="I711" s="2">
        <v>7.6820000000000004</v>
      </c>
      <c r="K711" s="14"/>
      <c r="L711" s="2"/>
      <c r="N711" s="3"/>
      <c r="P711" s="2"/>
      <c r="Q711" s="2"/>
      <c r="R711" s="2"/>
      <c r="S711" s="12"/>
      <c r="T711" s="12"/>
    </row>
    <row r="712" spans="2:20" ht="19.899999999999999" customHeight="1" x14ac:dyDescent="0.2">
      <c r="B712" s="14">
        <v>43556.484918981485</v>
      </c>
      <c r="C712" s="2">
        <f t="shared" si="46"/>
        <v>56.500000006053597</v>
      </c>
      <c r="D712" s="42">
        <v>21.7</v>
      </c>
      <c r="E712" s="15">
        <v>8520</v>
      </c>
      <c r="F712" s="12">
        <v>9310</v>
      </c>
      <c r="G712" s="2">
        <v>6.5250000000000004</v>
      </c>
      <c r="H712" s="2">
        <v>9.1349999999999998</v>
      </c>
      <c r="I712" s="2">
        <v>7.6820000000000004</v>
      </c>
      <c r="K712" s="14"/>
      <c r="L712" s="2"/>
      <c r="N712" s="3"/>
      <c r="P712" s="2"/>
      <c r="Q712" s="2"/>
      <c r="R712" s="2"/>
      <c r="S712" s="12"/>
      <c r="T712" s="12"/>
    </row>
    <row r="713" spans="2:20" ht="19.899999999999999" customHeight="1" x14ac:dyDescent="0.2">
      <c r="B713" s="14">
        <v>43556.484976851854</v>
      </c>
      <c r="C713" s="2">
        <f t="shared" si="46"/>
        <v>56.583333337912336</v>
      </c>
      <c r="D713" s="42">
        <v>21.7</v>
      </c>
      <c r="E713" s="15">
        <v>8520</v>
      </c>
      <c r="F713" s="12">
        <v>9290</v>
      </c>
      <c r="G713" s="2">
        <v>6.5250000000000004</v>
      </c>
      <c r="H713" s="2">
        <v>9.1349999999999998</v>
      </c>
      <c r="I713" s="2">
        <v>7.6820000000000004</v>
      </c>
      <c r="K713" s="14"/>
      <c r="L713" s="2"/>
      <c r="N713" s="3"/>
      <c r="P713" s="2"/>
      <c r="Q713" s="2"/>
      <c r="R713" s="2"/>
      <c r="S713" s="12"/>
      <c r="T713" s="12"/>
    </row>
    <row r="714" spans="2:20" ht="19.899999999999999" customHeight="1" x14ac:dyDescent="0.2">
      <c r="B714" s="14">
        <v>43556.485034722224</v>
      </c>
      <c r="C714" s="2">
        <f t="shared" si="46"/>
        <v>56.666666669771075</v>
      </c>
      <c r="D714" s="42">
        <v>21.7</v>
      </c>
      <c r="E714" s="15">
        <v>8520</v>
      </c>
      <c r="F714" s="12">
        <v>9310</v>
      </c>
      <c r="G714" s="2">
        <v>6.524</v>
      </c>
      <c r="H714" s="2">
        <v>9.1349999999999998</v>
      </c>
      <c r="I714" s="2">
        <v>7.6820000000000004</v>
      </c>
      <c r="K714" s="14"/>
      <c r="L714" s="2"/>
      <c r="N714" s="3"/>
      <c r="P714" s="2"/>
      <c r="Q714" s="2"/>
      <c r="R714" s="2"/>
      <c r="S714" s="12"/>
      <c r="T714" s="12"/>
    </row>
    <row r="715" spans="2:20" ht="19.899999999999999" customHeight="1" x14ac:dyDescent="0.2">
      <c r="B715" s="14">
        <v>43556.485092592593</v>
      </c>
      <c r="C715" s="2">
        <f t="shared" si="46"/>
        <v>56.750000001629815</v>
      </c>
      <c r="D715" s="42">
        <v>21.7</v>
      </c>
      <c r="E715" s="15">
        <v>8520</v>
      </c>
      <c r="F715" s="12">
        <v>9310</v>
      </c>
      <c r="G715" s="2">
        <v>6.5250000000000004</v>
      </c>
      <c r="H715" s="2">
        <v>9.1349999999999998</v>
      </c>
      <c r="I715" s="2">
        <v>7.6820000000000004</v>
      </c>
      <c r="K715" s="14"/>
      <c r="L715" s="2"/>
      <c r="N715" s="3"/>
      <c r="P715" s="2"/>
      <c r="Q715" s="2"/>
      <c r="R715" s="2"/>
      <c r="S715" s="12"/>
      <c r="T715" s="12"/>
    </row>
    <row r="716" spans="2:20" ht="19.899999999999999" customHeight="1" x14ac:dyDescent="0.2">
      <c r="B716" s="14">
        <v>43556.485150462962</v>
      </c>
      <c r="C716" s="2">
        <f t="shared" si="46"/>
        <v>56.833333333488554</v>
      </c>
      <c r="D716" s="42">
        <v>21.7</v>
      </c>
      <c r="E716" s="15">
        <v>8510</v>
      </c>
      <c r="F716" s="12">
        <v>9300</v>
      </c>
      <c r="G716" s="2">
        <v>6.5250000000000004</v>
      </c>
      <c r="H716" s="2">
        <v>9.1349999999999998</v>
      </c>
      <c r="I716" s="2">
        <v>7.681</v>
      </c>
      <c r="K716" s="14"/>
      <c r="L716" s="2"/>
      <c r="N716" s="3"/>
      <c r="P716" s="2"/>
      <c r="Q716" s="2"/>
      <c r="R716" s="2"/>
      <c r="S716" s="12"/>
      <c r="T716" s="12"/>
    </row>
    <row r="717" spans="2:20" ht="19.899999999999999" customHeight="1" x14ac:dyDescent="0.2">
      <c r="B717" s="14">
        <v>43556.485208333332</v>
      </c>
      <c r="C717" s="2">
        <f t="shared" si="46"/>
        <v>56.916666665347293</v>
      </c>
      <c r="D717" s="42">
        <v>21.7</v>
      </c>
      <c r="E717" s="15">
        <v>8520</v>
      </c>
      <c r="F717" s="12">
        <v>9300</v>
      </c>
      <c r="G717" s="2">
        <v>6.5250000000000004</v>
      </c>
      <c r="H717" s="2">
        <v>9.1349999999999998</v>
      </c>
      <c r="I717" s="2">
        <v>7.6820000000000004</v>
      </c>
      <c r="K717" s="14"/>
      <c r="L717" s="2"/>
      <c r="N717" s="3"/>
      <c r="P717" s="2"/>
      <c r="Q717" s="2"/>
      <c r="R717" s="2"/>
      <c r="S717" s="12"/>
      <c r="T717" s="12"/>
    </row>
    <row r="718" spans="2:20" ht="19.899999999999999" customHeight="1" x14ac:dyDescent="0.2">
      <c r="B718" s="14">
        <v>43556.485266203701</v>
      </c>
      <c r="C718" s="2">
        <f t="shared" si="46"/>
        <v>56.999999997206032</v>
      </c>
      <c r="D718" s="42">
        <v>21.7</v>
      </c>
      <c r="E718" s="15">
        <v>8520</v>
      </c>
      <c r="F718" s="12">
        <v>9290</v>
      </c>
      <c r="G718" s="2">
        <v>6.5259999999999998</v>
      </c>
      <c r="H718" s="2">
        <v>9.1359999999999992</v>
      </c>
      <c r="I718" s="2">
        <v>7.6829999999999998</v>
      </c>
      <c r="K718" s="14"/>
      <c r="L718" s="2"/>
      <c r="N718" s="3"/>
      <c r="P718" s="2"/>
      <c r="Q718" s="2"/>
      <c r="R718" s="2"/>
      <c r="S718" s="12"/>
      <c r="T718" s="12"/>
    </row>
    <row r="719" spans="2:20" ht="19.899999999999999" customHeight="1" x14ac:dyDescent="0.2">
      <c r="B719" s="14">
        <v>43556.485324074078</v>
      </c>
      <c r="C719" s="2">
        <f t="shared" si="46"/>
        <v>57.08333333954215</v>
      </c>
      <c r="D719" s="42">
        <v>21.7</v>
      </c>
      <c r="E719" s="15">
        <v>8530</v>
      </c>
      <c r="F719" s="12">
        <v>9300</v>
      </c>
      <c r="G719" s="2">
        <v>6.5259999999999998</v>
      </c>
      <c r="H719" s="2">
        <v>9.1359999999999992</v>
      </c>
      <c r="I719" s="2">
        <v>7.6820000000000004</v>
      </c>
      <c r="K719" s="14"/>
      <c r="L719" s="2"/>
      <c r="N719" s="3"/>
      <c r="P719" s="2"/>
      <c r="Q719" s="2"/>
      <c r="R719" s="2"/>
      <c r="S719" s="12"/>
      <c r="T719" s="12"/>
    </row>
    <row r="720" spans="2:20" ht="19.899999999999999" customHeight="1" x14ac:dyDescent="0.2">
      <c r="B720" s="14">
        <v>43556.485381944447</v>
      </c>
      <c r="C720" s="2">
        <f t="shared" si="46"/>
        <v>57.16666667140089</v>
      </c>
      <c r="D720" s="42">
        <v>21.7</v>
      </c>
      <c r="E720" s="15">
        <v>8530</v>
      </c>
      <c r="F720" s="12">
        <v>9290</v>
      </c>
      <c r="G720" s="2">
        <v>6.5259999999999998</v>
      </c>
      <c r="H720" s="2">
        <v>9.1359999999999992</v>
      </c>
      <c r="I720" s="2">
        <v>7.6820000000000004</v>
      </c>
      <c r="K720" s="14"/>
      <c r="L720" s="2"/>
      <c r="N720" s="3"/>
      <c r="P720" s="2"/>
      <c r="Q720" s="2"/>
      <c r="R720" s="2"/>
      <c r="S720" s="12"/>
      <c r="T720" s="12"/>
    </row>
    <row r="721" spans="2:20" ht="19.899999999999999" customHeight="1" x14ac:dyDescent="0.2">
      <c r="B721" s="14">
        <v>43556.485439814816</v>
      </c>
      <c r="C721" s="2">
        <f t="shared" si="46"/>
        <v>57.250000003259629</v>
      </c>
      <c r="D721" s="42">
        <v>21.7</v>
      </c>
      <c r="E721" s="15">
        <v>8520</v>
      </c>
      <c r="F721" s="12">
        <v>9310</v>
      </c>
      <c r="G721" s="2">
        <v>6.5259999999999998</v>
      </c>
      <c r="H721" s="2">
        <v>9.1359999999999992</v>
      </c>
      <c r="I721" s="2">
        <v>7.6829999999999998</v>
      </c>
      <c r="K721" s="14"/>
      <c r="L721" s="2"/>
      <c r="N721" s="3"/>
      <c r="P721" s="2"/>
      <c r="Q721" s="2"/>
      <c r="R721" s="2"/>
      <c r="S721" s="12"/>
      <c r="T721" s="12"/>
    </row>
    <row r="722" spans="2:20" ht="19.899999999999999" customHeight="1" x14ac:dyDescent="0.2">
      <c r="B722" s="14">
        <v>43556.485497685186</v>
      </c>
      <c r="C722" s="2">
        <f t="shared" si="46"/>
        <v>57.333333335118368</v>
      </c>
      <c r="D722" s="42">
        <v>21.7</v>
      </c>
      <c r="E722" s="15">
        <v>8520</v>
      </c>
      <c r="F722" s="12">
        <v>9310</v>
      </c>
      <c r="G722" s="2">
        <v>6.5259999999999998</v>
      </c>
      <c r="H722" s="2">
        <v>9.1359999999999992</v>
      </c>
      <c r="I722" s="2">
        <v>7.6840000000000002</v>
      </c>
      <c r="K722" s="14"/>
      <c r="L722" s="2"/>
      <c r="N722" s="3"/>
      <c r="P722" s="2"/>
      <c r="Q722" s="2"/>
      <c r="R722" s="2"/>
      <c r="S722" s="12"/>
      <c r="T722" s="12"/>
    </row>
    <row r="723" spans="2:20" ht="19.899999999999999" customHeight="1" x14ac:dyDescent="0.2">
      <c r="B723" s="14">
        <v>43556.485555555555</v>
      </c>
      <c r="C723" s="2">
        <f t="shared" si="46"/>
        <v>57.416666666977108</v>
      </c>
      <c r="D723" s="42">
        <v>21.7</v>
      </c>
      <c r="E723" s="15">
        <v>8520</v>
      </c>
      <c r="F723" s="12">
        <v>9310</v>
      </c>
      <c r="G723" s="2">
        <v>6.5259999999999998</v>
      </c>
      <c r="H723" s="2">
        <v>9.1370000000000005</v>
      </c>
      <c r="I723" s="2">
        <v>7.6829999999999998</v>
      </c>
      <c r="K723" s="14"/>
      <c r="L723" s="2"/>
      <c r="N723" s="3"/>
      <c r="P723" s="2"/>
      <c r="Q723" s="2"/>
      <c r="R723" s="2"/>
      <c r="S723" s="12"/>
      <c r="T723" s="12"/>
    </row>
    <row r="724" spans="2:20" ht="19.899999999999999" customHeight="1" x14ac:dyDescent="0.2">
      <c r="B724" s="14">
        <v>43556.485613425924</v>
      </c>
      <c r="C724" s="2">
        <f t="shared" si="46"/>
        <v>57.499999998835847</v>
      </c>
      <c r="D724" s="42">
        <v>21.7</v>
      </c>
      <c r="E724" s="15">
        <v>8520</v>
      </c>
      <c r="F724" s="12">
        <v>9280</v>
      </c>
      <c r="G724" s="2">
        <v>6.5259999999999998</v>
      </c>
      <c r="H724" s="2">
        <v>9.1370000000000005</v>
      </c>
      <c r="I724" s="2">
        <v>7.6840000000000002</v>
      </c>
      <c r="K724" s="14"/>
      <c r="L724" s="2"/>
      <c r="N724" s="3"/>
      <c r="P724" s="2"/>
      <c r="Q724" s="2"/>
      <c r="R724" s="2"/>
      <c r="S724" s="12"/>
      <c r="T724" s="12"/>
    </row>
    <row r="725" spans="2:20" ht="19.899999999999999" customHeight="1" x14ac:dyDescent="0.2">
      <c r="B725" s="14">
        <v>43556.485671296294</v>
      </c>
      <c r="C725" s="2">
        <f t="shared" si="46"/>
        <v>57.583333330694586</v>
      </c>
      <c r="D725" s="42">
        <v>21.7</v>
      </c>
      <c r="E725" s="15">
        <v>8520</v>
      </c>
      <c r="F725" s="12">
        <v>9300</v>
      </c>
      <c r="G725" s="2">
        <v>6.5259999999999998</v>
      </c>
      <c r="H725" s="2">
        <v>9.1370000000000005</v>
      </c>
      <c r="I725" s="2">
        <v>7.6849999999999996</v>
      </c>
      <c r="K725" s="14"/>
      <c r="L725" s="2"/>
      <c r="N725" s="3"/>
      <c r="P725" s="2"/>
      <c r="Q725" s="2"/>
      <c r="R725" s="2"/>
      <c r="S725" s="12"/>
      <c r="T725" s="12"/>
    </row>
    <row r="726" spans="2:20" ht="19.899999999999999" customHeight="1" x14ac:dyDescent="0.2">
      <c r="B726" s="14">
        <v>43556.485729166663</v>
      </c>
      <c r="C726" s="2">
        <f t="shared" si="46"/>
        <v>57.666666662553325</v>
      </c>
      <c r="D726" s="42">
        <v>21.7</v>
      </c>
      <c r="E726" s="15">
        <v>8520</v>
      </c>
      <c r="F726" s="12">
        <v>9310</v>
      </c>
      <c r="G726" s="2">
        <v>6.5259999999999998</v>
      </c>
      <c r="H726" s="2">
        <v>9.1370000000000005</v>
      </c>
      <c r="I726" s="2">
        <v>7.6840000000000002</v>
      </c>
      <c r="K726" s="14"/>
      <c r="L726" s="2"/>
      <c r="N726" s="3"/>
      <c r="P726" s="2"/>
      <c r="Q726" s="2"/>
      <c r="R726" s="2"/>
      <c r="S726" s="12"/>
      <c r="T726" s="12"/>
    </row>
    <row r="727" spans="2:20" ht="19.899999999999999" customHeight="1" x14ac:dyDescent="0.2">
      <c r="B727" s="14">
        <v>43556.48578703704</v>
      </c>
      <c r="C727" s="2">
        <f t="shared" si="46"/>
        <v>57.750000004889444</v>
      </c>
      <c r="D727" s="42">
        <v>21.7</v>
      </c>
      <c r="E727" s="15">
        <v>8520</v>
      </c>
      <c r="F727" s="12">
        <v>9290</v>
      </c>
      <c r="G727" s="2">
        <v>6.5259999999999998</v>
      </c>
      <c r="H727" s="2">
        <v>9.1370000000000005</v>
      </c>
      <c r="I727" s="2">
        <v>7.6840000000000002</v>
      </c>
      <c r="K727" s="14"/>
      <c r="L727" s="2"/>
      <c r="N727" s="3"/>
      <c r="P727" s="2"/>
      <c r="Q727" s="2"/>
      <c r="R727" s="2"/>
      <c r="S727" s="12"/>
      <c r="T727" s="12"/>
    </row>
    <row r="728" spans="2:20" ht="19.899999999999999" customHeight="1" x14ac:dyDescent="0.2">
      <c r="B728" s="14">
        <v>43556.485844907409</v>
      </c>
      <c r="C728" s="2">
        <f t="shared" si="46"/>
        <v>57.833333336748183</v>
      </c>
      <c r="D728" s="42">
        <v>21.7</v>
      </c>
      <c r="E728" s="15">
        <v>8520</v>
      </c>
      <c r="F728" s="12">
        <v>9290</v>
      </c>
      <c r="G728" s="2">
        <v>6.5259999999999998</v>
      </c>
      <c r="H728" s="2">
        <v>9.1370000000000005</v>
      </c>
      <c r="I728" s="2">
        <v>7.6840000000000002</v>
      </c>
      <c r="K728" s="14"/>
      <c r="L728" s="2"/>
      <c r="N728" s="3"/>
      <c r="P728" s="2"/>
      <c r="Q728" s="2"/>
      <c r="R728" s="2"/>
      <c r="S728" s="12"/>
      <c r="T728" s="12"/>
    </row>
    <row r="729" spans="2:20" ht="19.899999999999999" customHeight="1" x14ac:dyDescent="0.2">
      <c r="B729" s="14">
        <v>43556.485902777778</v>
      </c>
      <c r="C729" s="2">
        <f t="shared" si="46"/>
        <v>57.916666668606922</v>
      </c>
      <c r="D729" s="42">
        <v>21.7</v>
      </c>
      <c r="E729" s="15">
        <v>8520</v>
      </c>
      <c r="F729" s="12">
        <v>9300</v>
      </c>
      <c r="G729" s="2">
        <v>6.5259999999999998</v>
      </c>
      <c r="H729" s="2">
        <v>9.1370000000000005</v>
      </c>
      <c r="I729" s="2">
        <v>7.6840000000000002</v>
      </c>
      <c r="K729" s="14"/>
      <c r="L729" s="2"/>
      <c r="N729" s="3"/>
      <c r="P729" s="2"/>
      <c r="Q729" s="2"/>
      <c r="R729" s="2"/>
      <c r="S729" s="12"/>
      <c r="T729" s="12"/>
    </row>
    <row r="730" spans="2:20" ht="19.899999999999999" customHeight="1" x14ac:dyDescent="0.2">
      <c r="B730" s="14">
        <v>43556.485960648148</v>
      </c>
      <c r="C730" s="2">
        <f t="shared" si="46"/>
        <v>58.000000000465661</v>
      </c>
      <c r="D730" s="42">
        <v>21.7</v>
      </c>
      <c r="E730" s="15">
        <v>8510</v>
      </c>
      <c r="F730" s="12">
        <v>9310</v>
      </c>
      <c r="G730" s="2">
        <v>6.5270000000000001</v>
      </c>
      <c r="H730" s="2">
        <v>9.1370000000000005</v>
      </c>
      <c r="I730" s="2">
        <v>7.6849999999999996</v>
      </c>
      <c r="K730" s="14"/>
      <c r="L730" s="2"/>
      <c r="N730" s="3"/>
      <c r="P730" s="2"/>
      <c r="Q730" s="2"/>
      <c r="R730" s="2"/>
      <c r="S730" s="12"/>
      <c r="T730" s="12"/>
    </row>
    <row r="731" spans="2:20" ht="19.899999999999999" customHeight="1" x14ac:dyDescent="0.2">
      <c r="B731" s="14">
        <v>43556.486018518517</v>
      </c>
      <c r="C731" s="2">
        <f t="shared" si="46"/>
        <v>58.083333332324401</v>
      </c>
      <c r="D731" s="42">
        <v>21.7</v>
      </c>
      <c r="E731" s="15">
        <v>8520</v>
      </c>
      <c r="F731" s="12">
        <v>9290</v>
      </c>
      <c r="G731" s="2">
        <v>6.5270000000000001</v>
      </c>
      <c r="H731" s="2">
        <v>9.1370000000000005</v>
      </c>
      <c r="I731" s="2">
        <v>7.6859999999999999</v>
      </c>
      <c r="K731" s="14"/>
      <c r="L731" s="2"/>
      <c r="N731" s="3"/>
      <c r="P731" s="2"/>
      <c r="Q731" s="2"/>
      <c r="R731" s="2"/>
      <c r="S731" s="12"/>
      <c r="T731" s="12"/>
    </row>
    <row r="732" spans="2:20" ht="19.899999999999999" customHeight="1" x14ac:dyDescent="0.2">
      <c r="B732" s="14">
        <v>43556.486076388886</v>
      </c>
      <c r="C732" s="2">
        <f t="shared" si="46"/>
        <v>58.16666666418314</v>
      </c>
      <c r="D732" s="42">
        <v>21.7</v>
      </c>
      <c r="E732" s="15">
        <v>8530</v>
      </c>
      <c r="F732" s="12">
        <v>9300</v>
      </c>
      <c r="G732" s="2">
        <v>6.5270000000000001</v>
      </c>
      <c r="H732" s="2">
        <v>9.1379999999999999</v>
      </c>
      <c r="I732" s="2">
        <v>7.6840000000000002</v>
      </c>
      <c r="K732" s="14"/>
      <c r="L732" s="2"/>
      <c r="N732" s="3"/>
      <c r="P732" s="2"/>
      <c r="Q732" s="2"/>
      <c r="R732" s="2"/>
      <c r="S732" s="12"/>
      <c r="T732" s="12"/>
    </row>
    <row r="733" spans="2:20" ht="19.899999999999999" customHeight="1" x14ac:dyDescent="0.2">
      <c r="B733" s="14">
        <v>43556.486134259256</v>
      </c>
      <c r="C733" s="2">
        <f t="shared" si="46"/>
        <v>58.249999996041879</v>
      </c>
      <c r="D733" s="42">
        <v>21.7</v>
      </c>
      <c r="E733" s="15">
        <v>8520</v>
      </c>
      <c r="F733" s="12">
        <v>9320</v>
      </c>
      <c r="G733" s="2">
        <v>6.5270000000000001</v>
      </c>
      <c r="H733" s="2">
        <v>9.1379999999999999</v>
      </c>
      <c r="I733" s="2">
        <v>7.6829999999999998</v>
      </c>
      <c r="K733" s="14"/>
      <c r="L733" s="2"/>
      <c r="N733" s="3"/>
      <c r="P733" s="2"/>
      <c r="Q733" s="2"/>
      <c r="R733" s="2"/>
      <c r="S733" s="12"/>
      <c r="T733" s="12"/>
    </row>
    <row r="734" spans="2:20" ht="19.899999999999999" customHeight="1" x14ac:dyDescent="0.2">
      <c r="B734" s="14">
        <v>43556.486192129632</v>
      </c>
      <c r="C734" s="2">
        <f t="shared" si="46"/>
        <v>58.333333338377997</v>
      </c>
      <c r="D734" s="42">
        <v>21.7</v>
      </c>
      <c r="E734" s="15">
        <v>8530</v>
      </c>
      <c r="F734" s="12">
        <v>9280</v>
      </c>
      <c r="G734" s="2">
        <v>6.5279999999999996</v>
      </c>
      <c r="H734" s="2">
        <v>9.1379999999999999</v>
      </c>
      <c r="I734" s="2">
        <v>7.6840000000000002</v>
      </c>
      <c r="K734" s="14"/>
      <c r="L734" s="2"/>
      <c r="N734" s="3"/>
      <c r="P734" s="2"/>
      <c r="Q734" s="2"/>
      <c r="R734" s="2"/>
      <c r="S734" s="12"/>
      <c r="T734" s="12"/>
    </row>
    <row r="735" spans="2:20" ht="19.899999999999999" customHeight="1" x14ac:dyDescent="0.2">
      <c r="B735" s="14">
        <v>43556.486250000002</v>
      </c>
      <c r="C735" s="2">
        <f t="shared" si="46"/>
        <v>58.416666670236737</v>
      </c>
      <c r="D735" s="42">
        <v>21.7</v>
      </c>
      <c r="E735" s="15">
        <v>8530</v>
      </c>
      <c r="F735" s="12">
        <v>9290</v>
      </c>
      <c r="G735" s="2">
        <v>6.5279999999999996</v>
      </c>
      <c r="H735" s="2">
        <v>9.1379999999999999</v>
      </c>
      <c r="I735" s="2">
        <v>7.6859999999999999</v>
      </c>
      <c r="K735" s="14"/>
      <c r="L735" s="2"/>
      <c r="N735" s="3"/>
      <c r="P735" s="2"/>
      <c r="Q735" s="2"/>
      <c r="R735" s="2"/>
      <c r="S735" s="12"/>
      <c r="T735" s="12"/>
    </row>
    <row r="736" spans="2:20" ht="19.899999999999999" customHeight="1" x14ac:dyDescent="0.2">
      <c r="B736" s="14">
        <v>43556.486307870371</v>
      </c>
      <c r="C736" s="2">
        <f t="shared" si="46"/>
        <v>58.500000002095476</v>
      </c>
      <c r="D736" s="42">
        <v>21.7</v>
      </c>
      <c r="E736" s="15">
        <v>8530</v>
      </c>
      <c r="F736" s="12">
        <v>9280</v>
      </c>
      <c r="G736" s="2">
        <v>6.5289999999999999</v>
      </c>
      <c r="H736" s="2">
        <v>9.1379999999999999</v>
      </c>
      <c r="I736" s="2">
        <v>7.6870000000000003</v>
      </c>
      <c r="K736" s="14"/>
      <c r="L736" s="2"/>
      <c r="N736" s="3"/>
      <c r="P736" s="2"/>
      <c r="Q736" s="2"/>
      <c r="R736" s="2"/>
      <c r="S736" s="12"/>
      <c r="T736" s="12"/>
    </row>
    <row r="737" spans="2:20" ht="19.899999999999999" customHeight="1" x14ac:dyDescent="0.2">
      <c r="B737" s="14">
        <v>43556.48636574074</v>
      </c>
      <c r="C737" s="2">
        <f t="shared" si="46"/>
        <v>58.583333333954215</v>
      </c>
      <c r="D737" s="42">
        <v>21.7</v>
      </c>
      <c r="E737" s="15">
        <v>8530</v>
      </c>
      <c r="F737" s="12">
        <v>9310</v>
      </c>
      <c r="G737" s="2">
        <v>6.5289999999999999</v>
      </c>
      <c r="H737" s="2">
        <v>9.1379999999999999</v>
      </c>
      <c r="I737" s="2">
        <v>7.6849999999999996</v>
      </c>
      <c r="K737" s="14"/>
      <c r="L737" s="2"/>
      <c r="N737" s="3"/>
      <c r="P737" s="2"/>
      <c r="Q737" s="2"/>
      <c r="R737" s="2"/>
      <c r="S737" s="12"/>
      <c r="T737" s="12"/>
    </row>
    <row r="738" spans="2:20" ht="19.899999999999999" customHeight="1" x14ac:dyDescent="0.2">
      <c r="B738" s="14">
        <v>43556.48642361111</v>
      </c>
      <c r="C738" s="2">
        <f t="shared" si="46"/>
        <v>58.666666665812954</v>
      </c>
      <c r="D738" s="42">
        <v>21.7</v>
      </c>
      <c r="E738" s="15">
        <v>8530</v>
      </c>
      <c r="F738" s="12">
        <v>9330</v>
      </c>
      <c r="G738" s="2">
        <v>6.5279999999999996</v>
      </c>
      <c r="H738" s="2">
        <v>9.1379999999999999</v>
      </c>
      <c r="I738" s="2">
        <v>7.6849999999999996</v>
      </c>
      <c r="K738" s="14"/>
      <c r="L738" s="2"/>
      <c r="N738" s="3"/>
      <c r="P738" s="2"/>
      <c r="Q738" s="2"/>
      <c r="R738" s="2"/>
      <c r="S738" s="12"/>
      <c r="T738" s="12"/>
    </row>
    <row r="739" spans="2:20" ht="19.899999999999999" customHeight="1" x14ac:dyDescent="0.2">
      <c r="B739" s="14">
        <v>43556.486481481479</v>
      </c>
      <c r="C739" s="2">
        <f t="shared" ref="C739:C802" si="47">(B739-$B$34)*24*60</f>
        <v>58.749999997671694</v>
      </c>
      <c r="D739" s="42">
        <v>21.8</v>
      </c>
      <c r="E739" s="15">
        <v>8510</v>
      </c>
      <c r="F739" s="12">
        <v>9290</v>
      </c>
      <c r="G739" s="2">
        <v>6.5279999999999996</v>
      </c>
      <c r="H739" s="2">
        <v>9.1379999999999999</v>
      </c>
      <c r="I739" s="2">
        <v>7.6859999999999999</v>
      </c>
      <c r="K739" s="14"/>
      <c r="L739" s="2"/>
      <c r="N739" s="3"/>
      <c r="P739" s="2"/>
      <c r="Q739" s="2"/>
      <c r="R739" s="2"/>
      <c r="S739" s="12"/>
      <c r="T739" s="12"/>
    </row>
    <row r="740" spans="2:20" ht="19.899999999999999" customHeight="1" x14ac:dyDescent="0.2">
      <c r="B740" s="14">
        <v>43556.486539351848</v>
      </c>
      <c r="C740" s="2">
        <f t="shared" si="47"/>
        <v>58.833333329530433</v>
      </c>
      <c r="D740" s="42">
        <v>21.8</v>
      </c>
      <c r="E740" s="15">
        <v>8530</v>
      </c>
      <c r="F740" s="12">
        <v>9290</v>
      </c>
      <c r="G740" s="2">
        <v>6.5289999999999999</v>
      </c>
      <c r="H740" s="2">
        <v>9.1379999999999999</v>
      </c>
      <c r="I740" s="2">
        <v>7.6859999999999999</v>
      </c>
      <c r="K740" s="14"/>
      <c r="L740" s="2"/>
      <c r="N740" s="3"/>
      <c r="P740" s="2"/>
      <c r="Q740" s="2"/>
      <c r="R740" s="2"/>
      <c r="S740" s="12"/>
      <c r="T740" s="12"/>
    </row>
    <row r="741" spans="2:20" ht="19.899999999999999" customHeight="1" x14ac:dyDescent="0.2">
      <c r="B741" s="14">
        <v>43556.486597222225</v>
      </c>
      <c r="C741" s="2">
        <f t="shared" si="47"/>
        <v>58.916666671866551</v>
      </c>
      <c r="D741" s="42">
        <v>21.8</v>
      </c>
      <c r="E741" s="15">
        <v>8530</v>
      </c>
      <c r="F741" s="12">
        <v>9290</v>
      </c>
      <c r="G741" s="2">
        <v>6.5289999999999999</v>
      </c>
      <c r="H741" s="2">
        <v>9.1379999999999999</v>
      </c>
      <c r="I741" s="2">
        <v>7.6870000000000003</v>
      </c>
      <c r="K741" s="14"/>
      <c r="L741" s="2"/>
      <c r="N741" s="3"/>
      <c r="P741" s="2"/>
      <c r="Q741" s="2"/>
      <c r="R741" s="2"/>
      <c r="S741" s="12"/>
      <c r="T741" s="12"/>
    </row>
    <row r="742" spans="2:20" ht="19.899999999999999" customHeight="1" x14ac:dyDescent="0.2">
      <c r="B742" s="14">
        <v>43556.486655092594</v>
      </c>
      <c r="C742" s="2">
        <f t="shared" si="47"/>
        <v>59.00000000372529</v>
      </c>
      <c r="D742" s="42">
        <v>21.8</v>
      </c>
      <c r="E742" s="15">
        <v>8520</v>
      </c>
      <c r="F742" s="12">
        <v>9320</v>
      </c>
      <c r="G742" s="2">
        <v>6.5289999999999999</v>
      </c>
      <c r="H742" s="2">
        <v>9.1379999999999999</v>
      </c>
      <c r="I742" s="2">
        <v>7.6879999999999997</v>
      </c>
      <c r="K742" s="14"/>
      <c r="L742" s="2"/>
      <c r="N742" s="3"/>
      <c r="P742" s="2"/>
      <c r="Q742" s="2"/>
      <c r="R742" s="2"/>
      <c r="S742" s="12"/>
      <c r="T742" s="12"/>
    </row>
    <row r="743" spans="2:20" ht="19.899999999999999" customHeight="1" x14ac:dyDescent="0.2">
      <c r="B743" s="14">
        <v>43556.486712962964</v>
      </c>
      <c r="C743" s="2">
        <f t="shared" si="47"/>
        <v>59.08333333558403</v>
      </c>
      <c r="D743" s="42">
        <v>21.8</v>
      </c>
      <c r="E743" s="15">
        <v>8530</v>
      </c>
      <c r="F743" s="12">
        <v>9330</v>
      </c>
      <c r="G743" s="2">
        <v>6.5289999999999999</v>
      </c>
      <c r="H743" s="2">
        <v>9.1379999999999999</v>
      </c>
      <c r="I743" s="2">
        <v>7.6859999999999999</v>
      </c>
      <c r="K743" s="14"/>
      <c r="L743" s="2"/>
      <c r="N743" s="3"/>
      <c r="P743" s="2"/>
      <c r="Q743" s="2"/>
      <c r="R743" s="2"/>
      <c r="S743" s="12"/>
      <c r="T743" s="12"/>
    </row>
    <row r="744" spans="2:20" ht="19.899999999999999" customHeight="1" x14ac:dyDescent="0.2">
      <c r="B744" s="14">
        <v>43556.486770833333</v>
      </c>
      <c r="C744" s="2">
        <f t="shared" si="47"/>
        <v>59.166666667442769</v>
      </c>
      <c r="D744" s="42">
        <v>21.8</v>
      </c>
      <c r="E744" s="15">
        <v>8530</v>
      </c>
      <c r="F744" s="12">
        <v>9300</v>
      </c>
      <c r="G744" s="2">
        <v>6.5270000000000001</v>
      </c>
      <c r="H744" s="2">
        <v>9.1389999999999993</v>
      </c>
      <c r="I744" s="2">
        <v>7.6849999999999996</v>
      </c>
      <c r="K744" s="14"/>
      <c r="L744" s="2"/>
      <c r="N744" s="3"/>
      <c r="P744" s="2"/>
      <c r="Q744" s="2"/>
      <c r="R744" s="2"/>
      <c r="S744" s="12"/>
      <c r="T744" s="12"/>
    </row>
    <row r="745" spans="2:20" ht="19.899999999999999" customHeight="1" x14ac:dyDescent="0.2">
      <c r="B745" s="14">
        <v>43556.486828703702</v>
      </c>
      <c r="C745" s="2">
        <f t="shared" si="47"/>
        <v>59.249999999301508</v>
      </c>
      <c r="D745" s="42">
        <v>21.8</v>
      </c>
      <c r="E745" s="15">
        <v>8530</v>
      </c>
      <c r="F745" s="12">
        <v>9310</v>
      </c>
      <c r="G745" s="2">
        <v>6.5259999999999998</v>
      </c>
      <c r="H745" s="2">
        <v>9.1389999999999993</v>
      </c>
      <c r="I745" s="2">
        <v>7.6879999999999997</v>
      </c>
      <c r="K745" s="14"/>
      <c r="L745" s="2"/>
      <c r="N745" s="3"/>
      <c r="P745" s="2"/>
      <c r="Q745" s="2"/>
      <c r="R745" s="2"/>
      <c r="S745" s="12"/>
      <c r="T745" s="12"/>
    </row>
    <row r="746" spans="2:20" ht="19.899999999999999" customHeight="1" x14ac:dyDescent="0.2">
      <c r="B746" s="14">
        <v>43556.486886574072</v>
      </c>
      <c r="C746" s="2">
        <f t="shared" si="47"/>
        <v>59.333333331160247</v>
      </c>
      <c r="D746" s="42">
        <v>21.8</v>
      </c>
      <c r="E746" s="15">
        <v>8530</v>
      </c>
      <c r="F746" s="12">
        <v>9290</v>
      </c>
      <c r="G746" s="2">
        <v>6.5250000000000004</v>
      </c>
      <c r="H746" s="2">
        <v>9.1389999999999993</v>
      </c>
      <c r="I746" s="2">
        <v>7.6890000000000001</v>
      </c>
      <c r="K746" s="14"/>
      <c r="L746" s="2"/>
      <c r="N746" s="3"/>
      <c r="P746" s="2"/>
      <c r="Q746" s="2"/>
      <c r="R746" s="2"/>
      <c r="S746" s="12"/>
      <c r="T746" s="12"/>
    </row>
    <row r="747" spans="2:20" ht="19.899999999999999" customHeight="1" x14ac:dyDescent="0.2">
      <c r="B747" s="14">
        <v>43556.486944444441</v>
      </c>
      <c r="C747" s="2">
        <f t="shared" si="47"/>
        <v>59.416666663018987</v>
      </c>
      <c r="D747" s="42">
        <v>21.8</v>
      </c>
      <c r="E747" s="15">
        <v>8530</v>
      </c>
      <c r="F747" s="12">
        <v>9330</v>
      </c>
      <c r="G747" s="2">
        <v>6.5259999999999998</v>
      </c>
      <c r="H747" s="2">
        <v>9.1389999999999993</v>
      </c>
      <c r="I747" s="2">
        <v>7.6870000000000003</v>
      </c>
      <c r="K747" s="14"/>
      <c r="L747" s="2"/>
      <c r="N747" s="3"/>
      <c r="P747" s="2"/>
      <c r="Q747" s="2"/>
      <c r="R747" s="2"/>
      <c r="S747" s="12"/>
      <c r="T747" s="12"/>
    </row>
    <row r="748" spans="2:20" ht="19.899999999999999" customHeight="1" x14ac:dyDescent="0.2">
      <c r="B748" s="14">
        <v>43556.487002314818</v>
      </c>
      <c r="C748" s="2">
        <f t="shared" si="47"/>
        <v>59.500000005355105</v>
      </c>
      <c r="D748" s="42">
        <v>21.8</v>
      </c>
      <c r="E748" s="15">
        <v>8530</v>
      </c>
      <c r="F748" s="12">
        <v>9310</v>
      </c>
      <c r="G748" s="2">
        <v>6.5250000000000004</v>
      </c>
      <c r="H748" s="2">
        <v>9.1389999999999993</v>
      </c>
      <c r="I748" s="2">
        <v>7.6890000000000001</v>
      </c>
      <c r="K748" s="14"/>
      <c r="L748" s="2"/>
      <c r="N748" s="3"/>
      <c r="P748" s="2"/>
      <c r="Q748" s="2"/>
      <c r="R748" s="2"/>
      <c r="S748" s="12"/>
      <c r="T748" s="12"/>
    </row>
    <row r="749" spans="2:20" ht="19.899999999999999" customHeight="1" x14ac:dyDescent="0.2">
      <c r="B749" s="14">
        <v>43556.487060185187</v>
      </c>
      <c r="C749" s="2">
        <f t="shared" si="47"/>
        <v>59.583333337213844</v>
      </c>
      <c r="D749" s="42">
        <v>21.8</v>
      </c>
      <c r="E749" s="15">
        <v>8530</v>
      </c>
      <c r="F749" s="12">
        <v>9290</v>
      </c>
      <c r="G749" s="2">
        <v>6.5250000000000004</v>
      </c>
      <c r="H749" s="2">
        <v>9.1389999999999993</v>
      </c>
      <c r="I749" s="2">
        <v>7.69</v>
      </c>
      <c r="K749" s="14"/>
      <c r="L749" s="2"/>
      <c r="N749" s="3"/>
      <c r="P749" s="2"/>
      <c r="Q749" s="2"/>
      <c r="R749" s="2"/>
      <c r="S749" s="12"/>
      <c r="T749" s="12"/>
    </row>
    <row r="750" spans="2:20" ht="19.899999999999999" customHeight="1" x14ac:dyDescent="0.2">
      <c r="B750" s="14">
        <v>43556.487118055556</v>
      </c>
      <c r="C750" s="2">
        <f t="shared" si="47"/>
        <v>59.666666669072583</v>
      </c>
      <c r="D750" s="42">
        <v>21.8</v>
      </c>
      <c r="E750" s="15">
        <v>8540</v>
      </c>
      <c r="F750" s="12">
        <v>9320</v>
      </c>
      <c r="G750" s="2">
        <v>6.5259999999999998</v>
      </c>
      <c r="H750" s="2">
        <v>9.14</v>
      </c>
      <c r="I750" s="2">
        <v>7.69</v>
      </c>
      <c r="K750" s="14"/>
      <c r="L750" s="2"/>
      <c r="N750" s="3"/>
      <c r="P750" s="2"/>
      <c r="Q750" s="2"/>
      <c r="R750" s="2"/>
      <c r="S750" s="12"/>
      <c r="T750" s="12"/>
    </row>
    <row r="751" spans="2:20" ht="19.899999999999999" customHeight="1" x14ac:dyDescent="0.2">
      <c r="B751" s="14">
        <v>43556.487175925926</v>
      </c>
      <c r="C751" s="2">
        <f t="shared" si="47"/>
        <v>59.750000000931323</v>
      </c>
      <c r="D751" s="42">
        <v>21.8</v>
      </c>
      <c r="E751" s="15">
        <v>8530</v>
      </c>
      <c r="F751" s="12">
        <v>9300</v>
      </c>
      <c r="G751" s="2">
        <v>6.5259999999999998</v>
      </c>
      <c r="H751" s="2">
        <v>9.1389999999999993</v>
      </c>
      <c r="I751" s="2">
        <v>7.6909999999999998</v>
      </c>
      <c r="K751" s="14"/>
      <c r="L751" s="2"/>
      <c r="N751" s="3"/>
      <c r="P751" s="2"/>
      <c r="Q751" s="2"/>
      <c r="R751" s="2"/>
      <c r="S751" s="12"/>
      <c r="T751" s="12"/>
    </row>
    <row r="752" spans="2:20" ht="19.899999999999999" customHeight="1" x14ac:dyDescent="0.2">
      <c r="B752" s="14">
        <v>43556.487233796295</v>
      </c>
      <c r="C752" s="2">
        <f t="shared" si="47"/>
        <v>59.833333332790062</v>
      </c>
      <c r="D752" s="42">
        <v>21.8</v>
      </c>
      <c r="E752" s="15">
        <v>8530</v>
      </c>
      <c r="F752" s="12">
        <v>9290</v>
      </c>
      <c r="G752" s="2">
        <v>6.5270000000000001</v>
      </c>
      <c r="H752" s="2">
        <v>9.1389999999999993</v>
      </c>
      <c r="I752" s="2">
        <v>7.69</v>
      </c>
      <c r="K752" s="14"/>
      <c r="L752" s="2"/>
      <c r="N752" s="3"/>
      <c r="P752" s="2"/>
      <c r="Q752" s="2"/>
      <c r="R752" s="2"/>
      <c r="S752" s="12"/>
      <c r="T752" s="12"/>
    </row>
    <row r="753" spans="2:20" ht="19.899999999999999" customHeight="1" x14ac:dyDescent="0.2">
      <c r="B753" s="14">
        <v>43556.487291666665</v>
      </c>
      <c r="C753" s="2">
        <f t="shared" si="47"/>
        <v>59.916666664648801</v>
      </c>
      <c r="D753" s="42">
        <v>21.8</v>
      </c>
      <c r="E753" s="15">
        <v>8530</v>
      </c>
      <c r="F753" s="12">
        <v>9310</v>
      </c>
      <c r="G753" s="2">
        <v>6.5270000000000001</v>
      </c>
      <c r="H753" s="2">
        <v>9.1389999999999993</v>
      </c>
      <c r="I753" s="2">
        <v>7.69</v>
      </c>
      <c r="K753" s="14"/>
      <c r="L753" s="2"/>
      <c r="N753" s="3"/>
      <c r="P753" s="2"/>
      <c r="Q753" s="2"/>
      <c r="R753" s="2"/>
      <c r="S753" s="12"/>
      <c r="T753" s="12"/>
    </row>
    <row r="754" spans="2:20" ht="19.899999999999999" customHeight="1" x14ac:dyDescent="0.2">
      <c r="B754" s="14">
        <v>43556.487349537034</v>
      </c>
      <c r="C754" s="2">
        <f t="shared" si="47"/>
        <v>59.99999999650754</v>
      </c>
      <c r="D754" s="42">
        <v>21.8</v>
      </c>
      <c r="E754" s="15">
        <v>8530</v>
      </c>
      <c r="F754" s="12">
        <v>9330</v>
      </c>
      <c r="G754" s="2">
        <v>6.5270000000000001</v>
      </c>
      <c r="H754" s="2">
        <v>9.1389999999999993</v>
      </c>
      <c r="I754" s="2">
        <v>7.69</v>
      </c>
      <c r="K754" s="14"/>
      <c r="L754" s="2"/>
      <c r="N754" s="3"/>
      <c r="P754" s="2"/>
      <c r="Q754" s="2"/>
      <c r="R754" s="2"/>
      <c r="S754" s="12"/>
      <c r="T754" s="12"/>
    </row>
    <row r="755" spans="2:20" ht="19.899999999999999" customHeight="1" x14ac:dyDescent="0.2">
      <c r="B755" s="14">
        <v>43556.487407407411</v>
      </c>
      <c r="C755" s="2">
        <f t="shared" si="47"/>
        <v>60.083333338843659</v>
      </c>
      <c r="D755" s="42">
        <v>21.8</v>
      </c>
      <c r="E755" s="15">
        <v>8540</v>
      </c>
      <c r="F755" s="12">
        <v>9310</v>
      </c>
      <c r="G755" s="2">
        <v>6.5270000000000001</v>
      </c>
      <c r="H755" s="2">
        <v>9.1389999999999993</v>
      </c>
      <c r="I755" s="2">
        <v>7.6909999999999998</v>
      </c>
      <c r="K755" s="14"/>
      <c r="L755" s="2"/>
      <c r="N755" s="3"/>
      <c r="P755" s="2"/>
      <c r="Q755" s="2"/>
      <c r="R755" s="2"/>
      <c r="S755" s="12"/>
      <c r="T755" s="12"/>
    </row>
    <row r="756" spans="2:20" ht="19.899999999999999" customHeight="1" x14ac:dyDescent="0.2">
      <c r="B756" s="14">
        <v>43556.48746527778</v>
      </c>
      <c r="C756" s="2">
        <f t="shared" si="47"/>
        <v>60.166666670702398</v>
      </c>
      <c r="D756" s="42">
        <v>21.8</v>
      </c>
      <c r="E756" s="15">
        <v>8540</v>
      </c>
      <c r="F756" s="12">
        <v>9300</v>
      </c>
      <c r="G756" s="2">
        <v>6.5259999999999998</v>
      </c>
      <c r="H756" s="2">
        <v>9.14</v>
      </c>
      <c r="I756" s="2">
        <v>7.6909999999999998</v>
      </c>
      <c r="K756" s="14"/>
      <c r="L756" s="2"/>
      <c r="N756" s="3"/>
      <c r="P756" s="2"/>
      <c r="Q756" s="2"/>
      <c r="R756" s="2"/>
      <c r="S756" s="12"/>
      <c r="T756" s="12"/>
    </row>
    <row r="757" spans="2:20" ht="19.899999999999999" customHeight="1" x14ac:dyDescent="0.2">
      <c r="B757" s="14">
        <v>43556.487523148149</v>
      </c>
      <c r="C757" s="2">
        <f t="shared" si="47"/>
        <v>60.250000002561137</v>
      </c>
      <c r="D757" s="42">
        <v>21.8</v>
      </c>
      <c r="E757" s="15">
        <v>8540</v>
      </c>
      <c r="F757" s="12">
        <v>9290</v>
      </c>
      <c r="G757" s="2">
        <v>6.5259999999999998</v>
      </c>
      <c r="H757" s="2">
        <v>9.14</v>
      </c>
      <c r="I757" s="2">
        <v>7.6920000000000002</v>
      </c>
      <c r="K757" s="14"/>
      <c r="L757" s="2"/>
      <c r="N757" s="3"/>
      <c r="P757" s="2"/>
      <c r="Q757" s="2"/>
      <c r="R757" s="2"/>
      <c r="S757" s="12"/>
      <c r="T757" s="12"/>
    </row>
    <row r="758" spans="2:20" ht="19.899999999999999" customHeight="1" x14ac:dyDescent="0.2">
      <c r="B758" s="14">
        <v>43556.487581018519</v>
      </c>
      <c r="C758" s="2">
        <f t="shared" si="47"/>
        <v>60.333333334419876</v>
      </c>
      <c r="D758" s="42">
        <v>21.8</v>
      </c>
      <c r="E758" s="15">
        <v>8530</v>
      </c>
      <c r="F758" s="12">
        <v>9320</v>
      </c>
      <c r="G758" s="2">
        <v>6.5259999999999998</v>
      </c>
      <c r="H758" s="2">
        <v>9.14</v>
      </c>
      <c r="I758" s="2">
        <v>7.6929999999999996</v>
      </c>
      <c r="K758" s="14"/>
      <c r="L758" s="2"/>
      <c r="N758" s="3"/>
      <c r="P758" s="2"/>
      <c r="Q758" s="2"/>
      <c r="R758" s="2"/>
      <c r="S758" s="12"/>
      <c r="T758" s="12"/>
    </row>
    <row r="759" spans="2:20" ht="19.899999999999999" customHeight="1" x14ac:dyDescent="0.2">
      <c r="B759" s="14">
        <v>43556.487638888888</v>
      </c>
      <c r="C759" s="2">
        <f t="shared" si="47"/>
        <v>60.416666666278616</v>
      </c>
      <c r="D759" s="42">
        <v>21.8</v>
      </c>
      <c r="E759" s="15">
        <v>8530</v>
      </c>
      <c r="F759" s="12">
        <v>9350</v>
      </c>
      <c r="G759" s="2">
        <v>6.5270000000000001</v>
      </c>
      <c r="H759" s="2">
        <v>9.14</v>
      </c>
      <c r="I759" s="2">
        <v>7.6920000000000002</v>
      </c>
      <c r="K759" s="14"/>
      <c r="L759" s="2"/>
      <c r="N759" s="3"/>
      <c r="P759" s="2"/>
      <c r="Q759" s="2"/>
      <c r="R759" s="2"/>
      <c r="S759" s="12"/>
      <c r="T759" s="12"/>
    </row>
    <row r="760" spans="2:20" ht="19.899999999999999" customHeight="1" x14ac:dyDescent="0.2">
      <c r="B760" s="14">
        <v>43556.487696759257</v>
      </c>
      <c r="C760" s="2">
        <f t="shared" si="47"/>
        <v>60.499999998137355</v>
      </c>
      <c r="D760" s="42">
        <v>21.8</v>
      </c>
      <c r="E760" s="15">
        <v>8550</v>
      </c>
      <c r="F760" s="12">
        <v>9330</v>
      </c>
      <c r="G760" s="2">
        <v>6.5279999999999996</v>
      </c>
      <c r="H760" s="2">
        <v>9.14</v>
      </c>
      <c r="I760" s="2">
        <v>7.6920000000000002</v>
      </c>
      <c r="K760" s="14"/>
      <c r="L760" s="2"/>
      <c r="N760" s="3"/>
      <c r="P760" s="2"/>
      <c r="Q760" s="2"/>
      <c r="R760" s="2"/>
      <c r="S760" s="12"/>
      <c r="T760" s="12"/>
    </row>
    <row r="761" spans="2:20" ht="19.899999999999999" customHeight="1" x14ac:dyDescent="0.2">
      <c r="B761" s="14">
        <v>43556.487754629627</v>
      </c>
      <c r="C761" s="2">
        <f t="shared" si="47"/>
        <v>60.583333329996094</v>
      </c>
      <c r="D761" s="42">
        <v>21.8</v>
      </c>
      <c r="E761" s="15">
        <v>8540</v>
      </c>
      <c r="F761" s="12">
        <v>9340</v>
      </c>
      <c r="G761" s="2">
        <v>6.5279999999999996</v>
      </c>
      <c r="H761" s="2">
        <v>9.14</v>
      </c>
      <c r="I761" s="2">
        <v>7.6920000000000002</v>
      </c>
      <c r="K761" s="14"/>
      <c r="L761" s="2"/>
      <c r="N761" s="3"/>
      <c r="P761" s="2"/>
      <c r="Q761" s="2"/>
      <c r="R761" s="2"/>
      <c r="S761" s="12"/>
      <c r="T761" s="12"/>
    </row>
    <row r="762" spans="2:20" ht="19.899999999999999" customHeight="1" x14ac:dyDescent="0.2">
      <c r="B762" s="14">
        <v>43556.487812500003</v>
      </c>
      <c r="C762" s="2">
        <f t="shared" si="47"/>
        <v>60.666666672332212</v>
      </c>
      <c r="D762" s="42">
        <v>21.8</v>
      </c>
      <c r="E762" s="15">
        <v>8530</v>
      </c>
      <c r="F762" s="12">
        <v>9320</v>
      </c>
      <c r="G762" s="2">
        <v>6.5279999999999996</v>
      </c>
      <c r="H762" s="2">
        <v>9.14</v>
      </c>
      <c r="I762" s="2">
        <v>7.6920000000000002</v>
      </c>
      <c r="K762" s="14"/>
      <c r="L762" s="2"/>
      <c r="N762" s="3"/>
      <c r="P762" s="2"/>
      <c r="Q762" s="2"/>
      <c r="R762" s="2"/>
      <c r="S762" s="12"/>
      <c r="T762" s="12"/>
    </row>
    <row r="763" spans="2:20" ht="19.899999999999999" customHeight="1" x14ac:dyDescent="0.2">
      <c r="B763" s="14">
        <v>43556.487870370373</v>
      </c>
      <c r="C763" s="2">
        <f t="shared" si="47"/>
        <v>60.750000004190952</v>
      </c>
      <c r="D763" s="42">
        <v>21.8</v>
      </c>
      <c r="E763" s="15">
        <v>8540</v>
      </c>
      <c r="F763" s="12">
        <v>9320</v>
      </c>
      <c r="G763" s="2">
        <v>6.5279999999999996</v>
      </c>
      <c r="H763" s="2">
        <v>9.141</v>
      </c>
      <c r="I763" s="2">
        <v>7.694</v>
      </c>
      <c r="K763" s="14"/>
      <c r="L763" s="2"/>
      <c r="N763" s="3"/>
      <c r="P763" s="2"/>
      <c r="Q763" s="2"/>
      <c r="R763" s="2"/>
      <c r="S763" s="12"/>
      <c r="T763" s="12"/>
    </row>
    <row r="764" spans="2:20" ht="19.899999999999999" customHeight="1" x14ac:dyDescent="0.2">
      <c r="B764" s="14">
        <v>43556.487928240742</v>
      </c>
      <c r="C764" s="2">
        <f t="shared" si="47"/>
        <v>60.833333336049691</v>
      </c>
      <c r="D764" s="42">
        <v>21.8</v>
      </c>
      <c r="E764" s="15">
        <v>8540</v>
      </c>
      <c r="F764" s="12">
        <v>9290</v>
      </c>
      <c r="G764" s="2">
        <v>6.5279999999999996</v>
      </c>
      <c r="H764" s="2">
        <v>9.141</v>
      </c>
      <c r="I764" s="2">
        <v>7.6929999999999996</v>
      </c>
      <c r="K764" s="14"/>
      <c r="L764" s="2"/>
      <c r="N764" s="3"/>
      <c r="P764" s="2"/>
      <c r="Q764" s="2"/>
      <c r="R764" s="2"/>
      <c r="S764" s="12"/>
      <c r="T764" s="12"/>
    </row>
    <row r="765" spans="2:20" ht="19.899999999999999" customHeight="1" x14ac:dyDescent="0.2">
      <c r="B765" s="14">
        <v>43556.487986111111</v>
      </c>
      <c r="C765" s="2">
        <f t="shared" si="47"/>
        <v>60.91666666790843</v>
      </c>
      <c r="D765" s="42">
        <v>21.8</v>
      </c>
      <c r="E765" s="15">
        <v>8530</v>
      </c>
      <c r="F765" s="12">
        <v>9340</v>
      </c>
      <c r="G765" s="2">
        <v>6.5270000000000001</v>
      </c>
      <c r="H765" s="2">
        <v>9.14</v>
      </c>
      <c r="I765" s="2">
        <v>7.6929999999999996</v>
      </c>
      <c r="K765" s="14"/>
      <c r="L765" s="2"/>
      <c r="N765" s="3"/>
      <c r="P765" s="2"/>
      <c r="Q765" s="2"/>
      <c r="R765" s="2"/>
      <c r="S765" s="12"/>
      <c r="T765" s="12"/>
    </row>
    <row r="766" spans="2:20" ht="19.899999999999999" customHeight="1" x14ac:dyDescent="0.2">
      <c r="B766" s="14">
        <v>43556.488043981481</v>
      </c>
      <c r="C766" s="2">
        <f t="shared" si="47"/>
        <v>60.999999999767169</v>
      </c>
      <c r="D766" s="42">
        <v>21.8</v>
      </c>
      <c r="E766" s="15">
        <v>8550</v>
      </c>
      <c r="F766" s="12">
        <v>9340</v>
      </c>
      <c r="G766" s="2">
        <v>6.5270000000000001</v>
      </c>
      <c r="H766" s="2">
        <v>9.14</v>
      </c>
      <c r="I766" s="2">
        <v>7.694</v>
      </c>
      <c r="K766" s="14"/>
      <c r="L766" s="2"/>
      <c r="N766" s="3"/>
      <c r="P766" s="2"/>
      <c r="Q766" s="2"/>
      <c r="R766" s="2"/>
      <c r="S766" s="12"/>
      <c r="T766" s="12"/>
    </row>
    <row r="767" spans="2:20" ht="19.899999999999999" customHeight="1" x14ac:dyDescent="0.2">
      <c r="B767" s="14">
        <v>43556.48810185185</v>
      </c>
      <c r="C767" s="2">
        <f t="shared" si="47"/>
        <v>61.083333331625909</v>
      </c>
      <c r="D767" s="42">
        <v>21.8</v>
      </c>
      <c r="E767" s="15">
        <v>8550</v>
      </c>
      <c r="F767" s="12">
        <v>9320</v>
      </c>
      <c r="G767" s="2">
        <v>6.5279999999999996</v>
      </c>
      <c r="H767" s="2">
        <v>9.141</v>
      </c>
      <c r="I767" s="2">
        <v>7.6929999999999996</v>
      </c>
      <c r="K767" s="14"/>
      <c r="L767" s="2"/>
      <c r="N767" s="3"/>
      <c r="P767" s="2"/>
      <c r="Q767" s="2"/>
      <c r="R767" s="2"/>
      <c r="S767" s="12"/>
      <c r="T767" s="12"/>
    </row>
    <row r="768" spans="2:20" ht="19.899999999999999" customHeight="1" x14ac:dyDescent="0.2">
      <c r="B768" s="14">
        <v>43556.488159722219</v>
      </c>
      <c r="C768" s="2">
        <f t="shared" si="47"/>
        <v>61.166666663484648</v>
      </c>
      <c r="D768" s="42">
        <v>21.8</v>
      </c>
      <c r="E768" s="15">
        <v>8530</v>
      </c>
      <c r="F768" s="12">
        <v>9310</v>
      </c>
      <c r="G768" s="2">
        <v>6.5279999999999996</v>
      </c>
      <c r="H768" s="2">
        <v>9.141</v>
      </c>
      <c r="I768" s="2">
        <v>7.6929999999999996</v>
      </c>
      <c r="K768" s="14"/>
      <c r="L768" s="2"/>
      <c r="N768" s="3"/>
      <c r="P768" s="2"/>
      <c r="Q768" s="2"/>
      <c r="R768" s="2"/>
      <c r="S768" s="12"/>
      <c r="T768" s="12"/>
    </row>
    <row r="769" spans="2:20" ht="19.899999999999999" customHeight="1" x14ac:dyDescent="0.2">
      <c r="B769" s="14">
        <v>43556.488217592596</v>
      </c>
      <c r="C769" s="2">
        <f t="shared" si="47"/>
        <v>61.250000005820766</v>
      </c>
      <c r="D769" s="42">
        <v>21.8</v>
      </c>
      <c r="E769" s="15">
        <v>8540</v>
      </c>
      <c r="F769" s="12">
        <v>9340</v>
      </c>
      <c r="G769" s="2">
        <v>6.5270000000000001</v>
      </c>
      <c r="H769" s="2">
        <v>9.141</v>
      </c>
      <c r="I769" s="2">
        <v>7.6920000000000002</v>
      </c>
      <c r="K769" s="14"/>
      <c r="L769" s="2"/>
      <c r="N769" s="3"/>
      <c r="P769" s="2"/>
      <c r="Q769" s="2"/>
      <c r="R769" s="2"/>
      <c r="S769" s="12"/>
      <c r="T769" s="12"/>
    </row>
    <row r="770" spans="2:20" ht="19.899999999999999" customHeight="1" x14ac:dyDescent="0.2">
      <c r="B770" s="14">
        <v>43556.488275462965</v>
      </c>
      <c r="C770" s="2">
        <f t="shared" si="47"/>
        <v>61.333333337679505</v>
      </c>
      <c r="D770" s="42">
        <v>21.8</v>
      </c>
      <c r="E770" s="15">
        <v>8540</v>
      </c>
      <c r="F770" s="12">
        <v>9340</v>
      </c>
      <c r="G770" s="2">
        <v>6.5250000000000004</v>
      </c>
      <c r="H770" s="2">
        <v>9.141</v>
      </c>
      <c r="I770" s="2">
        <v>7.6929999999999996</v>
      </c>
      <c r="K770" s="14"/>
      <c r="L770" s="2"/>
      <c r="N770" s="3"/>
      <c r="P770" s="2"/>
      <c r="Q770" s="2"/>
      <c r="R770" s="2"/>
      <c r="S770" s="12"/>
      <c r="T770" s="12"/>
    </row>
    <row r="771" spans="2:20" ht="19.899999999999999" customHeight="1" x14ac:dyDescent="0.2">
      <c r="B771" s="14">
        <v>43556.488333333335</v>
      </c>
      <c r="C771" s="2">
        <f t="shared" si="47"/>
        <v>61.416666669538245</v>
      </c>
      <c r="D771" s="42">
        <v>21.8</v>
      </c>
      <c r="E771" s="15">
        <v>8540</v>
      </c>
      <c r="F771" s="12">
        <v>9350</v>
      </c>
      <c r="G771" s="2">
        <v>6.524</v>
      </c>
      <c r="H771" s="2">
        <v>9.141</v>
      </c>
      <c r="I771" s="2">
        <v>7.6950000000000003</v>
      </c>
      <c r="K771" s="14"/>
      <c r="L771" s="2"/>
      <c r="N771" s="3"/>
      <c r="P771" s="2"/>
      <c r="Q771" s="2"/>
      <c r="R771" s="2"/>
      <c r="S771" s="12"/>
      <c r="T771" s="12"/>
    </row>
    <row r="772" spans="2:20" ht="19.899999999999999" customHeight="1" x14ac:dyDescent="0.2">
      <c r="B772" s="14">
        <v>43556.488391203704</v>
      </c>
      <c r="C772" s="2">
        <f t="shared" si="47"/>
        <v>61.500000001396984</v>
      </c>
      <c r="D772" s="42">
        <v>21.8</v>
      </c>
      <c r="E772" s="15">
        <v>8550</v>
      </c>
      <c r="F772" s="12">
        <v>9310</v>
      </c>
      <c r="G772" s="2">
        <v>6.5250000000000004</v>
      </c>
      <c r="H772" s="2">
        <v>9.141</v>
      </c>
      <c r="I772" s="2">
        <v>7.6959999999999997</v>
      </c>
      <c r="K772" s="14"/>
      <c r="L772" s="2"/>
      <c r="N772" s="3"/>
      <c r="P772" s="2"/>
      <c r="Q772" s="2"/>
      <c r="R772" s="2"/>
      <c r="S772" s="12"/>
      <c r="T772" s="12"/>
    </row>
    <row r="773" spans="2:20" ht="19.899999999999999" customHeight="1" x14ac:dyDescent="0.2">
      <c r="B773" s="14">
        <v>43556.488449074073</v>
      </c>
      <c r="C773" s="2">
        <f t="shared" si="47"/>
        <v>61.583333333255723</v>
      </c>
      <c r="D773" s="42">
        <v>21.8</v>
      </c>
      <c r="E773" s="15">
        <v>8530</v>
      </c>
      <c r="F773" s="12">
        <v>9330</v>
      </c>
      <c r="G773" s="2">
        <v>6.5250000000000004</v>
      </c>
      <c r="H773" s="2">
        <v>9.1419999999999995</v>
      </c>
      <c r="I773" s="2">
        <v>7.6950000000000003</v>
      </c>
      <c r="K773" s="14"/>
      <c r="L773" s="2"/>
      <c r="N773" s="3"/>
      <c r="P773" s="2"/>
      <c r="Q773" s="2"/>
      <c r="R773" s="2"/>
      <c r="S773" s="12"/>
      <c r="T773" s="12"/>
    </row>
    <row r="774" spans="2:20" ht="19.899999999999999" customHeight="1" x14ac:dyDescent="0.2">
      <c r="B774" s="14">
        <v>43556.488506944443</v>
      </c>
      <c r="C774" s="2">
        <f t="shared" si="47"/>
        <v>61.666666665114462</v>
      </c>
      <c r="D774" s="42">
        <v>21.8</v>
      </c>
      <c r="E774" s="15">
        <v>8550</v>
      </c>
      <c r="F774" s="12">
        <v>9360</v>
      </c>
      <c r="G774" s="2">
        <v>6.5250000000000004</v>
      </c>
      <c r="H774" s="2">
        <v>9.1419999999999995</v>
      </c>
      <c r="I774" s="2">
        <v>7.6950000000000003</v>
      </c>
      <c r="K774" s="14"/>
      <c r="L774" s="2"/>
      <c r="N774" s="3"/>
      <c r="P774" s="2"/>
      <c r="Q774" s="2"/>
      <c r="R774" s="2"/>
      <c r="S774" s="12"/>
      <c r="T774" s="12"/>
    </row>
    <row r="775" spans="2:20" ht="19.899999999999999" customHeight="1" x14ac:dyDescent="0.2">
      <c r="B775" s="14">
        <v>43556.488564814812</v>
      </c>
      <c r="C775" s="2">
        <f t="shared" si="47"/>
        <v>61.749999996973202</v>
      </c>
      <c r="D775" s="42">
        <v>21.8</v>
      </c>
      <c r="E775" s="15">
        <v>8550</v>
      </c>
      <c r="F775" s="12">
        <v>9320</v>
      </c>
      <c r="G775" s="2">
        <v>6.5250000000000004</v>
      </c>
      <c r="H775" s="2">
        <v>9.141</v>
      </c>
      <c r="I775" s="2">
        <v>7.694</v>
      </c>
      <c r="K775" s="14"/>
      <c r="L775" s="2"/>
      <c r="N775" s="3"/>
      <c r="P775" s="2"/>
      <c r="Q775" s="2"/>
      <c r="R775" s="2"/>
      <c r="S775" s="12"/>
      <c r="T775" s="12"/>
    </row>
    <row r="776" spans="2:20" ht="19.899999999999999" customHeight="1" x14ac:dyDescent="0.2">
      <c r="B776" s="14">
        <v>43556.488622685189</v>
      </c>
      <c r="C776" s="2">
        <f t="shared" si="47"/>
        <v>61.83333333930932</v>
      </c>
      <c r="D776" s="42">
        <v>21.8</v>
      </c>
      <c r="E776" s="15">
        <v>8540</v>
      </c>
      <c r="F776" s="12">
        <v>9320</v>
      </c>
      <c r="G776" s="2">
        <v>6.5250000000000004</v>
      </c>
      <c r="H776" s="2">
        <v>9.141</v>
      </c>
      <c r="I776" s="2">
        <v>7.6950000000000003</v>
      </c>
      <c r="K776" s="14"/>
      <c r="L776" s="2"/>
      <c r="N776" s="3"/>
      <c r="P776" s="2"/>
      <c r="Q776" s="2"/>
      <c r="R776" s="2"/>
      <c r="S776" s="12"/>
      <c r="T776" s="12"/>
    </row>
    <row r="777" spans="2:20" ht="19.899999999999999" customHeight="1" x14ac:dyDescent="0.2">
      <c r="B777" s="14">
        <v>43556.488680555558</v>
      </c>
      <c r="C777" s="2">
        <f t="shared" si="47"/>
        <v>61.916666671168059</v>
      </c>
      <c r="D777" s="42">
        <v>21.8</v>
      </c>
      <c r="E777" s="15">
        <v>8540</v>
      </c>
      <c r="F777" s="12">
        <v>9350</v>
      </c>
      <c r="G777" s="2">
        <v>6.5250000000000004</v>
      </c>
      <c r="H777" s="2">
        <v>9.141</v>
      </c>
      <c r="I777" s="2">
        <v>7.6950000000000003</v>
      </c>
      <c r="K777" s="14"/>
      <c r="L777" s="2"/>
      <c r="N777" s="3"/>
      <c r="P777" s="2"/>
      <c r="Q777" s="2"/>
      <c r="R777" s="2"/>
      <c r="S777" s="12"/>
      <c r="T777" s="12"/>
    </row>
    <row r="778" spans="2:20" ht="19.899999999999999" customHeight="1" x14ac:dyDescent="0.2">
      <c r="B778" s="14">
        <v>43556.488738425927</v>
      </c>
      <c r="C778" s="2">
        <f t="shared" si="47"/>
        <v>62.000000003026798</v>
      </c>
      <c r="D778" s="42">
        <v>21.8</v>
      </c>
      <c r="E778" s="15">
        <v>8540</v>
      </c>
      <c r="F778" s="15">
        <v>9320</v>
      </c>
      <c r="G778" s="2">
        <v>6.5229999999999997</v>
      </c>
      <c r="H778" s="2">
        <v>9.141</v>
      </c>
      <c r="I778" s="2">
        <v>7.6959999999999997</v>
      </c>
      <c r="K778" s="14"/>
      <c r="L778" s="2"/>
      <c r="N778" s="3"/>
      <c r="P778" s="2"/>
      <c r="Q778" s="2"/>
      <c r="R778" s="2"/>
      <c r="S778" s="12"/>
      <c r="T778" s="12"/>
    </row>
    <row r="779" spans="2:20" ht="19.899999999999999" customHeight="1" x14ac:dyDescent="0.2">
      <c r="B779" s="14">
        <v>43556.488796296297</v>
      </c>
      <c r="C779" s="2">
        <f t="shared" si="47"/>
        <v>62.083333334885538</v>
      </c>
      <c r="D779" s="42">
        <v>21.8</v>
      </c>
      <c r="E779" s="15">
        <v>8540</v>
      </c>
      <c r="F779" s="15">
        <v>9310</v>
      </c>
      <c r="G779" s="2">
        <v>6.5229999999999997</v>
      </c>
      <c r="H779" s="2">
        <v>9.141</v>
      </c>
      <c r="I779" s="2">
        <v>7.6959999999999997</v>
      </c>
      <c r="K779" s="14"/>
      <c r="L779" s="2"/>
      <c r="N779" s="3"/>
      <c r="P779" s="2"/>
      <c r="Q779" s="2"/>
      <c r="R779" s="2"/>
      <c r="S779" s="12"/>
      <c r="T779" s="12"/>
    </row>
    <row r="780" spans="2:20" ht="19.899999999999999" customHeight="1" x14ac:dyDescent="0.2">
      <c r="B780" s="14">
        <v>43556.488854166666</v>
      </c>
      <c r="C780" s="2">
        <f t="shared" si="47"/>
        <v>62.166666666744277</v>
      </c>
      <c r="D780" s="42">
        <v>21.8</v>
      </c>
      <c r="E780" s="15">
        <v>8540</v>
      </c>
      <c r="F780" s="15">
        <v>9320</v>
      </c>
      <c r="G780" s="2">
        <v>6.524</v>
      </c>
      <c r="H780" s="2">
        <v>9.141</v>
      </c>
      <c r="I780" s="2">
        <v>7.6959999999999997</v>
      </c>
      <c r="K780" s="14"/>
      <c r="L780" s="2"/>
      <c r="N780" s="3"/>
      <c r="P780" s="2"/>
      <c r="Q780" s="2"/>
      <c r="R780" s="2"/>
      <c r="S780" s="12"/>
      <c r="T780" s="12"/>
    </row>
    <row r="781" spans="2:20" ht="19.899999999999999" customHeight="1" x14ac:dyDescent="0.2">
      <c r="B781" s="14">
        <v>43556.488912037035</v>
      </c>
      <c r="C781" s="2">
        <f t="shared" si="47"/>
        <v>62.249999998603016</v>
      </c>
      <c r="D781" s="42">
        <v>21.8</v>
      </c>
      <c r="E781" s="15">
        <v>8540</v>
      </c>
      <c r="F781" s="15">
        <v>9310</v>
      </c>
      <c r="G781" s="2">
        <v>6.524</v>
      </c>
      <c r="H781" s="2">
        <v>9.141</v>
      </c>
      <c r="I781" s="2">
        <v>7.6970000000000001</v>
      </c>
      <c r="K781" s="14"/>
      <c r="L781" s="2"/>
      <c r="N781" s="3"/>
      <c r="P781" s="2"/>
      <c r="Q781" s="2"/>
      <c r="R781" s="2"/>
      <c r="S781" s="12"/>
      <c r="T781" s="12"/>
    </row>
    <row r="782" spans="2:20" ht="19.899999999999999" customHeight="1" x14ac:dyDescent="0.2">
      <c r="B782" s="14">
        <v>43556.488969907405</v>
      </c>
      <c r="C782" s="2">
        <f t="shared" si="47"/>
        <v>62.333333330461755</v>
      </c>
      <c r="D782" s="42">
        <v>21.8</v>
      </c>
      <c r="E782" s="15">
        <v>8540</v>
      </c>
      <c r="F782" s="15">
        <v>9330</v>
      </c>
      <c r="G782" s="2">
        <v>6.524</v>
      </c>
      <c r="H782" s="2">
        <v>9.141</v>
      </c>
      <c r="I782" s="2">
        <v>7.6970000000000001</v>
      </c>
      <c r="K782" s="14"/>
      <c r="L782" s="2"/>
      <c r="N782" s="3"/>
      <c r="P782" s="2"/>
      <c r="Q782" s="2"/>
      <c r="R782" s="2"/>
      <c r="S782" s="12"/>
      <c r="T782" s="12"/>
    </row>
    <row r="783" spans="2:20" ht="19.899999999999999" customHeight="1" x14ac:dyDescent="0.2">
      <c r="B783" s="14">
        <v>43556.489027777781</v>
      </c>
      <c r="C783" s="2">
        <f t="shared" si="47"/>
        <v>62.416666672797874</v>
      </c>
      <c r="D783" s="42">
        <v>21.8</v>
      </c>
      <c r="E783" s="15">
        <v>8550</v>
      </c>
      <c r="F783" s="15">
        <v>9330</v>
      </c>
      <c r="G783" s="2">
        <v>6.5250000000000004</v>
      </c>
      <c r="H783" s="2">
        <v>9.14</v>
      </c>
      <c r="I783" s="2">
        <v>7.6970000000000001</v>
      </c>
      <c r="K783" s="14"/>
      <c r="L783" s="2"/>
      <c r="N783" s="3"/>
      <c r="P783" s="2"/>
      <c r="Q783" s="2"/>
      <c r="R783" s="2"/>
      <c r="S783" s="12"/>
      <c r="T783" s="12"/>
    </row>
    <row r="784" spans="2:20" ht="19.899999999999999" customHeight="1" x14ac:dyDescent="0.2">
      <c r="B784" s="14">
        <v>43556.489085648151</v>
      </c>
      <c r="C784" s="2">
        <f t="shared" si="47"/>
        <v>62.500000004656613</v>
      </c>
      <c r="D784" s="42">
        <v>21.8</v>
      </c>
      <c r="E784" s="15">
        <v>8540</v>
      </c>
      <c r="F784" s="15">
        <v>9330</v>
      </c>
      <c r="G784" s="2">
        <v>6.5250000000000004</v>
      </c>
      <c r="H784" s="2">
        <v>9.141</v>
      </c>
      <c r="I784" s="2">
        <v>7.6970000000000001</v>
      </c>
      <c r="K784" s="14"/>
      <c r="L784" s="2"/>
      <c r="N784" s="3"/>
      <c r="P784" s="2"/>
      <c r="Q784" s="2"/>
      <c r="R784" s="2"/>
      <c r="S784" s="12"/>
      <c r="T784" s="12"/>
    </row>
    <row r="785" spans="2:20" ht="19.899999999999999" customHeight="1" x14ac:dyDescent="0.2">
      <c r="B785" s="14">
        <v>43556.48914351852</v>
      </c>
      <c r="C785" s="2">
        <f t="shared" si="47"/>
        <v>62.583333336515352</v>
      </c>
      <c r="D785" s="42">
        <v>21.8</v>
      </c>
      <c r="E785" s="15">
        <v>8540</v>
      </c>
      <c r="F785" s="15">
        <v>9340</v>
      </c>
      <c r="G785" s="2">
        <v>6.5250000000000004</v>
      </c>
      <c r="H785" s="2">
        <v>9.141</v>
      </c>
      <c r="I785" s="2">
        <v>7.6980000000000004</v>
      </c>
      <c r="K785" s="14"/>
      <c r="L785" s="2"/>
      <c r="N785" s="3"/>
      <c r="P785" s="2"/>
      <c r="Q785" s="2"/>
      <c r="R785" s="2"/>
      <c r="S785" s="12"/>
      <c r="T785" s="12"/>
    </row>
    <row r="786" spans="2:20" ht="19.899999999999999" customHeight="1" x14ac:dyDescent="0.2">
      <c r="B786" s="14">
        <v>43556.489201388889</v>
      </c>
      <c r="C786" s="2">
        <f t="shared" si="47"/>
        <v>62.666666668374091</v>
      </c>
      <c r="D786" s="42">
        <v>21.8</v>
      </c>
      <c r="E786" s="15">
        <v>8550</v>
      </c>
      <c r="F786" s="15">
        <v>9330</v>
      </c>
      <c r="G786" s="2">
        <v>6.5250000000000004</v>
      </c>
      <c r="H786" s="2">
        <v>9.141</v>
      </c>
      <c r="I786" s="2">
        <v>7.6970000000000001</v>
      </c>
      <c r="K786" s="14"/>
      <c r="L786" s="2"/>
      <c r="N786" s="3"/>
      <c r="P786" s="2"/>
      <c r="Q786" s="2"/>
      <c r="R786" s="2"/>
      <c r="S786" s="12"/>
      <c r="T786" s="12"/>
    </row>
    <row r="787" spans="2:20" ht="19.899999999999999" customHeight="1" x14ac:dyDescent="0.2">
      <c r="B787" s="14">
        <v>43556.489259259259</v>
      </c>
      <c r="C787" s="2">
        <f t="shared" si="47"/>
        <v>62.750000000232831</v>
      </c>
      <c r="D787" s="42">
        <v>21.8</v>
      </c>
      <c r="E787" s="15">
        <v>8540</v>
      </c>
      <c r="F787" s="15">
        <v>9360</v>
      </c>
      <c r="G787" s="2">
        <v>6.5250000000000004</v>
      </c>
      <c r="H787" s="2">
        <v>9.141</v>
      </c>
      <c r="I787" s="2">
        <v>7.6989999999999998</v>
      </c>
      <c r="K787" s="14"/>
      <c r="L787" s="2"/>
      <c r="N787" s="3"/>
      <c r="P787" s="2"/>
      <c r="Q787" s="2"/>
      <c r="R787" s="2"/>
      <c r="S787" s="12"/>
      <c r="T787" s="12"/>
    </row>
    <row r="788" spans="2:20" ht="19.899999999999999" customHeight="1" x14ac:dyDescent="0.2">
      <c r="B788" s="14">
        <v>43556.489317129628</v>
      </c>
      <c r="C788" s="2">
        <f t="shared" si="47"/>
        <v>62.83333333209157</v>
      </c>
      <c r="D788" s="42">
        <v>21.8</v>
      </c>
      <c r="E788" s="15">
        <v>8540</v>
      </c>
      <c r="F788" s="15">
        <v>9360</v>
      </c>
      <c r="G788" s="2">
        <v>6.5279999999999996</v>
      </c>
      <c r="H788" s="2">
        <v>9.141</v>
      </c>
      <c r="I788" s="2">
        <v>7.7</v>
      </c>
      <c r="K788" s="14"/>
      <c r="L788" s="2"/>
      <c r="N788" s="3"/>
      <c r="P788" s="2"/>
      <c r="Q788" s="2"/>
      <c r="R788" s="2"/>
      <c r="S788" s="12"/>
      <c r="T788" s="12"/>
    </row>
    <row r="789" spans="2:20" ht="19.899999999999999" customHeight="1" x14ac:dyDescent="0.2">
      <c r="B789" s="14">
        <v>43556.489374999997</v>
      </c>
      <c r="C789" s="2">
        <f t="shared" si="47"/>
        <v>62.916666663950309</v>
      </c>
      <c r="D789" s="42">
        <v>21.8</v>
      </c>
      <c r="E789" s="15">
        <v>8550</v>
      </c>
      <c r="F789" s="15">
        <v>9320</v>
      </c>
      <c r="G789" s="2">
        <v>6.5289999999999999</v>
      </c>
      <c r="H789" s="2">
        <v>9.141</v>
      </c>
      <c r="I789" s="2">
        <v>7.7</v>
      </c>
      <c r="K789" s="14"/>
      <c r="L789" s="2"/>
      <c r="N789" s="3"/>
      <c r="P789" s="2"/>
      <c r="Q789" s="2"/>
      <c r="R789" s="2"/>
      <c r="S789" s="12"/>
      <c r="T789" s="12"/>
    </row>
    <row r="790" spans="2:20" ht="19.899999999999999" customHeight="1" x14ac:dyDescent="0.2">
      <c r="B790" s="14">
        <v>43556.489432870374</v>
      </c>
      <c r="C790" s="2">
        <f t="shared" si="47"/>
        <v>63.000000006286427</v>
      </c>
      <c r="D790" s="42">
        <v>21.8</v>
      </c>
      <c r="E790" s="15">
        <v>8550</v>
      </c>
      <c r="F790" s="15">
        <v>9310</v>
      </c>
      <c r="G790" s="2">
        <v>6.5289999999999999</v>
      </c>
      <c r="H790" s="2">
        <v>9.141</v>
      </c>
      <c r="I790" s="2">
        <v>7.7</v>
      </c>
      <c r="K790" s="14"/>
      <c r="L790" s="2"/>
      <c r="N790" s="3"/>
      <c r="P790" s="2"/>
      <c r="Q790" s="2"/>
      <c r="R790" s="2"/>
      <c r="S790" s="12"/>
      <c r="T790" s="12"/>
    </row>
    <row r="791" spans="2:20" ht="19.899999999999999" customHeight="1" x14ac:dyDescent="0.2">
      <c r="B791" s="14">
        <v>43556.489490740743</v>
      </c>
      <c r="C791" s="2">
        <f t="shared" si="47"/>
        <v>63.083333338145167</v>
      </c>
      <c r="D791" s="42">
        <v>21.8</v>
      </c>
      <c r="E791" s="15">
        <v>8550</v>
      </c>
      <c r="F791" s="15">
        <v>9340</v>
      </c>
      <c r="G791" s="2">
        <v>6.5279999999999996</v>
      </c>
      <c r="H791" s="2">
        <v>9.141</v>
      </c>
      <c r="I791" s="2">
        <v>7.6989999999999998</v>
      </c>
      <c r="J791" s="14"/>
      <c r="K791" s="2"/>
      <c r="M791" s="3"/>
      <c r="O791" s="2"/>
      <c r="P791" s="2"/>
      <c r="Q791" s="2"/>
      <c r="R791" s="12"/>
    </row>
    <row r="792" spans="2:20" ht="19.899999999999999" customHeight="1" x14ac:dyDescent="0.2">
      <c r="B792" s="14">
        <v>43556.489548611113</v>
      </c>
      <c r="C792" s="2">
        <f t="shared" si="47"/>
        <v>63.166666670003906</v>
      </c>
      <c r="D792" s="42">
        <v>21.8</v>
      </c>
      <c r="E792" s="15">
        <v>8550</v>
      </c>
      <c r="F792" s="15">
        <v>9340</v>
      </c>
      <c r="G792" s="2">
        <v>6.5279999999999996</v>
      </c>
      <c r="H792" s="2">
        <v>9.141</v>
      </c>
      <c r="I792" s="2">
        <v>7.7</v>
      </c>
      <c r="J792" s="14"/>
      <c r="K792" s="2"/>
      <c r="M792" s="3"/>
      <c r="O792" s="2"/>
      <c r="P792" s="2"/>
      <c r="Q792" s="2"/>
      <c r="R792" s="12"/>
    </row>
    <row r="793" spans="2:20" ht="19.899999999999999" customHeight="1" x14ac:dyDescent="0.2">
      <c r="B793" s="14">
        <v>43556.489606481482</v>
      </c>
      <c r="C793" s="2">
        <f t="shared" si="47"/>
        <v>63.250000001862645</v>
      </c>
      <c r="D793" s="42">
        <v>21.8</v>
      </c>
      <c r="E793" s="15">
        <v>8550</v>
      </c>
      <c r="F793" s="15">
        <v>9330</v>
      </c>
      <c r="G793" s="2">
        <v>6.5270000000000001</v>
      </c>
      <c r="H793" s="2">
        <v>9.141</v>
      </c>
      <c r="I793" s="2">
        <v>7.7009999999999996</v>
      </c>
      <c r="J793" s="14"/>
      <c r="K793" s="2"/>
      <c r="M793" s="3"/>
      <c r="O793" s="2"/>
      <c r="P793" s="2"/>
      <c r="Q793" s="2"/>
      <c r="R793" s="12"/>
    </row>
    <row r="794" spans="2:20" ht="19.899999999999999" customHeight="1" x14ac:dyDescent="0.2">
      <c r="B794" s="14">
        <v>43556.489664351851</v>
      </c>
      <c r="C794" s="2">
        <f t="shared" si="47"/>
        <v>63.333333333721384</v>
      </c>
      <c r="D794" s="42">
        <v>21.8</v>
      </c>
      <c r="E794" s="15">
        <v>8560</v>
      </c>
      <c r="F794" s="15">
        <v>9320</v>
      </c>
      <c r="G794" s="2">
        <v>6.5270000000000001</v>
      </c>
      <c r="H794" s="2">
        <v>9.141</v>
      </c>
      <c r="I794" s="2">
        <v>7.702</v>
      </c>
      <c r="J794" s="14"/>
      <c r="K794" s="2"/>
      <c r="M794" s="3"/>
      <c r="O794" s="2"/>
      <c r="P794" s="2"/>
      <c r="Q794" s="2"/>
      <c r="R794" s="12"/>
    </row>
    <row r="795" spans="2:20" ht="19.899999999999999" customHeight="1" x14ac:dyDescent="0.2">
      <c r="B795" s="14">
        <v>43556.489722222221</v>
      </c>
      <c r="C795" s="2">
        <f t="shared" si="47"/>
        <v>63.416666665580124</v>
      </c>
      <c r="D795" s="42">
        <v>21.8</v>
      </c>
      <c r="E795" s="15">
        <v>8550</v>
      </c>
      <c r="F795" s="15">
        <v>9370</v>
      </c>
      <c r="G795" s="2">
        <v>6.5279999999999996</v>
      </c>
      <c r="H795" s="2">
        <v>9.14</v>
      </c>
      <c r="I795" s="2">
        <v>7.702</v>
      </c>
      <c r="J795" s="14"/>
      <c r="K795" s="2"/>
      <c r="M795" s="3"/>
      <c r="O795" s="2"/>
      <c r="P795" s="2"/>
      <c r="Q795" s="2"/>
      <c r="R795" s="12"/>
    </row>
    <row r="796" spans="2:20" ht="19.899999999999999" customHeight="1" x14ac:dyDescent="0.2">
      <c r="B796" s="14">
        <v>43556.48978009259</v>
      </c>
      <c r="C796" s="2">
        <f t="shared" si="47"/>
        <v>63.499999997438863</v>
      </c>
      <c r="D796" s="42">
        <v>21.8</v>
      </c>
      <c r="E796" s="15">
        <v>8550</v>
      </c>
      <c r="F796" s="15">
        <v>9340</v>
      </c>
      <c r="G796" s="2">
        <v>6.5289999999999999</v>
      </c>
      <c r="H796" s="2">
        <v>9.1419999999999995</v>
      </c>
      <c r="I796" s="2">
        <v>7.702</v>
      </c>
      <c r="J796" s="14"/>
      <c r="K796" s="2"/>
      <c r="M796" s="3"/>
      <c r="O796" s="2"/>
      <c r="P796" s="2"/>
      <c r="Q796" s="2"/>
      <c r="R796" s="12"/>
    </row>
    <row r="797" spans="2:20" ht="19.899999999999999" customHeight="1" x14ac:dyDescent="0.2">
      <c r="B797" s="14">
        <v>43556.489837962959</v>
      </c>
      <c r="C797" s="2">
        <f t="shared" si="47"/>
        <v>63.583333329297602</v>
      </c>
      <c r="D797" s="42">
        <v>21.8</v>
      </c>
      <c r="E797" s="15">
        <v>8550</v>
      </c>
      <c r="F797" s="15">
        <v>9330</v>
      </c>
      <c r="G797" s="2">
        <v>6.5289999999999999</v>
      </c>
      <c r="H797" s="2">
        <v>9.1430000000000007</v>
      </c>
      <c r="I797" s="2">
        <v>7.702</v>
      </c>
      <c r="J797" s="14"/>
      <c r="K797" s="2"/>
      <c r="M797" s="3"/>
      <c r="O797" s="2"/>
      <c r="P797" s="2"/>
      <c r="Q797" s="2"/>
      <c r="R797" s="12"/>
    </row>
    <row r="798" spans="2:20" ht="19.899999999999999" customHeight="1" x14ac:dyDescent="0.2">
      <c r="B798" s="14">
        <v>43556.489895833336</v>
      </c>
      <c r="C798" s="2">
        <f t="shared" si="47"/>
        <v>63.66666667163372</v>
      </c>
      <c r="D798" s="42">
        <v>21.8</v>
      </c>
      <c r="E798" s="15">
        <v>8550</v>
      </c>
      <c r="F798" s="15">
        <v>9340</v>
      </c>
      <c r="G798" s="2">
        <v>6.5289999999999999</v>
      </c>
      <c r="H798" s="2">
        <v>9.1419999999999995</v>
      </c>
      <c r="I798" s="2">
        <v>7.7030000000000003</v>
      </c>
      <c r="J798" s="14"/>
      <c r="K798" s="2"/>
      <c r="M798" s="3"/>
      <c r="O798" s="2"/>
      <c r="P798" s="2"/>
      <c r="Q798" s="2"/>
      <c r="R798" s="12"/>
    </row>
    <row r="799" spans="2:20" ht="19.899999999999999" customHeight="1" x14ac:dyDescent="0.2">
      <c r="B799" s="14">
        <v>43556.489953703705</v>
      </c>
      <c r="C799" s="2">
        <f t="shared" si="47"/>
        <v>63.75000000349246</v>
      </c>
      <c r="D799" s="42">
        <v>21.8</v>
      </c>
      <c r="E799" s="15">
        <v>8560</v>
      </c>
      <c r="F799" s="15">
        <v>9340</v>
      </c>
      <c r="G799" s="2">
        <v>6.5289999999999999</v>
      </c>
      <c r="H799" s="2">
        <v>9.1419999999999995</v>
      </c>
      <c r="I799" s="2">
        <v>7.7030000000000003</v>
      </c>
      <c r="J799" s="14"/>
      <c r="K799" s="2"/>
      <c r="M799" s="3"/>
      <c r="O799" s="2"/>
      <c r="P799" s="2"/>
      <c r="Q799" s="2"/>
      <c r="R799" s="12"/>
    </row>
    <row r="800" spans="2:20" ht="19.899999999999999" customHeight="1" x14ac:dyDescent="0.2">
      <c r="B800" s="14">
        <v>43556.490011574075</v>
      </c>
      <c r="C800" s="2">
        <f t="shared" si="47"/>
        <v>63.833333335351199</v>
      </c>
      <c r="D800" s="42">
        <v>21.8</v>
      </c>
      <c r="E800" s="15">
        <v>8550</v>
      </c>
      <c r="F800" s="15">
        <v>9330</v>
      </c>
      <c r="G800" s="2">
        <v>6.5289999999999999</v>
      </c>
      <c r="H800" s="2">
        <v>9.1419999999999995</v>
      </c>
      <c r="I800" s="2">
        <v>7.7039999999999997</v>
      </c>
      <c r="J800" s="14"/>
      <c r="K800" s="2"/>
      <c r="M800" s="3"/>
      <c r="O800" s="2"/>
      <c r="P800" s="2"/>
      <c r="Q800" s="2"/>
      <c r="R800" s="12"/>
    </row>
    <row r="801" spans="2:18" ht="19.899999999999999" customHeight="1" x14ac:dyDescent="0.2">
      <c r="B801" s="14">
        <v>43556.490069444444</v>
      </c>
      <c r="C801" s="2">
        <f t="shared" si="47"/>
        <v>63.916666667209938</v>
      </c>
      <c r="D801" s="42">
        <v>21.8</v>
      </c>
      <c r="E801" s="15">
        <v>8550</v>
      </c>
      <c r="F801" s="15">
        <v>9350</v>
      </c>
      <c r="G801" s="2">
        <v>6.53</v>
      </c>
      <c r="H801" s="2">
        <v>9.1419999999999995</v>
      </c>
      <c r="I801" s="2">
        <v>7.702</v>
      </c>
      <c r="J801" s="14"/>
      <c r="K801" s="2"/>
      <c r="M801" s="3"/>
      <c r="O801" s="2"/>
      <c r="P801" s="2"/>
      <c r="Q801" s="2"/>
      <c r="R801" s="12"/>
    </row>
    <row r="802" spans="2:18" ht="19.899999999999999" customHeight="1" x14ac:dyDescent="0.2">
      <c r="B802" s="14">
        <v>43556.490127314813</v>
      </c>
      <c r="C802" s="2">
        <f t="shared" si="47"/>
        <v>63.999999999068677</v>
      </c>
      <c r="D802" s="42">
        <v>21.8</v>
      </c>
      <c r="E802" s="15">
        <v>8550</v>
      </c>
      <c r="F802" s="15">
        <v>9320</v>
      </c>
      <c r="G802" s="2">
        <v>6.53</v>
      </c>
      <c r="H802" s="2">
        <v>9.1419999999999995</v>
      </c>
      <c r="I802" s="2">
        <v>7.7</v>
      </c>
      <c r="J802" s="14"/>
      <c r="K802" s="2"/>
      <c r="M802" s="3"/>
      <c r="O802" s="2"/>
      <c r="P802" s="2"/>
      <c r="Q802" s="2"/>
      <c r="R802" s="12"/>
    </row>
    <row r="803" spans="2:18" ht="19.899999999999999" customHeight="1" x14ac:dyDescent="0.2">
      <c r="B803" s="14">
        <v>43556.490185185183</v>
      </c>
      <c r="C803" s="2">
        <f t="shared" ref="C803:C830" si="48">(B803-$B$34)*24*60</f>
        <v>64.083333330927417</v>
      </c>
      <c r="D803" s="42">
        <v>21.8</v>
      </c>
      <c r="E803" s="15">
        <v>8550</v>
      </c>
      <c r="F803" s="15">
        <v>9330</v>
      </c>
      <c r="G803" s="2">
        <v>6.53</v>
      </c>
      <c r="H803" s="2">
        <v>9.1419999999999995</v>
      </c>
      <c r="I803" s="2">
        <v>7.7030000000000003</v>
      </c>
      <c r="J803" s="14"/>
      <c r="K803" s="2"/>
      <c r="M803" s="3"/>
      <c r="O803" s="2"/>
      <c r="P803" s="2"/>
      <c r="Q803" s="2"/>
      <c r="R803" s="12"/>
    </row>
    <row r="804" spans="2:18" ht="19.899999999999999" customHeight="1" x14ac:dyDescent="0.2">
      <c r="B804" s="14">
        <v>43556.490243055552</v>
      </c>
      <c r="C804" s="2">
        <f t="shared" si="48"/>
        <v>64.166666662786156</v>
      </c>
      <c r="D804" s="42">
        <v>21.8</v>
      </c>
      <c r="E804" s="15">
        <v>8550</v>
      </c>
      <c r="F804" s="15">
        <v>9350</v>
      </c>
      <c r="G804" s="2">
        <v>6.53</v>
      </c>
      <c r="H804" s="2">
        <v>9.141</v>
      </c>
      <c r="I804" s="2">
        <v>7.7030000000000003</v>
      </c>
      <c r="J804" s="14"/>
      <c r="K804" s="2"/>
      <c r="M804" s="3"/>
      <c r="O804" s="2"/>
      <c r="P804" s="2"/>
      <c r="Q804" s="2"/>
      <c r="R804" s="12"/>
    </row>
    <row r="805" spans="2:18" ht="19.899999999999999" customHeight="1" x14ac:dyDescent="0.2">
      <c r="B805" s="14">
        <v>43556.490300925929</v>
      </c>
      <c r="C805" s="2">
        <f t="shared" si="48"/>
        <v>64.250000005122274</v>
      </c>
      <c r="D805" s="42">
        <v>21.8</v>
      </c>
      <c r="E805" s="15">
        <v>8550</v>
      </c>
      <c r="F805" s="15">
        <v>9340</v>
      </c>
      <c r="G805" s="2">
        <v>6.53</v>
      </c>
      <c r="H805" s="2">
        <v>9.1419999999999995</v>
      </c>
      <c r="I805" s="2">
        <v>7.702</v>
      </c>
      <c r="J805" s="14"/>
      <c r="K805" s="2"/>
      <c r="M805" s="3"/>
      <c r="O805" s="2"/>
      <c r="P805" s="2"/>
      <c r="Q805" s="2"/>
      <c r="R805" s="12"/>
    </row>
    <row r="806" spans="2:18" ht="19.899999999999999" customHeight="1" x14ac:dyDescent="0.2">
      <c r="B806" s="14">
        <v>43556.490358796298</v>
      </c>
      <c r="C806" s="2">
        <f t="shared" si="48"/>
        <v>64.333333336981013</v>
      </c>
      <c r="D806" s="42">
        <v>21.8</v>
      </c>
      <c r="E806" s="15">
        <v>8550</v>
      </c>
      <c r="F806" s="15">
        <v>9360</v>
      </c>
      <c r="G806" s="2">
        <v>6.5309999999999997</v>
      </c>
      <c r="H806" s="2">
        <v>9.1419999999999995</v>
      </c>
      <c r="I806" s="2">
        <v>7.7030000000000003</v>
      </c>
      <c r="J806" s="14"/>
      <c r="K806" s="2"/>
      <c r="M806" s="3"/>
      <c r="O806" s="2"/>
      <c r="P806" s="2"/>
      <c r="Q806" s="2"/>
      <c r="R806" s="12"/>
    </row>
    <row r="807" spans="2:18" ht="19.899999999999999" customHeight="1" x14ac:dyDescent="0.2">
      <c r="B807" s="14">
        <v>43556.490416666667</v>
      </c>
      <c r="C807" s="2">
        <f t="shared" si="48"/>
        <v>64.416666668839753</v>
      </c>
      <c r="D807" s="42">
        <v>21.8</v>
      </c>
      <c r="E807" s="15">
        <v>8560</v>
      </c>
      <c r="F807" s="15">
        <v>9350</v>
      </c>
      <c r="G807" s="2">
        <v>6.53</v>
      </c>
      <c r="H807" s="2">
        <v>9.1419999999999995</v>
      </c>
      <c r="I807" s="2">
        <v>7.7050000000000001</v>
      </c>
      <c r="J807" s="14"/>
      <c r="K807" s="2"/>
      <c r="M807" s="3"/>
      <c r="O807" s="2"/>
      <c r="P807" s="2"/>
      <c r="Q807" s="2"/>
      <c r="R807" s="12"/>
    </row>
    <row r="808" spans="2:18" ht="19.899999999999999" customHeight="1" x14ac:dyDescent="0.2">
      <c r="B808" s="14">
        <v>43556.490474537037</v>
      </c>
      <c r="C808" s="2">
        <f t="shared" si="48"/>
        <v>64.500000000698492</v>
      </c>
      <c r="D808" s="42">
        <v>21.8</v>
      </c>
      <c r="E808" s="15">
        <v>8550</v>
      </c>
      <c r="F808" s="15">
        <v>9340</v>
      </c>
      <c r="G808" s="2">
        <v>6.5229999999999997</v>
      </c>
      <c r="H808" s="2">
        <v>9.1419999999999995</v>
      </c>
      <c r="I808" s="2">
        <v>7.7050000000000001</v>
      </c>
      <c r="J808" s="14"/>
      <c r="K808" s="2"/>
      <c r="M808" s="3"/>
      <c r="O808" s="2"/>
      <c r="P808" s="2"/>
      <c r="Q808" s="2"/>
      <c r="R808" s="12"/>
    </row>
    <row r="809" spans="2:18" ht="19.899999999999999" customHeight="1" x14ac:dyDescent="0.2">
      <c r="B809" s="14">
        <v>43556.490532407406</v>
      </c>
      <c r="C809" s="2">
        <f t="shared" si="48"/>
        <v>64.583333332557231</v>
      </c>
      <c r="D809" s="42">
        <v>21.9</v>
      </c>
      <c r="E809" s="15">
        <v>8560</v>
      </c>
      <c r="F809" s="15">
        <v>9370</v>
      </c>
      <c r="G809" s="2">
        <v>6.5270000000000001</v>
      </c>
      <c r="H809" s="2">
        <v>9.1419999999999995</v>
      </c>
      <c r="I809" s="2">
        <v>7.7050000000000001</v>
      </c>
      <c r="J809" s="14"/>
      <c r="K809" s="2"/>
      <c r="M809" s="3"/>
      <c r="O809" s="2"/>
      <c r="P809" s="2"/>
      <c r="Q809" s="2"/>
      <c r="R809" s="12"/>
    </row>
    <row r="810" spans="2:18" ht="19.899999999999999" customHeight="1" x14ac:dyDescent="0.2">
      <c r="B810" s="14">
        <v>43556.490590277775</v>
      </c>
      <c r="C810" s="2">
        <f t="shared" si="48"/>
        <v>64.66666666441597</v>
      </c>
      <c r="D810" s="42">
        <v>21.9</v>
      </c>
      <c r="E810" s="15">
        <v>8560</v>
      </c>
      <c r="F810" s="15">
        <v>9360</v>
      </c>
      <c r="G810" s="2">
        <v>6.53</v>
      </c>
      <c r="H810" s="2">
        <v>9.1419999999999995</v>
      </c>
      <c r="I810" s="2">
        <v>7.7060000000000004</v>
      </c>
      <c r="J810" s="14"/>
      <c r="K810" s="2"/>
      <c r="M810" s="3"/>
      <c r="O810" s="2"/>
      <c r="P810" s="2"/>
      <c r="Q810" s="2"/>
      <c r="R810" s="12"/>
    </row>
    <row r="811" spans="2:18" ht="19.899999999999999" customHeight="1" x14ac:dyDescent="0.2">
      <c r="B811" s="14">
        <v>43556.490648148145</v>
      </c>
      <c r="C811" s="2">
        <f t="shared" si="48"/>
        <v>64.74999999627471</v>
      </c>
      <c r="D811" s="42">
        <v>21.9</v>
      </c>
      <c r="E811" s="15">
        <v>8560</v>
      </c>
      <c r="F811" s="15">
        <v>9350</v>
      </c>
      <c r="G811" s="2">
        <v>6.53</v>
      </c>
      <c r="H811" s="2">
        <v>9.1419999999999995</v>
      </c>
      <c r="I811" s="2">
        <v>7.7069999999999999</v>
      </c>
      <c r="J811" s="14"/>
      <c r="K811" s="2"/>
      <c r="M811" s="3"/>
      <c r="O811" s="2"/>
      <c r="P811" s="2"/>
      <c r="Q811" s="2"/>
      <c r="R811" s="12"/>
    </row>
    <row r="812" spans="2:18" ht="19.899999999999999" customHeight="1" x14ac:dyDescent="0.2">
      <c r="B812" s="14">
        <v>43556.490706018521</v>
      </c>
      <c r="C812" s="2">
        <f t="shared" si="48"/>
        <v>64.833333338610828</v>
      </c>
      <c r="D812" s="42">
        <v>21.9</v>
      </c>
      <c r="E812" s="15">
        <v>8550</v>
      </c>
      <c r="F812" s="15">
        <v>9330</v>
      </c>
      <c r="G812" s="2">
        <v>6.5289999999999999</v>
      </c>
      <c r="H812" s="2">
        <v>9.1419999999999995</v>
      </c>
      <c r="I812" s="2">
        <v>7.7069999999999999</v>
      </c>
      <c r="J812" s="14"/>
      <c r="K812" s="2"/>
      <c r="M812" s="3"/>
      <c r="O812" s="2"/>
      <c r="P812" s="2"/>
      <c r="Q812" s="2"/>
      <c r="R812" s="12"/>
    </row>
    <row r="813" spans="2:18" ht="19.899999999999999" customHeight="1" x14ac:dyDescent="0.2">
      <c r="B813" s="14">
        <v>43556.490763888891</v>
      </c>
      <c r="C813" s="2">
        <f t="shared" si="48"/>
        <v>64.916666670469567</v>
      </c>
      <c r="D813" s="42">
        <v>21.9</v>
      </c>
      <c r="E813" s="15">
        <v>8560</v>
      </c>
      <c r="F813" s="15">
        <v>9320</v>
      </c>
      <c r="G813" s="2">
        <v>6.5289999999999999</v>
      </c>
      <c r="H813" s="2">
        <v>9.1419999999999995</v>
      </c>
      <c r="I813" s="2">
        <v>7.7080000000000002</v>
      </c>
      <c r="J813" s="4"/>
      <c r="K813" s="2"/>
      <c r="M813" s="3"/>
      <c r="O813" s="2"/>
      <c r="P813" s="2"/>
      <c r="Q813" s="2"/>
      <c r="R813" s="12"/>
    </row>
    <row r="814" spans="2:18" ht="19.899999999999999" customHeight="1" x14ac:dyDescent="0.2">
      <c r="B814" s="14">
        <v>43556.49082175926</v>
      </c>
      <c r="C814" s="2">
        <f t="shared" si="48"/>
        <v>65.000000002328306</v>
      </c>
      <c r="D814" s="42">
        <v>21.9</v>
      </c>
      <c r="E814" s="15">
        <v>8560</v>
      </c>
      <c r="F814" s="15">
        <v>9350</v>
      </c>
      <c r="G814" s="2">
        <v>6.53</v>
      </c>
      <c r="H814" s="2">
        <v>9.1419999999999995</v>
      </c>
      <c r="I814" s="2">
        <v>7.7080000000000002</v>
      </c>
      <c r="J814" s="4"/>
      <c r="K814" s="2"/>
      <c r="M814" s="3"/>
      <c r="O814" s="2"/>
      <c r="P814" s="2"/>
      <c r="Q814" s="2"/>
      <c r="R814" s="12"/>
    </row>
    <row r="815" spans="2:18" ht="19.899999999999999" customHeight="1" x14ac:dyDescent="0.2">
      <c r="B815" s="14">
        <v>43556.490879629629</v>
      </c>
      <c r="C815" s="2">
        <f t="shared" si="48"/>
        <v>65.083333334187046</v>
      </c>
      <c r="D815" s="42">
        <v>21.9</v>
      </c>
      <c r="E815" s="15">
        <v>8560</v>
      </c>
      <c r="F815" s="15">
        <v>9340</v>
      </c>
      <c r="G815" s="2">
        <v>6.5289999999999999</v>
      </c>
      <c r="H815" s="2">
        <v>9.1419999999999995</v>
      </c>
      <c r="I815" s="2">
        <v>7.7060000000000004</v>
      </c>
      <c r="J815" s="4"/>
      <c r="K815" s="2"/>
      <c r="M815" s="3"/>
      <c r="O815" s="2"/>
      <c r="P815" s="2"/>
      <c r="Q815" s="2"/>
      <c r="R815" s="12"/>
    </row>
    <row r="816" spans="2:18" ht="19.899999999999999" customHeight="1" x14ac:dyDescent="0.2">
      <c r="B816" s="14">
        <v>43556.490937499999</v>
      </c>
      <c r="C816" s="2">
        <f t="shared" si="48"/>
        <v>65.166666666045785</v>
      </c>
      <c r="D816" s="42">
        <v>21.9</v>
      </c>
      <c r="E816" s="15">
        <v>8560</v>
      </c>
      <c r="F816" s="15">
        <v>9350</v>
      </c>
      <c r="G816" s="2">
        <v>6.5289999999999999</v>
      </c>
      <c r="H816" s="2">
        <v>9.1419999999999995</v>
      </c>
      <c r="I816" s="2">
        <v>7.7060000000000004</v>
      </c>
      <c r="J816" s="4"/>
      <c r="K816" s="2"/>
      <c r="M816" s="3"/>
      <c r="O816" s="2"/>
      <c r="P816" s="2"/>
      <c r="Q816" s="2"/>
      <c r="R816" s="12"/>
    </row>
    <row r="817" spans="2:18" ht="19.899999999999999" customHeight="1" x14ac:dyDescent="0.2">
      <c r="B817" s="14">
        <v>43556.490995370368</v>
      </c>
      <c r="C817" s="2">
        <f t="shared" si="48"/>
        <v>65.249999997904524</v>
      </c>
      <c r="D817" s="42">
        <v>21.9</v>
      </c>
      <c r="E817" s="15">
        <v>8560</v>
      </c>
      <c r="F817" s="15">
        <v>9350</v>
      </c>
      <c r="G817" s="2">
        <v>6.5289999999999999</v>
      </c>
      <c r="H817" s="2">
        <v>9.1419999999999995</v>
      </c>
      <c r="I817" s="2">
        <v>7.7080000000000002</v>
      </c>
      <c r="J817" s="4"/>
      <c r="K817" s="2"/>
      <c r="M817" s="3"/>
      <c r="O817" s="2"/>
      <c r="P817" s="2"/>
      <c r="Q817" s="2"/>
      <c r="R817" s="12"/>
    </row>
    <row r="818" spans="2:18" ht="19.899999999999999" customHeight="1" x14ac:dyDescent="0.2">
      <c r="B818" s="14">
        <v>43556.491053240738</v>
      </c>
      <c r="C818" s="2">
        <f t="shared" si="48"/>
        <v>65.333333329763263</v>
      </c>
      <c r="D818" s="42">
        <v>21.9</v>
      </c>
      <c r="E818" s="15">
        <v>8540</v>
      </c>
      <c r="F818" s="15">
        <v>9360</v>
      </c>
      <c r="G818" s="2">
        <v>6.5289999999999999</v>
      </c>
      <c r="H818" s="2">
        <v>9.1419999999999995</v>
      </c>
      <c r="I818" s="2">
        <v>7.7080000000000002</v>
      </c>
      <c r="J818" s="4"/>
      <c r="K818" s="2"/>
      <c r="M818" s="3"/>
      <c r="O818" s="2"/>
      <c r="P818" s="2"/>
      <c r="Q818" s="2"/>
      <c r="R818" s="12"/>
    </row>
    <row r="819" spans="2:18" ht="19.899999999999999" customHeight="1" x14ac:dyDescent="0.2">
      <c r="B819" s="14">
        <v>43556.491111111114</v>
      </c>
      <c r="C819" s="2">
        <f t="shared" si="48"/>
        <v>65.416666672099382</v>
      </c>
      <c r="D819" s="42">
        <v>21.9</v>
      </c>
      <c r="E819" s="15">
        <v>8560</v>
      </c>
      <c r="F819" s="15">
        <v>9350</v>
      </c>
      <c r="G819" s="2">
        <v>6.53</v>
      </c>
      <c r="H819" s="2">
        <v>9.1419999999999995</v>
      </c>
      <c r="I819" s="2">
        <v>7.7089999999999996</v>
      </c>
      <c r="J819" s="4"/>
      <c r="K819" s="2"/>
      <c r="M819" s="3"/>
      <c r="O819" s="2"/>
      <c r="P819" s="2"/>
      <c r="Q819" s="2"/>
      <c r="R819" s="12"/>
    </row>
    <row r="820" spans="2:18" ht="19.899999999999999" customHeight="1" x14ac:dyDescent="0.2">
      <c r="B820" s="14">
        <v>43556.491168981483</v>
      </c>
      <c r="C820" s="2">
        <f t="shared" si="48"/>
        <v>65.500000003958121</v>
      </c>
      <c r="D820" s="42">
        <v>21.9</v>
      </c>
      <c r="E820" s="15">
        <v>8550</v>
      </c>
      <c r="F820" s="15">
        <v>9340</v>
      </c>
      <c r="G820" s="2">
        <v>6.53</v>
      </c>
      <c r="H820" s="2">
        <v>9.1419999999999995</v>
      </c>
      <c r="I820" s="2">
        <v>7.7089999999999996</v>
      </c>
      <c r="J820" s="4"/>
      <c r="K820" s="2"/>
      <c r="M820" s="3"/>
      <c r="O820" s="2"/>
      <c r="P820" s="2"/>
      <c r="Q820" s="2"/>
      <c r="R820" s="12"/>
    </row>
    <row r="821" spans="2:18" ht="19.899999999999999" customHeight="1" x14ac:dyDescent="0.2">
      <c r="B821" s="14">
        <v>43556.491226851853</v>
      </c>
      <c r="C821" s="2">
        <f t="shared" si="48"/>
        <v>65.58333333581686</v>
      </c>
      <c r="D821" s="42">
        <v>21.9</v>
      </c>
      <c r="E821" s="15">
        <v>8560</v>
      </c>
      <c r="F821" s="15">
        <v>9340</v>
      </c>
      <c r="G821" s="2">
        <v>6.5309999999999997</v>
      </c>
      <c r="H821" s="2">
        <v>9.1419999999999995</v>
      </c>
      <c r="I821" s="2">
        <v>7.71</v>
      </c>
      <c r="J821" s="4"/>
      <c r="K821" s="2"/>
      <c r="M821" s="3"/>
      <c r="O821" s="2"/>
      <c r="P821" s="2"/>
      <c r="Q821" s="2"/>
      <c r="R821" s="12"/>
    </row>
    <row r="822" spans="2:18" ht="19.899999999999999" customHeight="1" x14ac:dyDescent="0.2">
      <c r="B822" s="14">
        <v>43556.491284722222</v>
      </c>
      <c r="C822" s="2">
        <f t="shared" si="48"/>
        <v>65.666666667675599</v>
      </c>
      <c r="D822" s="42">
        <v>21.9</v>
      </c>
      <c r="E822" s="15">
        <v>8560</v>
      </c>
      <c r="F822" s="15">
        <v>9350</v>
      </c>
      <c r="G822" s="2">
        <v>6.5309999999999997</v>
      </c>
      <c r="H822" s="2">
        <v>9.1419999999999995</v>
      </c>
      <c r="I822" s="2">
        <v>7.7089999999999996</v>
      </c>
      <c r="J822" s="4"/>
      <c r="K822" s="2"/>
      <c r="M822" s="3"/>
      <c r="O822" s="2"/>
      <c r="P822" s="2"/>
      <c r="Q822" s="2"/>
      <c r="R822" s="12"/>
    </row>
    <row r="823" spans="2:18" ht="19.899999999999999" customHeight="1" x14ac:dyDescent="0.2">
      <c r="B823" s="14">
        <v>43556.491342592592</v>
      </c>
      <c r="C823" s="2">
        <f t="shared" si="48"/>
        <v>65.749999999534339</v>
      </c>
      <c r="D823" s="42">
        <v>21.9</v>
      </c>
      <c r="E823" s="15">
        <v>8560</v>
      </c>
      <c r="F823" s="15">
        <v>9370</v>
      </c>
      <c r="G823" s="2">
        <v>6.5309999999999997</v>
      </c>
      <c r="H823" s="2">
        <v>9.1419999999999995</v>
      </c>
      <c r="I823" s="2">
        <v>7.7089999999999996</v>
      </c>
      <c r="J823" s="4"/>
      <c r="K823" s="2"/>
      <c r="M823" s="3"/>
      <c r="O823" s="2"/>
      <c r="P823" s="2"/>
      <c r="Q823" s="2"/>
      <c r="R823" s="12"/>
    </row>
    <row r="824" spans="2:18" ht="19.899999999999999" customHeight="1" x14ac:dyDescent="0.2">
      <c r="B824" s="14">
        <v>43556.491400462961</v>
      </c>
      <c r="C824" s="2">
        <f t="shared" si="48"/>
        <v>65.833333331393078</v>
      </c>
      <c r="D824" s="42">
        <v>21.9</v>
      </c>
      <c r="E824" s="15">
        <v>8560</v>
      </c>
      <c r="F824" s="15">
        <v>9370</v>
      </c>
      <c r="G824" s="2">
        <v>6.5309999999999997</v>
      </c>
      <c r="H824" s="2">
        <v>9.1430000000000007</v>
      </c>
      <c r="I824" s="2">
        <v>7.7089999999999996</v>
      </c>
      <c r="J824" s="4"/>
      <c r="K824" s="2"/>
      <c r="M824" s="3"/>
      <c r="O824" s="2"/>
      <c r="P824" s="2"/>
      <c r="Q824" s="2"/>
      <c r="R824" s="12"/>
    </row>
    <row r="825" spans="2:18" ht="19.899999999999999" customHeight="1" x14ac:dyDescent="0.2">
      <c r="B825" s="14">
        <v>43556.49145833333</v>
      </c>
      <c r="C825" s="2">
        <f t="shared" si="48"/>
        <v>65.916666663251817</v>
      </c>
      <c r="D825" s="42">
        <v>21.9</v>
      </c>
      <c r="E825" s="15">
        <v>8550</v>
      </c>
      <c r="F825" s="15">
        <v>9350</v>
      </c>
      <c r="G825" s="2">
        <v>6.5309999999999997</v>
      </c>
      <c r="H825" s="2">
        <v>9.1430000000000007</v>
      </c>
      <c r="I825" s="2">
        <v>7.71</v>
      </c>
      <c r="J825" s="4"/>
      <c r="K825" s="2"/>
      <c r="M825" s="3"/>
      <c r="O825" s="2"/>
      <c r="P825" s="2"/>
      <c r="Q825" s="2"/>
      <c r="R825" s="12"/>
    </row>
    <row r="826" spans="2:18" ht="19.899999999999999" customHeight="1" x14ac:dyDescent="0.2">
      <c r="B826" s="14">
        <v>43556.491516203707</v>
      </c>
      <c r="C826" s="2">
        <f t="shared" si="48"/>
        <v>66.000000005587935</v>
      </c>
      <c r="D826" s="42">
        <v>21.9</v>
      </c>
      <c r="E826" s="15">
        <v>8580</v>
      </c>
      <c r="F826" s="15">
        <v>9340</v>
      </c>
      <c r="G826" s="2">
        <v>6.5309999999999997</v>
      </c>
      <c r="H826" s="2">
        <v>9.1419999999999995</v>
      </c>
      <c r="I826" s="2">
        <v>7.7119999999999997</v>
      </c>
      <c r="J826" s="4"/>
      <c r="K826" s="2"/>
      <c r="M826" s="3"/>
      <c r="O826" s="2"/>
      <c r="P826" s="2"/>
      <c r="Q826" s="2"/>
      <c r="R826" s="12"/>
    </row>
    <row r="827" spans="2:18" ht="19.899999999999999" customHeight="1" x14ac:dyDescent="0.2">
      <c r="B827" s="14">
        <v>43556.491574074076</v>
      </c>
      <c r="C827" s="2">
        <f t="shared" si="48"/>
        <v>66.083333337446675</v>
      </c>
      <c r="D827" s="42">
        <v>21.9</v>
      </c>
      <c r="E827" s="15">
        <v>8560</v>
      </c>
      <c r="F827" s="15">
        <v>9380</v>
      </c>
      <c r="G827" s="2">
        <v>6.53</v>
      </c>
      <c r="H827" s="2">
        <v>9.1419999999999995</v>
      </c>
      <c r="I827" s="2">
        <v>7.7130000000000001</v>
      </c>
      <c r="J827" s="4"/>
      <c r="K827" s="2"/>
      <c r="M827" s="3"/>
      <c r="O827" s="2"/>
      <c r="P827" s="2"/>
      <c r="Q827" s="2"/>
      <c r="R827" s="12"/>
    </row>
    <row r="828" spans="2:18" ht="19.899999999999999" customHeight="1" x14ac:dyDescent="0.2">
      <c r="B828" s="14">
        <v>43556.491631944446</v>
      </c>
      <c r="C828" s="2">
        <f t="shared" si="48"/>
        <v>66.166666669305414</v>
      </c>
      <c r="D828" s="42">
        <v>21.9</v>
      </c>
      <c r="E828" s="15">
        <v>8560</v>
      </c>
      <c r="F828" s="15">
        <v>9350</v>
      </c>
      <c r="G828" s="2">
        <v>6.53</v>
      </c>
      <c r="H828" s="2">
        <v>9.1419999999999995</v>
      </c>
      <c r="I828" s="2">
        <v>7.7130000000000001</v>
      </c>
      <c r="J828" s="4"/>
      <c r="K828" s="2"/>
      <c r="M828" s="3"/>
      <c r="O828" s="2"/>
      <c r="P828" s="2"/>
      <c r="Q828" s="2"/>
      <c r="R828" s="12"/>
    </row>
    <row r="829" spans="2:18" ht="19.899999999999999" customHeight="1" x14ac:dyDescent="0.2">
      <c r="B829" s="14">
        <v>43556.491689814815</v>
      </c>
      <c r="C829" s="2">
        <f t="shared" si="48"/>
        <v>66.250000001164153</v>
      </c>
      <c r="D829" s="42">
        <v>21.9</v>
      </c>
      <c r="E829" s="15">
        <v>8560</v>
      </c>
      <c r="F829" s="15">
        <v>9370</v>
      </c>
      <c r="G829" s="2">
        <v>6.53</v>
      </c>
      <c r="H829" s="2">
        <v>9.1419999999999995</v>
      </c>
      <c r="I829" s="2">
        <v>7.7119999999999997</v>
      </c>
      <c r="J829" s="4"/>
      <c r="K829" s="2"/>
      <c r="M829" s="3"/>
      <c r="O829" s="2"/>
      <c r="P829" s="2"/>
      <c r="Q829" s="2"/>
      <c r="R829" s="12"/>
    </row>
    <row r="830" spans="2:18" ht="19.899999999999999" customHeight="1" x14ac:dyDescent="0.2">
      <c r="B830" s="14">
        <v>43556.491747685184</v>
      </c>
      <c r="C830" s="2">
        <f t="shared" si="48"/>
        <v>66.333333333022892</v>
      </c>
      <c r="D830" s="42">
        <v>21.9</v>
      </c>
      <c r="E830" s="15">
        <v>8560</v>
      </c>
      <c r="F830" s="15">
        <v>9370</v>
      </c>
      <c r="G830" s="2">
        <v>6.53</v>
      </c>
      <c r="H830" s="2">
        <v>9.1419999999999995</v>
      </c>
      <c r="I830" s="2">
        <v>7.7130000000000001</v>
      </c>
      <c r="J830" s="4"/>
      <c r="K830" s="2"/>
      <c r="M830" s="3"/>
      <c r="O830" s="2"/>
      <c r="P830" s="2"/>
      <c r="Q830" s="2"/>
      <c r="R830" s="12"/>
    </row>
    <row r="831" spans="2:18" ht="19.899999999999999" customHeight="1" x14ac:dyDescent="0.2">
      <c r="J831" s="4"/>
      <c r="K831" s="2"/>
      <c r="M831" s="3"/>
      <c r="O831" s="2"/>
      <c r="P831" s="2"/>
      <c r="Q831" s="2"/>
      <c r="R831" s="12"/>
    </row>
    <row r="832" spans="2:18" ht="19.899999999999999" customHeight="1" x14ac:dyDescent="0.2">
      <c r="J832" s="4"/>
      <c r="K832" s="2"/>
      <c r="M832" s="3"/>
      <c r="O832" s="2"/>
      <c r="P832" s="2"/>
      <c r="Q832" s="2"/>
      <c r="R832" s="12"/>
    </row>
    <row r="833" spans="3:18" ht="19.899999999999999" customHeight="1" x14ac:dyDescent="0.2">
      <c r="C833" s="2"/>
      <c r="J833" s="4"/>
      <c r="K833" s="2"/>
      <c r="M833" s="3"/>
      <c r="O833" s="2"/>
      <c r="P833" s="2"/>
      <c r="Q833" s="2"/>
      <c r="R833" s="12"/>
    </row>
    <row r="834" spans="3:18" ht="19.899999999999999" customHeight="1" x14ac:dyDescent="0.2">
      <c r="C834" s="2"/>
      <c r="J834" s="4"/>
      <c r="K834" s="2"/>
      <c r="M834" s="3"/>
      <c r="O834" s="2"/>
      <c r="P834" s="2"/>
      <c r="Q834" s="2"/>
      <c r="R834" s="12"/>
    </row>
    <row r="835" spans="3:18" ht="19.899999999999999" customHeight="1" x14ac:dyDescent="0.2">
      <c r="J835" s="4"/>
      <c r="K835" s="2"/>
      <c r="M835" s="3"/>
      <c r="O835" s="2"/>
      <c r="P835" s="2"/>
      <c r="Q835" s="2"/>
      <c r="R835" s="12"/>
    </row>
    <row r="836" spans="3:18" ht="19.899999999999999" customHeight="1" x14ac:dyDescent="0.2">
      <c r="J836" s="4"/>
      <c r="K836" s="2"/>
      <c r="M836" s="3"/>
      <c r="O836" s="2"/>
      <c r="P836" s="2"/>
      <c r="Q836" s="2"/>
      <c r="R836" s="12"/>
    </row>
    <row r="837" spans="3:18" ht="19.899999999999999" customHeight="1" x14ac:dyDescent="0.2">
      <c r="J837" s="4"/>
      <c r="K837" s="2"/>
      <c r="M837" s="3"/>
      <c r="O837" s="2"/>
      <c r="P837" s="2"/>
      <c r="Q837" s="2"/>
      <c r="R837" s="12"/>
    </row>
    <row r="838" spans="3:18" ht="19.899999999999999" customHeight="1" x14ac:dyDescent="0.2">
      <c r="J838" s="4"/>
      <c r="K838" s="2"/>
      <c r="M838" s="3"/>
      <c r="O838" s="2"/>
      <c r="P838" s="2"/>
      <c r="Q838" s="2"/>
      <c r="R838" s="12"/>
    </row>
    <row r="839" spans="3:18" ht="19.899999999999999" customHeight="1" x14ac:dyDescent="0.2">
      <c r="J839" s="4"/>
      <c r="K839" s="2"/>
      <c r="M839" s="3"/>
      <c r="O839" s="2"/>
      <c r="P839" s="2"/>
      <c r="Q839" s="2"/>
      <c r="R839" s="12"/>
    </row>
    <row r="840" spans="3:18" ht="19.899999999999999" customHeight="1" x14ac:dyDescent="0.2">
      <c r="J840" s="4"/>
      <c r="K840" s="2"/>
      <c r="M840" s="3"/>
      <c r="O840" s="2"/>
      <c r="P840" s="2"/>
      <c r="Q840" s="2"/>
      <c r="R840" s="12"/>
    </row>
    <row r="841" spans="3:18" ht="19.899999999999999" customHeight="1" x14ac:dyDescent="0.2">
      <c r="J841" s="4"/>
      <c r="K841" s="2"/>
      <c r="M841" s="3"/>
      <c r="O841" s="2"/>
      <c r="P841" s="2"/>
      <c r="Q841" s="2"/>
      <c r="R841" s="12"/>
    </row>
    <row r="842" spans="3:18" ht="19.899999999999999" customHeight="1" x14ac:dyDescent="0.2">
      <c r="J842" s="4"/>
      <c r="K842" s="2"/>
      <c r="M842" s="3"/>
      <c r="O842" s="2"/>
      <c r="P842" s="2"/>
      <c r="Q842" s="2"/>
      <c r="R842" s="12"/>
    </row>
    <row r="843" spans="3:18" ht="19.899999999999999" customHeight="1" x14ac:dyDescent="0.2">
      <c r="J843" s="4"/>
      <c r="K843" s="2"/>
      <c r="M843" s="3"/>
      <c r="O843" s="2"/>
      <c r="P843" s="2"/>
      <c r="Q843" s="2"/>
      <c r="R843" s="12"/>
    </row>
    <row r="844" spans="3:18" ht="19.899999999999999" customHeight="1" x14ac:dyDescent="0.2">
      <c r="J844" s="4"/>
      <c r="K844" s="2"/>
      <c r="M844" s="3"/>
      <c r="O844" s="2"/>
      <c r="P844" s="2"/>
      <c r="Q844" s="2"/>
      <c r="R844" s="12"/>
    </row>
    <row r="845" spans="3:18" ht="19.899999999999999" customHeight="1" x14ac:dyDescent="0.2">
      <c r="J845" s="4"/>
      <c r="K845" s="2"/>
      <c r="M845" s="3"/>
      <c r="O845" s="2"/>
      <c r="P845" s="2"/>
      <c r="Q845" s="2"/>
      <c r="R845" s="12"/>
    </row>
    <row r="846" spans="3:18" ht="19.899999999999999" customHeight="1" x14ac:dyDescent="0.2">
      <c r="J846" s="4"/>
      <c r="K846" s="2"/>
      <c r="M846" s="3"/>
      <c r="O846" s="2"/>
      <c r="P846" s="2"/>
      <c r="Q846" s="2"/>
      <c r="R846" s="12"/>
    </row>
    <row r="847" spans="3:18" ht="19.899999999999999" customHeight="1" x14ac:dyDescent="0.2">
      <c r="J847" s="4"/>
      <c r="K847" s="2"/>
      <c r="M847" s="3"/>
      <c r="O847" s="2"/>
      <c r="P847" s="2"/>
      <c r="Q847" s="2"/>
      <c r="R847" s="12"/>
    </row>
    <row r="848" spans="3:18" ht="19.899999999999999" customHeight="1" x14ac:dyDescent="0.2">
      <c r="J848" s="4"/>
      <c r="K848" s="2"/>
      <c r="M848" s="3"/>
      <c r="O848" s="2"/>
      <c r="P848" s="2"/>
      <c r="Q848" s="2"/>
      <c r="R848" s="12"/>
    </row>
    <row r="849" spans="7:18" ht="19.899999999999999" customHeight="1" x14ac:dyDescent="0.2">
      <c r="J849" s="4"/>
      <c r="K849" s="2"/>
      <c r="M849" s="3"/>
      <c r="O849" s="2"/>
      <c r="P849" s="2"/>
      <c r="Q849" s="2"/>
      <c r="R849" s="12"/>
    </row>
    <row r="850" spans="7:18" ht="19.899999999999999" customHeight="1" x14ac:dyDescent="0.2">
      <c r="J850" s="4"/>
      <c r="K850" s="2"/>
      <c r="M850" s="3"/>
      <c r="O850" s="2"/>
      <c r="P850" s="2"/>
      <c r="Q850" s="2"/>
      <c r="R850" s="12"/>
    </row>
    <row r="851" spans="7:18" ht="19.899999999999999" customHeight="1" x14ac:dyDescent="0.2">
      <c r="J851" s="4"/>
      <c r="K851" s="2"/>
      <c r="M851" s="3"/>
      <c r="O851" s="2"/>
      <c r="P851" s="2"/>
      <c r="Q851" s="2"/>
      <c r="R851" s="12"/>
    </row>
    <row r="852" spans="7:18" ht="19.899999999999999" customHeight="1" x14ac:dyDescent="0.2">
      <c r="J852" s="4"/>
      <c r="K852" s="2"/>
      <c r="M852" s="3"/>
      <c r="O852" s="2"/>
      <c r="P852" s="2"/>
      <c r="Q852" s="2"/>
      <c r="R852" s="12"/>
    </row>
    <row r="853" spans="7:18" ht="19.899999999999999" customHeight="1" x14ac:dyDescent="0.2">
      <c r="J853" s="4"/>
      <c r="K853" s="2"/>
      <c r="M853" s="3"/>
      <c r="O853" s="2"/>
      <c r="P853" s="2"/>
      <c r="Q853" s="2"/>
      <c r="R853" s="12"/>
    </row>
    <row r="854" spans="7:18" ht="19.899999999999999" customHeight="1" x14ac:dyDescent="0.2">
      <c r="J854" s="4"/>
      <c r="K854" s="2"/>
      <c r="M854" s="3"/>
      <c r="O854" s="2"/>
      <c r="P854" s="2"/>
      <c r="Q854" s="2"/>
      <c r="R854" s="12"/>
    </row>
    <row r="855" spans="7:18" ht="19.899999999999999" customHeight="1" x14ac:dyDescent="0.2">
      <c r="J855" s="4"/>
      <c r="K855" s="2"/>
      <c r="M855" s="3"/>
      <c r="O855" s="2"/>
      <c r="P855" s="2"/>
      <c r="Q855" s="2"/>
      <c r="R855" s="12"/>
    </row>
    <row r="856" spans="7:18" ht="19.899999999999999" customHeight="1" x14ac:dyDescent="0.2">
      <c r="J856" s="4"/>
      <c r="K856" s="2"/>
      <c r="M856" s="3"/>
      <c r="O856" s="2"/>
      <c r="P856" s="2"/>
      <c r="Q856" s="2"/>
      <c r="R856" s="12"/>
    </row>
    <row r="857" spans="7:18" ht="19.899999999999999" customHeight="1" x14ac:dyDescent="0.2">
      <c r="J857" s="4"/>
      <c r="K857" s="2"/>
      <c r="M857" s="3"/>
      <c r="O857" s="2"/>
      <c r="P857" s="2"/>
      <c r="Q857" s="2"/>
      <c r="R857" s="12"/>
    </row>
    <row r="858" spans="7:18" ht="19.899999999999999" customHeight="1" x14ac:dyDescent="0.2">
      <c r="J858" s="4"/>
      <c r="K858" s="2"/>
      <c r="M858" s="3"/>
      <c r="O858" s="2"/>
      <c r="P858" s="2"/>
      <c r="Q858" s="2"/>
      <c r="R858" s="12"/>
    </row>
    <row r="859" spans="7:18" ht="19.899999999999999" customHeight="1" x14ac:dyDescent="0.2">
      <c r="G859" s="5"/>
      <c r="J859" s="4"/>
      <c r="K859" s="2"/>
      <c r="M859" s="3"/>
      <c r="O859" s="2"/>
      <c r="P859" s="2"/>
      <c r="Q859" s="2"/>
      <c r="R859" s="12"/>
    </row>
    <row r="860" spans="7:18" ht="19.899999999999999" customHeight="1" x14ac:dyDescent="0.2">
      <c r="J860" s="4"/>
      <c r="K860" s="2"/>
      <c r="M860" s="3"/>
      <c r="O860" s="2"/>
      <c r="P860" s="2"/>
      <c r="Q860" s="2"/>
      <c r="R860" s="12"/>
    </row>
    <row r="861" spans="7:18" ht="19.899999999999999" customHeight="1" x14ac:dyDescent="0.2">
      <c r="J861" s="4"/>
      <c r="K861" s="2"/>
      <c r="M861" s="3"/>
      <c r="O861" s="2"/>
      <c r="P861" s="2"/>
      <c r="Q861" s="2"/>
      <c r="R861" s="12"/>
    </row>
    <row r="862" spans="7:18" ht="19.899999999999999" customHeight="1" x14ac:dyDescent="0.2">
      <c r="J862" s="4"/>
      <c r="K862" s="2"/>
      <c r="M862" s="3"/>
      <c r="O862" s="2"/>
      <c r="P862" s="2"/>
      <c r="Q862" s="2"/>
      <c r="R862" s="12"/>
    </row>
    <row r="863" spans="7:18" ht="19.899999999999999" customHeight="1" x14ac:dyDescent="0.2">
      <c r="J863" s="4"/>
      <c r="K863" s="2"/>
      <c r="M863" s="3"/>
      <c r="O863" s="2"/>
      <c r="P863" s="2"/>
      <c r="Q863" s="2"/>
      <c r="R863" s="12"/>
    </row>
    <row r="864" spans="7:18" ht="19.899999999999999" customHeight="1" x14ac:dyDescent="0.2">
      <c r="J864" s="4"/>
      <c r="K864" s="2"/>
      <c r="M864" s="3"/>
      <c r="O864" s="2"/>
      <c r="P864" s="2"/>
      <c r="Q864" s="2"/>
      <c r="R864" s="12"/>
    </row>
    <row r="865" spans="10:18" ht="19.899999999999999" customHeight="1" x14ac:dyDescent="0.2">
      <c r="J865" s="4"/>
      <c r="K865" s="2"/>
      <c r="M865" s="3"/>
      <c r="O865" s="2"/>
      <c r="P865" s="2"/>
      <c r="Q865" s="2"/>
      <c r="R865" s="12"/>
    </row>
    <row r="866" spans="10:18" ht="19.899999999999999" customHeight="1" x14ac:dyDescent="0.2">
      <c r="J866" s="4"/>
      <c r="K866" s="2"/>
      <c r="M866" s="3"/>
      <c r="O866" s="2"/>
      <c r="P866" s="2"/>
      <c r="Q866" s="2"/>
      <c r="R866" s="12"/>
    </row>
    <row r="867" spans="10:18" ht="19.899999999999999" customHeight="1" x14ac:dyDescent="0.2">
      <c r="J867" s="4"/>
      <c r="K867" s="2"/>
      <c r="M867" s="3"/>
      <c r="O867" s="2"/>
      <c r="P867" s="2"/>
      <c r="Q867" s="2"/>
      <c r="R867" s="12"/>
    </row>
    <row r="868" spans="10:18" ht="19.899999999999999" customHeight="1" x14ac:dyDescent="0.2">
      <c r="J868" s="4"/>
      <c r="K868" s="2"/>
      <c r="M868" s="3"/>
      <c r="O868" s="2"/>
      <c r="P868" s="2"/>
      <c r="Q868" s="2"/>
      <c r="R868" s="12"/>
    </row>
    <row r="869" spans="10:18" ht="19.899999999999999" customHeight="1" x14ac:dyDescent="0.2">
      <c r="J869" s="4"/>
      <c r="K869" s="2"/>
      <c r="M869" s="3"/>
      <c r="O869" s="2"/>
      <c r="P869" s="2"/>
      <c r="Q869" s="2"/>
      <c r="R869" s="12"/>
    </row>
    <row r="870" spans="10:18" ht="19.899999999999999" customHeight="1" x14ac:dyDescent="0.2">
      <c r="J870" s="4"/>
      <c r="K870" s="2"/>
      <c r="M870" s="3"/>
      <c r="O870" s="2"/>
      <c r="P870" s="2"/>
      <c r="Q870" s="2"/>
      <c r="R870" s="12"/>
    </row>
    <row r="871" spans="10:18" ht="19.899999999999999" customHeight="1" x14ac:dyDescent="0.2">
      <c r="J871" s="4"/>
      <c r="K871" s="2"/>
      <c r="M871" s="3"/>
      <c r="O871" s="2"/>
      <c r="P871" s="2"/>
      <c r="Q871" s="2"/>
      <c r="R871" s="12"/>
    </row>
    <row r="872" spans="10:18" ht="19.899999999999999" customHeight="1" x14ac:dyDescent="0.2">
      <c r="J872" s="4"/>
      <c r="K872" s="2"/>
      <c r="M872" s="3"/>
      <c r="O872" s="2"/>
      <c r="P872" s="2"/>
      <c r="Q872" s="2"/>
      <c r="R872" s="12"/>
    </row>
    <row r="873" spans="10:18" ht="19.899999999999999" customHeight="1" x14ac:dyDescent="0.2">
      <c r="J873" s="4"/>
      <c r="K873" s="2"/>
      <c r="M873" s="3"/>
      <c r="O873" s="2"/>
      <c r="P873" s="2"/>
      <c r="Q873" s="2"/>
      <c r="R873" s="12"/>
    </row>
    <row r="874" spans="10:18" ht="19.899999999999999" customHeight="1" x14ac:dyDescent="0.2">
      <c r="J874" s="4"/>
      <c r="K874" s="2"/>
      <c r="M874" s="3"/>
      <c r="O874" s="2"/>
      <c r="P874" s="2"/>
      <c r="Q874" s="2"/>
      <c r="R874" s="12"/>
    </row>
    <row r="875" spans="10:18" ht="19.899999999999999" customHeight="1" x14ac:dyDescent="0.2">
      <c r="J875" s="4"/>
      <c r="K875" s="2"/>
      <c r="M875" s="3"/>
      <c r="O875" s="2"/>
      <c r="P875" s="2"/>
      <c r="Q875" s="2"/>
      <c r="R875" s="12"/>
    </row>
    <row r="876" spans="10:18" ht="19.899999999999999" customHeight="1" x14ac:dyDescent="0.2">
      <c r="J876" s="4"/>
      <c r="K876" s="2"/>
      <c r="M876" s="3"/>
      <c r="O876" s="2"/>
      <c r="P876" s="2"/>
      <c r="Q876" s="2"/>
      <c r="R876" s="12"/>
    </row>
    <row r="877" spans="10:18" ht="19.899999999999999" customHeight="1" x14ac:dyDescent="0.2">
      <c r="J877" s="4"/>
      <c r="K877" s="2"/>
      <c r="M877" s="3"/>
      <c r="O877" s="2"/>
      <c r="P877" s="2"/>
      <c r="Q877" s="2"/>
      <c r="R877" s="12"/>
    </row>
    <row r="878" spans="10:18" ht="19.899999999999999" customHeight="1" x14ac:dyDescent="0.2">
      <c r="J878" s="4"/>
      <c r="K878" s="2"/>
      <c r="M878" s="3"/>
      <c r="O878" s="2"/>
      <c r="P878" s="2"/>
      <c r="Q878" s="2"/>
      <c r="R878" s="12"/>
    </row>
    <row r="879" spans="10:18" ht="19.899999999999999" customHeight="1" x14ac:dyDescent="0.2">
      <c r="J879" s="4"/>
      <c r="K879" s="2"/>
      <c r="M879" s="3"/>
      <c r="O879" s="2"/>
      <c r="P879" s="2"/>
      <c r="Q879" s="2"/>
      <c r="R879" s="12"/>
    </row>
    <row r="880" spans="10:18" ht="19.899999999999999" customHeight="1" x14ac:dyDescent="0.2">
      <c r="J880" s="4"/>
      <c r="K880" s="2"/>
      <c r="M880" s="3"/>
      <c r="O880" s="2"/>
      <c r="P880" s="2"/>
      <c r="Q880" s="2"/>
      <c r="R880" s="12"/>
    </row>
    <row r="881" spans="10:18" ht="19.899999999999999" customHeight="1" x14ac:dyDescent="0.2">
      <c r="J881" s="4"/>
      <c r="K881" s="2"/>
      <c r="M881" s="3"/>
      <c r="O881" s="2"/>
      <c r="P881" s="2"/>
      <c r="Q881" s="2"/>
      <c r="R881" s="12"/>
    </row>
    <row r="882" spans="10:18" ht="19.899999999999999" customHeight="1" x14ac:dyDescent="0.2">
      <c r="J882" s="4"/>
      <c r="K882" s="2"/>
      <c r="M882" s="3"/>
      <c r="O882" s="2"/>
      <c r="P882" s="2"/>
      <c r="Q882" s="2"/>
      <c r="R882" s="12"/>
    </row>
    <row r="883" spans="10:18" ht="19.899999999999999" customHeight="1" x14ac:dyDescent="0.2">
      <c r="J883" s="4"/>
      <c r="K883" s="2"/>
      <c r="M883" s="3"/>
      <c r="O883" s="2"/>
      <c r="P883" s="2"/>
      <c r="Q883" s="2"/>
      <c r="R883" s="12"/>
    </row>
    <row r="884" spans="10:18" ht="19.899999999999999" customHeight="1" x14ac:dyDescent="0.2">
      <c r="J884" s="4"/>
      <c r="K884" s="2"/>
      <c r="M884" s="3"/>
      <c r="O884" s="2"/>
      <c r="P884" s="2"/>
      <c r="Q884" s="2"/>
      <c r="R884" s="12"/>
    </row>
    <row r="885" spans="10:18" ht="19.899999999999999" customHeight="1" x14ac:dyDescent="0.2">
      <c r="J885" s="4"/>
      <c r="K885" s="2"/>
      <c r="M885" s="3"/>
      <c r="O885" s="2"/>
      <c r="P885" s="2"/>
      <c r="Q885" s="2"/>
      <c r="R885" s="12"/>
    </row>
    <row r="886" spans="10:18" ht="19.899999999999999" customHeight="1" x14ac:dyDescent="0.2">
      <c r="J886" s="4"/>
      <c r="K886" s="2"/>
      <c r="M886" s="3"/>
      <c r="O886" s="2"/>
      <c r="P886" s="2"/>
      <c r="Q886" s="2"/>
      <c r="R886" s="12"/>
    </row>
    <row r="887" spans="10:18" ht="19.899999999999999" customHeight="1" x14ac:dyDescent="0.2">
      <c r="J887" s="4"/>
      <c r="K887" s="2"/>
      <c r="M887" s="3"/>
      <c r="O887" s="2"/>
      <c r="P887" s="2"/>
      <c r="Q887" s="2"/>
      <c r="R887" s="12"/>
    </row>
    <row r="888" spans="10:18" ht="19.899999999999999" customHeight="1" x14ac:dyDescent="0.2">
      <c r="J888" s="4"/>
      <c r="K888" s="2"/>
      <c r="M888" s="3"/>
      <c r="O888" s="2"/>
      <c r="P888" s="2"/>
      <c r="Q888" s="2"/>
      <c r="R888" s="12"/>
    </row>
    <row r="889" spans="10:18" ht="19.899999999999999" customHeight="1" x14ac:dyDescent="0.2">
      <c r="J889" s="4"/>
      <c r="K889" s="2"/>
      <c r="M889" s="3"/>
      <c r="O889" s="2"/>
      <c r="P889" s="2"/>
      <c r="Q889" s="2"/>
      <c r="R889" s="12"/>
    </row>
    <row r="890" spans="10:18" ht="19.899999999999999" customHeight="1" x14ac:dyDescent="0.2">
      <c r="J890" s="4"/>
      <c r="K890" s="2"/>
      <c r="M890" s="3"/>
      <c r="O890" s="2"/>
      <c r="P890" s="2"/>
      <c r="Q890" s="2"/>
      <c r="R890" s="12"/>
    </row>
    <row r="891" spans="10:18" ht="19.899999999999999" customHeight="1" x14ac:dyDescent="0.2">
      <c r="J891" s="4"/>
      <c r="K891" s="2"/>
      <c r="M891" s="3"/>
      <c r="O891" s="2"/>
      <c r="P891" s="2"/>
      <c r="Q891" s="2"/>
      <c r="R891" s="12"/>
    </row>
    <row r="892" spans="10:18" ht="19.899999999999999" customHeight="1" x14ac:dyDescent="0.2">
      <c r="J892" s="4"/>
      <c r="K892" s="2"/>
      <c r="M892" s="3"/>
      <c r="O892" s="2"/>
      <c r="P892" s="2"/>
      <c r="Q892" s="2"/>
      <c r="R892" s="12"/>
    </row>
    <row r="893" spans="10:18" ht="19.899999999999999" customHeight="1" x14ac:dyDescent="0.2">
      <c r="J893" s="4"/>
      <c r="K893" s="2"/>
      <c r="M893" s="3"/>
      <c r="O893" s="2"/>
      <c r="P893" s="2"/>
      <c r="Q893" s="2"/>
      <c r="R893" s="12"/>
    </row>
    <row r="894" spans="10:18" ht="19.899999999999999" customHeight="1" x14ac:dyDescent="0.2">
      <c r="J894" s="4"/>
      <c r="K894" s="2"/>
      <c r="M894" s="3"/>
      <c r="O894" s="2"/>
      <c r="P894" s="2"/>
      <c r="Q894" s="2"/>
      <c r="R894" s="12"/>
    </row>
    <row r="895" spans="10:18" ht="19.899999999999999" customHeight="1" x14ac:dyDescent="0.2">
      <c r="J895" s="4"/>
      <c r="K895" s="2"/>
      <c r="M895" s="3"/>
      <c r="O895" s="2"/>
      <c r="P895" s="2"/>
      <c r="Q895" s="2"/>
      <c r="R895" s="12"/>
    </row>
    <row r="896" spans="10:18" ht="19.899999999999999" customHeight="1" x14ac:dyDescent="0.2">
      <c r="J896" s="4"/>
      <c r="K896" s="2"/>
      <c r="M896" s="3"/>
      <c r="O896" s="2"/>
      <c r="P896" s="2"/>
      <c r="Q896" s="2"/>
      <c r="R896" s="12"/>
    </row>
    <row r="897" spans="10:18" ht="19.899999999999999" customHeight="1" x14ac:dyDescent="0.2">
      <c r="J897" s="4"/>
      <c r="K897" s="2"/>
      <c r="M897" s="3"/>
      <c r="O897" s="2"/>
      <c r="P897" s="2"/>
      <c r="Q897" s="2"/>
      <c r="R897" s="12"/>
    </row>
    <row r="898" spans="10:18" ht="19.899999999999999" customHeight="1" x14ac:dyDescent="0.2">
      <c r="J898" s="4"/>
      <c r="K898" s="2"/>
      <c r="M898" s="3"/>
      <c r="O898" s="2"/>
      <c r="P898" s="2"/>
      <c r="Q898" s="2"/>
      <c r="R898" s="12"/>
    </row>
    <row r="899" spans="10:18" ht="19.899999999999999" customHeight="1" x14ac:dyDescent="0.2">
      <c r="J899" s="4"/>
      <c r="K899" s="2"/>
      <c r="M899" s="3"/>
      <c r="O899" s="2"/>
      <c r="P899" s="2"/>
      <c r="Q899" s="2"/>
      <c r="R899" s="12"/>
    </row>
    <row r="900" spans="10:18" ht="19.899999999999999" customHeight="1" x14ac:dyDescent="0.2">
      <c r="J900" s="4"/>
      <c r="K900" s="2"/>
      <c r="M900" s="3"/>
      <c r="O900" s="2"/>
      <c r="P900" s="2"/>
      <c r="Q900" s="2"/>
      <c r="R900" s="12"/>
    </row>
    <row r="901" spans="10:18" ht="19.899999999999999" customHeight="1" x14ac:dyDescent="0.2">
      <c r="J901" s="4"/>
      <c r="K901" s="2"/>
      <c r="M901" s="3"/>
      <c r="O901" s="2"/>
      <c r="P901" s="2"/>
      <c r="Q901" s="2"/>
      <c r="R901" s="12"/>
    </row>
    <row r="902" spans="10:18" ht="19.899999999999999" customHeight="1" x14ac:dyDescent="0.2">
      <c r="J902" s="4"/>
      <c r="K902" s="2"/>
      <c r="M902" s="3"/>
      <c r="O902" s="2"/>
      <c r="P902" s="2"/>
      <c r="Q902" s="2"/>
      <c r="R902" s="12"/>
    </row>
    <row r="903" spans="10:18" ht="19.899999999999999" customHeight="1" x14ac:dyDescent="0.2">
      <c r="J903" s="4"/>
      <c r="K903" s="2"/>
      <c r="M903" s="3"/>
      <c r="O903" s="2"/>
      <c r="P903" s="2"/>
      <c r="Q903" s="2"/>
      <c r="R903" s="12"/>
    </row>
    <row r="904" spans="10:18" ht="19.899999999999999" customHeight="1" x14ac:dyDescent="0.2">
      <c r="J904" s="4"/>
      <c r="K904" s="2"/>
      <c r="M904" s="3"/>
      <c r="O904" s="2"/>
      <c r="P904" s="2"/>
      <c r="Q904" s="2"/>
      <c r="R904" s="12"/>
    </row>
    <row r="905" spans="10:18" ht="19.899999999999999" customHeight="1" x14ac:dyDescent="0.2">
      <c r="J905" s="4"/>
      <c r="K905" s="2"/>
      <c r="M905" s="3"/>
      <c r="O905" s="2"/>
      <c r="P905" s="2"/>
      <c r="Q905" s="2"/>
      <c r="R905" s="12"/>
    </row>
    <row r="906" spans="10:18" ht="19.899999999999999" customHeight="1" x14ac:dyDescent="0.2">
      <c r="J906" s="4"/>
      <c r="K906" s="2"/>
      <c r="M906" s="3"/>
      <c r="O906" s="2"/>
      <c r="P906" s="2"/>
      <c r="Q906" s="2"/>
      <c r="R906" s="12"/>
    </row>
    <row r="907" spans="10:18" ht="19.899999999999999" customHeight="1" x14ac:dyDescent="0.2">
      <c r="J907" s="4"/>
      <c r="K907" s="2"/>
      <c r="M907" s="3"/>
      <c r="O907" s="2"/>
      <c r="P907" s="2"/>
      <c r="Q907" s="2"/>
      <c r="R907" s="12"/>
    </row>
    <row r="908" spans="10:18" ht="19.899999999999999" customHeight="1" x14ac:dyDescent="0.2">
      <c r="J908" s="4"/>
      <c r="K908" s="2"/>
      <c r="M908" s="3"/>
      <c r="O908" s="2"/>
      <c r="P908" s="2"/>
      <c r="Q908" s="2"/>
      <c r="R908" s="12"/>
    </row>
    <row r="909" spans="10:18" ht="19.899999999999999" customHeight="1" x14ac:dyDescent="0.2">
      <c r="J909" s="4"/>
      <c r="K909" s="2"/>
      <c r="M909" s="3"/>
      <c r="O909" s="2"/>
      <c r="P909" s="2"/>
      <c r="Q909" s="2"/>
      <c r="R909" s="12"/>
    </row>
    <row r="910" spans="10:18" ht="19.899999999999999" customHeight="1" x14ac:dyDescent="0.2">
      <c r="J910" s="4"/>
      <c r="K910" s="2"/>
      <c r="M910" s="3"/>
      <c r="O910" s="2"/>
      <c r="P910" s="2"/>
      <c r="Q910" s="2"/>
      <c r="R910" s="12"/>
    </row>
    <row r="911" spans="10:18" ht="19.899999999999999" customHeight="1" x14ac:dyDescent="0.2">
      <c r="J911" s="4"/>
      <c r="K911" s="2"/>
      <c r="M911" s="3"/>
      <c r="O911" s="2"/>
      <c r="P911" s="2"/>
      <c r="Q911" s="2"/>
      <c r="R911" s="12"/>
    </row>
    <row r="912" spans="10:18" ht="19.899999999999999" customHeight="1" x14ac:dyDescent="0.2">
      <c r="J912" s="4"/>
      <c r="K912" s="2"/>
      <c r="M912" s="3"/>
      <c r="O912" s="2"/>
      <c r="P912" s="2"/>
      <c r="Q912" s="2"/>
      <c r="R912" s="12"/>
    </row>
    <row r="913" spans="10:18" ht="19.899999999999999" customHeight="1" x14ac:dyDescent="0.2">
      <c r="J913" s="4"/>
      <c r="K913" s="2"/>
      <c r="M913" s="3"/>
      <c r="O913" s="2"/>
      <c r="P913" s="2"/>
      <c r="Q913" s="2"/>
      <c r="R913" s="12"/>
    </row>
    <row r="914" spans="10:18" ht="19.899999999999999" customHeight="1" x14ac:dyDescent="0.2">
      <c r="J914" s="4"/>
      <c r="K914" s="2"/>
      <c r="M914" s="3"/>
      <c r="O914" s="2"/>
      <c r="P914" s="2"/>
      <c r="Q914" s="2"/>
      <c r="R914" s="12"/>
    </row>
    <row r="915" spans="10:18" ht="19.899999999999999" customHeight="1" x14ac:dyDescent="0.2">
      <c r="J915" s="4"/>
      <c r="K915" s="2"/>
      <c r="M915" s="3"/>
      <c r="O915" s="2"/>
      <c r="P915" s="2"/>
      <c r="Q915" s="2"/>
      <c r="R915" s="12"/>
    </row>
    <row r="916" spans="10:18" ht="19.899999999999999" customHeight="1" x14ac:dyDescent="0.2">
      <c r="J916" s="4"/>
      <c r="K916" s="2"/>
      <c r="M916" s="3"/>
      <c r="O916" s="2"/>
      <c r="P916" s="2"/>
      <c r="Q916" s="2"/>
      <c r="R916" s="12"/>
    </row>
    <row r="917" spans="10:18" ht="19.899999999999999" customHeight="1" x14ac:dyDescent="0.2">
      <c r="J917" s="4"/>
      <c r="K917" s="2"/>
      <c r="M917" s="3"/>
      <c r="O917" s="2"/>
      <c r="P917" s="2"/>
      <c r="Q917" s="2"/>
      <c r="R917" s="12"/>
    </row>
    <row r="918" spans="10:18" ht="19.899999999999999" customHeight="1" x14ac:dyDescent="0.2">
      <c r="J918" s="4"/>
      <c r="K918" s="2"/>
      <c r="M918" s="3"/>
      <c r="O918" s="2"/>
      <c r="P918" s="2"/>
      <c r="Q918" s="2"/>
      <c r="R918" s="12"/>
    </row>
    <row r="919" spans="10:18" ht="19.899999999999999" customHeight="1" x14ac:dyDescent="0.2">
      <c r="J919" s="4"/>
      <c r="K919" s="2"/>
      <c r="M919" s="3"/>
      <c r="O919" s="2"/>
      <c r="P919" s="2"/>
      <c r="Q919" s="2"/>
      <c r="R919" s="12"/>
    </row>
    <row r="920" spans="10:18" ht="19.899999999999999" customHeight="1" x14ac:dyDescent="0.2">
      <c r="J920" s="4"/>
      <c r="K920" s="2"/>
      <c r="M920" s="3"/>
      <c r="O920" s="2"/>
      <c r="P920" s="2"/>
      <c r="Q920" s="2"/>
      <c r="R920" s="12"/>
    </row>
    <row r="921" spans="10:18" ht="19.899999999999999" customHeight="1" x14ac:dyDescent="0.2">
      <c r="J921" s="4"/>
      <c r="K921" s="2"/>
      <c r="M921" s="3"/>
      <c r="O921" s="2"/>
      <c r="P921" s="2"/>
      <c r="Q921" s="2"/>
      <c r="R921" s="12"/>
    </row>
    <row r="922" spans="10:18" ht="19.899999999999999" customHeight="1" x14ac:dyDescent="0.2">
      <c r="J922" s="4"/>
      <c r="K922" s="2"/>
      <c r="M922" s="3"/>
      <c r="O922" s="2"/>
      <c r="P922" s="2"/>
      <c r="Q922" s="2"/>
      <c r="R922" s="12"/>
    </row>
    <row r="923" spans="10:18" ht="19.899999999999999" customHeight="1" x14ac:dyDescent="0.2">
      <c r="J923" s="4"/>
      <c r="K923" s="2"/>
      <c r="M923" s="3"/>
      <c r="O923" s="2"/>
      <c r="P923" s="2"/>
      <c r="Q923" s="2"/>
      <c r="R923" s="12"/>
    </row>
    <row r="924" spans="10:18" ht="19.899999999999999" customHeight="1" x14ac:dyDescent="0.2">
      <c r="J924" s="4"/>
      <c r="K924" s="2"/>
      <c r="M924" s="3"/>
      <c r="O924" s="2"/>
      <c r="P924" s="2"/>
      <c r="Q924" s="2"/>
      <c r="R924" s="12"/>
    </row>
    <row r="925" spans="10:18" ht="19.899999999999999" customHeight="1" x14ac:dyDescent="0.2">
      <c r="J925" s="4"/>
      <c r="K925" s="2"/>
      <c r="M925" s="3"/>
      <c r="O925" s="2"/>
      <c r="P925" s="2"/>
      <c r="Q925" s="2"/>
      <c r="R925" s="12"/>
    </row>
    <row r="926" spans="10:18" ht="19.899999999999999" customHeight="1" x14ac:dyDescent="0.2">
      <c r="J926" s="4"/>
      <c r="K926" s="2"/>
      <c r="M926" s="3"/>
      <c r="O926" s="2"/>
      <c r="P926" s="2"/>
      <c r="Q926" s="2"/>
      <c r="R926" s="12"/>
    </row>
    <row r="927" spans="10:18" ht="19.899999999999999" customHeight="1" x14ac:dyDescent="0.2">
      <c r="J927" s="4"/>
      <c r="K927" s="2"/>
      <c r="M927" s="3"/>
      <c r="O927" s="2"/>
      <c r="P927" s="2"/>
      <c r="Q927" s="2"/>
      <c r="R927" s="12"/>
    </row>
    <row r="928" spans="10:18" ht="19.899999999999999" customHeight="1" x14ac:dyDescent="0.2">
      <c r="J928" s="4"/>
      <c r="K928" s="2"/>
      <c r="M928" s="3"/>
      <c r="O928" s="2"/>
      <c r="P928" s="2"/>
      <c r="Q928" s="2"/>
      <c r="R928" s="12"/>
    </row>
    <row r="929" spans="10:18" ht="19.899999999999999" customHeight="1" x14ac:dyDescent="0.2">
      <c r="J929" s="4"/>
      <c r="K929" s="2"/>
      <c r="M929" s="3"/>
      <c r="O929" s="2"/>
      <c r="P929" s="2"/>
      <c r="Q929" s="2"/>
      <c r="R929" s="12"/>
    </row>
    <row r="930" spans="10:18" ht="19.899999999999999" customHeight="1" x14ac:dyDescent="0.2">
      <c r="J930" s="4"/>
      <c r="K930" s="2"/>
      <c r="M930" s="3"/>
      <c r="O930" s="2"/>
      <c r="P930" s="2"/>
      <c r="Q930" s="2"/>
      <c r="R930" s="12"/>
    </row>
    <row r="931" spans="10:18" ht="19.899999999999999" customHeight="1" x14ac:dyDescent="0.2">
      <c r="J931" s="4"/>
      <c r="K931" s="2"/>
      <c r="M931" s="3"/>
      <c r="O931" s="2"/>
      <c r="P931" s="2"/>
      <c r="Q931" s="2"/>
      <c r="R931" s="12"/>
    </row>
    <row r="932" spans="10:18" ht="19.899999999999999" customHeight="1" x14ac:dyDescent="0.2">
      <c r="J932" s="4"/>
      <c r="K932" s="2"/>
      <c r="M932" s="3"/>
      <c r="O932" s="2"/>
      <c r="P932" s="2"/>
      <c r="Q932" s="2"/>
      <c r="R932" s="12"/>
    </row>
    <row r="933" spans="10:18" ht="19.899999999999999" customHeight="1" x14ac:dyDescent="0.2">
      <c r="J933" s="4"/>
      <c r="K933" s="2"/>
      <c r="M933" s="3"/>
      <c r="O933" s="2"/>
      <c r="P933" s="2"/>
      <c r="Q933" s="2"/>
      <c r="R933" s="12"/>
    </row>
    <row r="934" spans="10:18" ht="19.899999999999999" customHeight="1" x14ac:dyDescent="0.2">
      <c r="J934" s="4"/>
      <c r="K934" s="2"/>
      <c r="M934" s="3"/>
      <c r="O934" s="2"/>
      <c r="P934" s="2"/>
      <c r="Q934" s="2"/>
      <c r="R934" s="12"/>
    </row>
    <row r="935" spans="10:18" ht="19.899999999999999" customHeight="1" x14ac:dyDescent="0.2">
      <c r="J935" s="4"/>
      <c r="K935" s="2"/>
      <c r="M935" s="3"/>
      <c r="O935" s="2"/>
      <c r="P935" s="2"/>
      <c r="Q935" s="2"/>
      <c r="R935" s="12"/>
    </row>
    <row r="936" spans="10:18" ht="19.899999999999999" customHeight="1" x14ac:dyDescent="0.2">
      <c r="J936" s="4"/>
      <c r="K936" s="2"/>
      <c r="M936" s="3"/>
      <c r="O936" s="2"/>
      <c r="P936" s="2"/>
      <c r="Q936" s="2"/>
      <c r="R936" s="12"/>
    </row>
    <row r="937" spans="10:18" ht="19.899999999999999" customHeight="1" x14ac:dyDescent="0.2">
      <c r="J937" s="4"/>
      <c r="K937" s="2"/>
      <c r="M937" s="3"/>
      <c r="O937" s="2"/>
      <c r="P937" s="2"/>
      <c r="Q937" s="2"/>
      <c r="R937" s="12"/>
    </row>
    <row r="938" spans="10:18" ht="19.899999999999999" customHeight="1" x14ac:dyDescent="0.2">
      <c r="J938" s="4"/>
      <c r="K938" s="2"/>
      <c r="M938" s="3"/>
      <c r="O938" s="2"/>
      <c r="P938" s="2"/>
      <c r="Q938" s="2"/>
      <c r="R938" s="12"/>
    </row>
    <row r="939" spans="10:18" ht="19.899999999999999" customHeight="1" x14ac:dyDescent="0.2">
      <c r="J939" s="4"/>
      <c r="K939" s="2"/>
      <c r="M939" s="3"/>
      <c r="O939" s="2"/>
      <c r="P939" s="2"/>
      <c r="Q939" s="2"/>
      <c r="R939" s="12"/>
    </row>
    <row r="940" spans="10:18" ht="19.899999999999999" customHeight="1" x14ac:dyDescent="0.2">
      <c r="J940" s="4"/>
      <c r="K940" s="2"/>
      <c r="M940" s="3"/>
      <c r="O940" s="2"/>
      <c r="P940" s="2"/>
      <c r="Q940" s="2"/>
      <c r="R940" s="12"/>
    </row>
    <row r="941" spans="10:18" ht="19.899999999999999" customHeight="1" x14ac:dyDescent="0.2">
      <c r="J941" s="4"/>
      <c r="K941" s="2"/>
      <c r="M941" s="3"/>
      <c r="O941" s="2"/>
      <c r="P941" s="2"/>
      <c r="Q941" s="2"/>
      <c r="R941" s="12"/>
    </row>
    <row r="942" spans="10:18" ht="19.899999999999999" customHeight="1" x14ac:dyDescent="0.2">
      <c r="J942" s="4"/>
      <c r="K942" s="2"/>
      <c r="M942" s="3"/>
      <c r="O942" s="2"/>
      <c r="P942" s="2"/>
      <c r="Q942" s="2"/>
      <c r="R942" s="12"/>
    </row>
    <row r="943" spans="10:18" ht="19.899999999999999" customHeight="1" x14ac:dyDescent="0.2">
      <c r="J943" s="4"/>
      <c r="K943" s="2"/>
      <c r="M943" s="3"/>
      <c r="O943" s="2"/>
      <c r="P943" s="2"/>
      <c r="Q943" s="2"/>
      <c r="R943" s="12"/>
    </row>
    <row r="944" spans="10:18" ht="19.899999999999999" customHeight="1" x14ac:dyDescent="0.2">
      <c r="J944" s="4"/>
      <c r="K944" s="2"/>
      <c r="M944" s="3"/>
      <c r="O944" s="2"/>
      <c r="P944" s="2"/>
      <c r="Q944" s="2"/>
      <c r="R944" s="12"/>
    </row>
    <row r="945" spans="10:18" ht="19.899999999999999" customHeight="1" x14ac:dyDescent="0.2">
      <c r="J945" s="4"/>
      <c r="K945" s="2"/>
      <c r="M945" s="3"/>
      <c r="O945" s="2"/>
      <c r="P945" s="2"/>
      <c r="Q945" s="2"/>
      <c r="R945" s="12"/>
    </row>
    <row r="946" spans="10:18" ht="19.899999999999999" customHeight="1" x14ac:dyDescent="0.2">
      <c r="J946" s="4"/>
      <c r="K946" s="2"/>
      <c r="M946" s="3"/>
      <c r="O946" s="2"/>
      <c r="P946" s="2"/>
      <c r="Q946" s="2"/>
      <c r="R946" s="12"/>
    </row>
    <row r="947" spans="10:18" ht="19.899999999999999" customHeight="1" x14ac:dyDescent="0.2">
      <c r="J947" s="4"/>
      <c r="K947" s="2"/>
      <c r="M947" s="3"/>
      <c r="O947" s="2"/>
      <c r="P947" s="2"/>
      <c r="Q947" s="2"/>
      <c r="R947" s="12"/>
    </row>
    <row r="948" spans="10:18" ht="19.899999999999999" customHeight="1" x14ac:dyDescent="0.2">
      <c r="J948" s="4"/>
      <c r="K948" s="2"/>
      <c r="M948" s="3"/>
      <c r="O948" s="2"/>
      <c r="P948" s="2"/>
      <c r="Q948" s="2"/>
      <c r="R948" s="12"/>
    </row>
    <row r="949" spans="10:18" ht="19.899999999999999" customHeight="1" x14ac:dyDescent="0.2">
      <c r="J949" s="4"/>
      <c r="K949" s="2"/>
      <c r="M949" s="3"/>
      <c r="O949" s="2"/>
      <c r="P949" s="2"/>
      <c r="Q949" s="2"/>
      <c r="R949" s="12"/>
    </row>
    <row r="950" spans="10:18" ht="19.899999999999999" customHeight="1" x14ac:dyDescent="0.2">
      <c r="J950" s="4"/>
      <c r="K950" s="2"/>
      <c r="M950" s="3"/>
      <c r="O950" s="2"/>
      <c r="P950" s="2"/>
      <c r="Q950" s="2"/>
      <c r="R950" s="12"/>
    </row>
    <row r="951" spans="10:18" ht="19.899999999999999" customHeight="1" x14ac:dyDescent="0.2">
      <c r="J951" s="4"/>
      <c r="K951" s="2"/>
      <c r="M951" s="3"/>
      <c r="O951" s="2"/>
      <c r="P951" s="2"/>
      <c r="Q951" s="2"/>
      <c r="R951" s="12"/>
    </row>
    <row r="952" spans="10:18" ht="19.899999999999999" customHeight="1" x14ac:dyDescent="0.2">
      <c r="J952" s="4"/>
      <c r="K952" s="2"/>
      <c r="M952" s="3"/>
      <c r="O952" s="2"/>
      <c r="P952" s="2"/>
      <c r="Q952" s="2"/>
      <c r="R952" s="12"/>
    </row>
    <row r="953" spans="10:18" ht="19.899999999999999" customHeight="1" x14ac:dyDescent="0.2">
      <c r="J953" s="4"/>
      <c r="K953" s="2"/>
      <c r="M953" s="3"/>
      <c r="O953" s="2"/>
      <c r="P953" s="2"/>
      <c r="Q953" s="2"/>
      <c r="R953" s="12"/>
    </row>
    <row r="954" spans="10:18" ht="19.899999999999999" customHeight="1" x14ac:dyDescent="0.2">
      <c r="J954" s="4"/>
      <c r="K954" s="2"/>
      <c r="M954" s="3"/>
      <c r="O954" s="2"/>
      <c r="P954" s="2"/>
      <c r="Q954" s="2"/>
      <c r="R954" s="12"/>
    </row>
    <row r="955" spans="10:18" ht="19.899999999999999" customHeight="1" x14ac:dyDescent="0.2">
      <c r="J955" s="4"/>
      <c r="K955" s="2"/>
      <c r="M955" s="3"/>
      <c r="O955" s="2"/>
      <c r="P955" s="2"/>
      <c r="Q955" s="2"/>
      <c r="R955" s="12"/>
    </row>
    <row r="956" spans="10:18" ht="19.899999999999999" customHeight="1" x14ac:dyDescent="0.2">
      <c r="J956" s="4"/>
      <c r="K956" s="2"/>
      <c r="M956" s="3"/>
      <c r="O956" s="2"/>
      <c r="P956" s="2"/>
      <c r="Q956" s="2"/>
      <c r="R956" s="12"/>
    </row>
    <row r="957" spans="10:18" ht="19.899999999999999" customHeight="1" x14ac:dyDescent="0.2">
      <c r="J957" s="4"/>
      <c r="K957" s="2"/>
      <c r="M957" s="3"/>
      <c r="O957" s="2"/>
      <c r="P957" s="2"/>
      <c r="Q957" s="2"/>
      <c r="R957" s="12"/>
    </row>
    <row r="958" spans="10:18" ht="19.899999999999999" customHeight="1" x14ac:dyDescent="0.2">
      <c r="J958" s="4"/>
      <c r="K958" s="2"/>
      <c r="M958" s="3"/>
      <c r="O958" s="2"/>
      <c r="P958" s="2"/>
      <c r="Q958" s="2"/>
      <c r="R958" s="12"/>
    </row>
    <row r="959" spans="10:18" ht="19.899999999999999" customHeight="1" x14ac:dyDescent="0.2">
      <c r="J959" s="4"/>
      <c r="K959" s="2"/>
      <c r="M959" s="3"/>
      <c r="O959" s="2"/>
      <c r="P959" s="2"/>
      <c r="Q959" s="2"/>
      <c r="R959" s="12"/>
    </row>
    <row r="960" spans="10:18" ht="19.899999999999999" customHeight="1" x14ac:dyDescent="0.2">
      <c r="J960" s="4"/>
      <c r="K960" s="2"/>
      <c r="M960" s="3"/>
      <c r="O960" s="2"/>
      <c r="P960" s="2"/>
      <c r="Q960" s="2"/>
      <c r="R960" s="12"/>
    </row>
    <row r="961" spans="10:18" ht="19.899999999999999" customHeight="1" x14ac:dyDescent="0.2">
      <c r="J961" s="4"/>
      <c r="K961" s="2"/>
      <c r="M961" s="3"/>
      <c r="O961" s="2"/>
      <c r="P961" s="2"/>
      <c r="Q961" s="2"/>
      <c r="R961" s="12"/>
    </row>
    <row r="962" spans="10:18" ht="19.899999999999999" customHeight="1" x14ac:dyDescent="0.2">
      <c r="J962" s="4"/>
      <c r="K962" s="2"/>
      <c r="M962" s="3"/>
      <c r="O962" s="2"/>
      <c r="P962" s="2"/>
      <c r="Q962" s="2"/>
      <c r="R962" s="12"/>
    </row>
    <row r="963" spans="10:18" ht="19.899999999999999" customHeight="1" x14ac:dyDescent="0.2">
      <c r="J963" s="4"/>
      <c r="K963" s="2"/>
      <c r="M963" s="3"/>
      <c r="O963" s="2"/>
      <c r="P963" s="2"/>
      <c r="Q963" s="2"/>
      <c r="R963" s="12"/>
    </row>
    <row r="964" spans="10:18" ht="19.899999999999999" customHeight="1" x14ac:dyDescent="0.2">
      <c r="J964" s="4"/>
      <c r="K964" s="2"/>
      <c r="M964" s="3"/>
      <c r="O964" s="2"/>
      <c r="P964" s="2"/>
      <c r="Q964" s="2"/>
      <c r="R964" s="12"/>
    </row>
    <row r="965" spans="10:18" ht="19.899999999999999" customHeight="1" x14ac:dyDescent="0.2">
      <c r="J965" s="4"/>
      <c r="K965" s="2"/>
      <c r="M965" s="3"/>
      <c r="O965" s="2"/>
      <c r="P965" s="2"/>
      <c r="Q965" s="2"/>
      <c r="R965" s="12"/>
    </row>
    <row r="966" spans="10:18" ht="19.899999999999999" customHeight="1" x14ac:dyDescent="0.2">
      <c r="J966" s="4"/>
      <c r="K966" s="2"/>
      <c r="M966" s="3"/>
      <c r="O966" s="2"/>
      <c r="P966" s="2"/>
      <c r="Q966" s="2"/>
      <c r="R966" s="12"/>
    </row>
    <row r="967" spans="10:18" ht="19.899999999999999" customHeight="1" x14ac:dyDescent="0.2">
      <c r="J967" s="4"/>
      <c r="K967" s="2"/>
      <c r="M967" s="3"/>
      <c r="O967" s="2"/>
      <c r="P967" s="2"/>
      <c r="Q967" s="2"/>
      <c r="R967" s="12"/>
    </row>
    <row r="968" spans="10:18" ht="19.899999999999999" customHeight="1" x14ac:dyDescent="0.2">
      <c r="J968" s="4"/>
      <c r="K968" s="2"/>
      <c r="M968" s="3"/>
      <c r="O968" s="2"/>
      <c r="P968" s="2"/>
      <c r="Q968" s="2"/>
      <c r="R968" s="12"/>
    </row>
    <row r="969" spans="10:18" ht="19.899999999999999" customHeight="1" x14ac:dyDescent="0.2">
      <c r="J969" s="4"/>
      <c r="K969" s="2"/>
      <c r="M969" s="3"/>
      <c r="O969" s="2"/>
      <c r="P969" s="2"/>
      <c r="Q969" s="2"/>
      <c r="R969" s="12"/>
    </row>
    <row r="970" spans="10:18" ht="19.899999999999999" customHeight="1" x14ac:dyDescent="0.2">
      <c r="J970" s="4"/>
      <c r="K970" s="2"/>
      <c r="M970" s="3"/>
      <c r="O970" s="2"/>
      <c r="P970" s="2"/>
      <c r="Q970" s="2"/>
      <c r="R970" s="12"/>
    </row>
    <row r="971" spans="10:18" ht="19.899999999999999" customHeight="1" x14ac:dyDescent="0.2">
      <c r="J971" s="4"/>
      <c r="K971" s="2"/>
      <c r="M971" s="3"/>
      <c r="O971" s="2"/>
      <c r="P971" s="2"/>
      <c r="Q971" s="2"/>
      <c r="R971" s="12"/>
    </row>
    <row r="972" spans="10:18" ht="19.899999999999999" customHeight="1" x14ac:dyDescent="0.2">
      <c r="J972" s="4"/>
      <c r="K972" s="2"/>
      <c r="M972" s="3"/>
      <c r="O972" s="2"/>
      <c r="P972" s="2"/>
      <c r="Q972" s="2"/>
      <c r="R972" s="12"/>
    </row>
    <row r="973" spans="10:18" ht="19.899999999999999" customHeight="1" x14ac:dyDescent="0.2">
      <c r="J973" s="4"/>
      <c r="K973" s="2"/>
      <c r="M973" s="3"/>
      <c r="O973" s="2"/>
      <c r="P973" s="2"/>
      <c r="Q973" s="2"/>
      <c r="R973" s="12"/>
    </row>
    <row r="974" spans="10:18" ht="19.899999999999999" customHeight="1" x14ac:dyDescent="0.2">
      <c r="J974" s="4"/>
      <c r="K974" s="2"/>
      <c r="M974" s="3"/>
      <c r="O974" s="2"/>
      <c r="P974" s="2"/>
      <c r="Q974" s="2"/>
      <c r="R974" s="12"/>
    </row>
    <row r="975" spans="10:18" ht="19.899999999999999" customHeight="1" x14ac:dyDescent="0.2">
      <c r="J975" s="4"/>
      <c r="K975" s="2"/>
      <c r="M975" s="3"/>
      <c r="O975" s="2"/>
      <c r="P975" s="2"/>
      <c r="Q975" s="2"/>
      <c r="R975" s="12"/>
    </row>
    <row r="976" spans="10:18" ht="19.899999999999999" customHeight="1" x14ac:dyDescent="0.2">
      <c r="J976" s="4"/>
      <c r="K976" s="2"/>
      <c r="M976" s="3"/>
      <c r="O976" s="2"/>
      <c r="P976" s="2"/>
      <c r="Q976" s="2"/>
      <c r="R976" s="12"/>
    </row>
    <row r="977" spans="10:18" ht="19.899999999999999" customHeight="1" x14ac:dyDescent="0.2">
      <c r="J977" s="4"/>
      <c r="K977" s="2"/>
      <c r="M977" s="3"/>
      <c r="O977" s="2"/>
      <c r="P977" s="2"/>
      <c r="Q977" s="2"/>
      <c r="R977" s="12"/>
    </row>
    <row r="978" spans="10:18" ht="19.899999999999999" customHeight="1" x14ac:dyDescent="0.2">
      <c r="J978" s="4"/>
      <c r="K978" s="2"/>
      <c r="M978" s="3"/>
      <c r="O978" s="2"/>
      <c r="P978" s="2"/>
      <c r="Q978" s="2"/>
      <c r="R978" s="12"/>
    </row>
    <row r="979" spans="10:18" ht="19.899999999999999" customHeight="1" x14ac:dyDescent="0.2">
      <c r="J979" s="4"/>
      <c r="K979" s="2"/>
      <c r="M979" s="3"/>
      <c r="O979" s="2"/>
      <c r="P979" s="2"/>
      <c r="Q979" s="2"/>
      <c r="R979" s="12"/>
    </row>
    <row r="980" spans="10:18" ht="19.899999999999999" customHeight="1" x14ac:dyDescent="0.2">
      <c r="J980" s="4"/>
      <c r="K980" s="2"/>
      <c r="M980" s="3"/>
      <c r="O980" s="2"/>
      <c r="P980" s="2"/>
      <c r="Q980" s="2"/>
      <c r="R980" s="12"/>
    </row>
    <row r="981" spans="10:18" ht="19.899999999999999" customHeight="1" x14ac:dyDescent="0.2">
      <c r="J981" s="4"/>
      <c r="K981" s="2"/>
      <c r="M981" s="3"/>
      <c r="O981" s="2"/>
      <c r="P981" s="2"/>
      <c r="Q981" s="2"/>
      <c r="R981" s="12"/>
    </row>
    <row r="982" spans="10:18" ht="19.899999999999999" customHeight="1" x14ac:dyDescent="0.2">
      <c r="J982" s="4"/>
      <c r="K982" s="2"/>
      <c r="M982" s="3"/>
      <c r="O982" s="2"/>
      <c r="P982" s="2"/>
      <c r="Q982" s="2"/>
      <c r="R982" s="12"/>
    </row>
    <row r="983" spans="10:18" ht="19.899999999999999" customHeight="1" x14ac:dyDescent="0.2">
      <c r="J983" s="4"/>
      <c r="K983" s="2"/>
      <c r="M983" s="3"/>
      <c r="O983" s="2"/>
      <c r="P983" s="2"/>
      <c r="Q983" s="2"/>
      <c r="R983" s="12"/>
    </row>
    <row r="984" spans="10:18" ht="19.899999999999999" customHeight="1" x14ac:dyDescent="0.2">
      <c r="J984" s="4"/>
      <c r="K984" s="2"/>
      <c r="M984" s="3"/>
      <c r="O984" s="2"/>
      <c r="P984" s="2"/>
      <c r="Q984" s="2"/>
      <c r="R984" s="12"/>
    </row>
    <row r="985" spans="10:18" ht="19.899999999999999" customHeight="1" x14ac:dyDescent="0.2">
      <c r="J985" s="4"/>
      <c r="K985" s="2"/>
      <c r="M985" s="3"/>
      <c r="O985" s="2"/>
      <c r="P985" s="2"/>
      <c r="Q985" s="2"/>
      <c r="R985" s="12"/>
    </row>
    <row r="986" spans="10:18" ht="19.899999999999999" customHeight="1" x14ac:dyDescent="0.2">
      <c r="J986" s="4"/>
      <c r="K986" s="2"/>
      <c r="M986" s="3"/>
      <c r="O986" s="2"/>
      <c r="P986" s="2"/>
      <c r="Q986" s="2"/>
      <c r="R986" s="12"/>
    </row>
    <row r="987" spans="10:18" ht="19.899999999999999" customHeight="1" x14ac:dyDescent="0.2">
      <c r="J987" s="4"/>
      <c r="K987" s="2"/>
      <c r="M987" s="3"/>
      <c r="O987" s="2"/>
      <c r="P987" s="2"/>
      <c r="Q987" s="2"/>
      <c r="R987" s="12"/>
    </row>
    <row r="988" spans="10:18" ht="19.899999999999999" customHeight="1" x14ac:dyDescent="0.2">
      <c r="J988" s="4"/>
      <c r="K988" s="2"/>
      <c r="M988" s="3"/>
      <c r="O988" s="2"/>
      <c r="P988" s="2"/>
      <c r="Q988" s="2"/>
      <c r="R988" s="12"/>
    </row>
    <row r="989" spans="10:18" ht="19.899999999999999" customHeight="1" x14ac:dyDescent="0.2">
      <c r="J989" s="4"/>
      <c r="K989" s="2"/>
      <c r="M989" s="3"/>
      <c r="O989" s="2"/>
      <c r="P989" s="2"/>
      <c r="Q989" s="2"/>
      <c r="R989" s="12"/>
    </row>
    <row r="990" spans="10:18" ht="19.899999999999999" customHeight="1" x14ac:dyDescent="0.2">
      <c r="J990" s="4"/>
      <c r="K990" s="2"/>
      <c r="M990" s="3"/>
      <c r="O990" s="2"/>
      <c r="P990" s="2"/>
      <c r="Q990" s="2"/>
      <c r="R990" s="12"/>
    </row>
    <row r="991" spans="10:18" ht="19.899999999999999" customHeight="1" x14ac:dyDescent="0.2">
      <c r="J991" s="4"/>
      <c r="K991" s="2"/>
      <c r="M991" s="3"/>
      <c r="O991" s="2"/>
      <c r="P991" s="2"/>
      <c r="Q991" s="2"/>
      <c r="R991" s="12"/>
    </row>
    <row r="992" spans="10:18" ht="19.899999999999999" customHeight="1" x14ac:dyDescent="0.2">
      <c r="J992" s="4"/>
      <c r="K992" s="2"/>
      <c r="M992" s="3"/>
      <c r="O992" s="2"/>
      <c r="P992" s="2"/>
      <c r="Q992" s="2"/>
      <c r="R992" s="12"/>
    </row>
    <row r="993" spans="10:18" ht="19.899999999999999" customHeight="1" x14ac:dyDescent="0.2">
      <c r="J993" s="4"/>
      <c r="K993" s="2"/>
      <c r="M993" s="3"/>
      <c r="O993" s="2"/>
      <c r="P993" s="2"/>
      <c r="Q993" s="2"/>
      <c r="R993" s="12"/>
    </row>
    <row r="994" spans="10:18" ht="19.899999999999999" customHeight="1" x14ac:dyDescent="0.2">
      <c r="J994" s="4"/>
      <c r="K994" s="2"/>
      <c r="M994" s="3"/>
      <c r="O994" s="2"/>
      <c r="P994" s="2"/>
      <c r="Q994" s="2"/>
      <c r="R994" s="12"/>
    </row>
    <row r="995" spans="10:18" ht="19.899999999999999" customHeight="1" x14ac:dyDescent="0.2">
      <c r="J995" s="4"/>
      <c r="K995" s="2"/>
      <c r="M995" s="3"/>
      <c r="O995" s="2"/>
      <c r="P995" s="2"/>
      <c r="Q995" s="2"/>
      <c r="R995" s="12"/>
    </row>
    <row r="996" spans="10:18" ht="19.899999999999999" customHeight="1" x14ac:dyDescent="0.2">
      <c r="J996" s="4"/>
      <c r="K996" s="2"/>
      <c r="M996" s="3"/>
      <c r="O996" s="2"/>
      <c r="P996" s="2"/>
      <c r="Q996" s="2"/>
      <c r="R996" s="12"/>
    </row>
    <row r="997" spans="10:18" ht="19.899999999999999" customHeight="1" x14ac:dyDescent="0.2">
      <c r="J997" s="4"/>
      <c r="K997" s="2"/>
      <c r="M997" s="3"/>
      <c r="O997" s="2"/>
      <c r="P997" s="2"/>
      <c r="Q997" s="2"/>
      <c r="R997" s="12"/>
    </row>
    <row r="998" spans="10:18" ht="19.899999999999999" customHeight="1" x14ac:dyDescent="0.2">
      <c r="J998" s="4"/>
      <c r="K998" s="2"/>
      <c r="M998" s="3"/>
      <c r="O998" s="2"/>
      <c r="P998" s="2"/>
      <c r="Q998" s="2"/>
      <c r="R998" s="12"/>
    </row>
    <row r="999" spans="10:18" ht="19.899999999999999" customHeight="1" x14ac:dyDescent="0.2">
      <c r="J999" s="4"/>
      <c r="K999" s="2"/>
      <c r="M999" s="3"/>
      <c r="O999" s="2"/>
      <c r="P999" s="2"/>
      <c r="Q999" s="2"/>
      <c r="R999" s="12"/>
    </row>
    <row r="1000" spans="10:18" ht="19.899999999999999" customHeight="1" x14ac:dyDescent="0.2">
      <c r="J1000" s="4"/>
      <c r="K1000" s="2"/>
      <c r="M1000" s="3"/>
      <c r="O1000" s="2"/>
      <c r="P1000" s="2"/>
      <c r="Q1000" s="2"/>
      <c r="R1000" s="12"/>
    </row>
    <row r="1001" spans="10:18" ht="19.899999999999999" customHeight="1" x14ac:dyDescent="0.2">
      <c r="J1001" s="4"/>
      <c r="K1001" s="2"/>
      <c r="M1001" s="3"/>
      <c r="O1001" s="2"/>
      <c r="P1001" s="2"/>
      <c r="Q1001" s="2"/>
      <c r="R1001" s="12"/>
    </row>
    <row r="1002" spans="10:18" ht="19.899999999999999" customHeight="1" x14ac:dyDescent="0.2">
      <c r="J1002" s="4"/>
      <c r="K1002" s="2"/>
      <c r="M1002" s="3"/>
      <c r="O1002" s="2"/>
      <c r="P1002" s="2"/>
      <c r="Q1002" s="2"/>
      <c r="R1002" s="12"/>
    </row>
    <row r="1003" spans="10:18" ht="19.899999999999999" customHeight="1" x14ac:dyDescent="0.2">
      <c r="J1003" s="4"/>
      <c r="K1003" s="2"/>
      <c r="M1003" s="3"/>
      <c r="O1003" s="2"/>
      <c r="P1003" s="2"/>
      <c r="Q1003" s="2"/>
      <c r="R1003" s="12"/>
    </row>
    <row r="1004" spans="10:18" ht="19.899999999999999" customHeight="1" x14ac:dyDescent="0.2">
      <c r="J1004" s="4"/>
      <c r="K1004" s="2"/>
      <c r="M1004" s="3"/>
      <c r="O1004" s="2"/>
      <c r="P1004" s="2"/>
      <c r="Q1004" s="2"/>
      <c r="R1004" s="12"/>
    </row>
    <row r="1005" spans="10:18" ht="19.899999999999999" customHeight="1" x14ac:dyDescent="0.2">
      <c r="J1005" s="4"/>
      <c r="K1005" s="2"/>
      <c r="M1005" s="3"/>
      <c r="O1005" s="2"/>
      <c r="P1005" s="2"/>
      <c r="Q1005" s="2"/>
      <c r="R1005" s="12"/>
    </row>
    <row r="1006" spans="10:18" ht="19.899999999999999" customHeight="1" x14ac:dyDescent="0.2">
      <c r="J1006" s="4"/>
      <c r="K1006" s="2"/>
      <c r="M1006" s="3"/>
      <c r="O1006" s="2"/>
      <c r="P1006" s="2"/>
      <c r="Q1006" s="2"/>
      <c r="R1006" s="12"/>
    </row>
    <row r="1007" spans="10:18" ht="19.899999999999999" customHeight="1" x14ac:dyDescent="0.2">
      <c r="J1007" s="4"/>
      <c r="K1007" s="2"/>
      <c r="M1007" s="3"/>
      <c r="O1007" s="2"/>
      <c r="P1007" s="2"/>
      <c r="Q1007" s="2"/>
      <c r="R1007" s="12"/>
    </row>
    <row r="1008" spans="10:18" ht="19.899999999999999" customHeight="1" x14ac:dyDescent="0.2">
      <c r="J1008" s="4"/>
      <c r="K1008" s="2"/>
      <c r="M1008" s="3"/>
      <c r="O1008" s="2"/>
      <c r="P1008" s="2"/>
      <c r="Q1008" s="2"/>
      <c r="R1008" s="12"/>
    </row>
    <row r="1009" spans="10:18" ht="19.899999999999999" customHeight="1" x14ac:dyDescent="0.2">
      <c r="J1009" s="4"/>
      <c r="K1009" s="2"/>
      <c r="M1009" s="3"/>
      <c r="O1009" s="2"/>
      <c r="P1009" s="2"/>
      <c r="Q1009" s="2"/>
      <c r="R1009" s="12"/>
    </row>
    <row r="1010" spans="10:18" ht="19.899999999999999" customHeight="1" x14ac:dyDescent="0.2">
      <c r="J1010" s="4"/>
      <c r="K1010" s="2"/>
      <c r="M1010" s="3"/>
      <c r="O1010" s="2"/>
      <c r="P1010" s="2"/>
      <c r="Q1010" s="2"/>
      <c r="R1010" s="12"/>
    </row>
    <row r="1011" spans="10:18" ht="19.899999999999999" customHeight="1" x14ac:dyDescent="0.2">
      <c r="J1011" s="4"/>
      <c r="K1011" s="2"/>
      <c r="M1011" s="3"/>
      <c r="O1011" s="2"/>
      <c r="P1011" s="2"/>
      <c r="Q1011" s="2"/>
      <c r="R1011" s="12"/>
    </row>
    <row r="1012" spans="10:18" ht="19.899999999999999" customHeight="1" x14ac:dyDescent="0.2">
      <c r="J1012" s="4"/>
      <c r="K1012" s="2"/>
      <c r="M1012" s="3"/>
      <c r="O1012" s="2"/>
      <c r="P1012" s="2"/>
      <c r="Q1012" s="2"/>
      <c r="R1012" s="12"/>
    </row>
    <row r="1013" spans="10:18" ht="19.899999999999999" customHeight="1" x14ac:dyDescent="0.2">
      <c r="J1013" s="4"/>
      <c r="K1013" s="2"/>
      <c r="M1013" s="3"/>
      <c r="O1013" s="2"/>
      <c r="P1013" s="2"/>
      <c r="Q1013" s="2"/>
      <c r="R1013" s="12"/>
    </row>
    <row r="1014" spans="10:18" ht="19.899999999999999" customHeight="1" x14ac:dyDescent="0.2">
      <c r="J1014" s="4"/>
      <c r="K1014" s="2"/>
      <c r="M1014" s="3"/>
      <c r="O1014" s="2"/>
      <c r="P1014" s="2"/>
      <c r="Q1014" s="2"/>
      <c r="R1014" s="12"/>
    </row>
    <row r="1015" spans="10:18" ht="19.899999999999999" customHeight="1" x14ac:dyDescent="0.2">
      <c r="J1015" s="4"/>
      <c r="K1015" s="2"/>
      <c r="M1015" s="3"/>
      <c r="O1015" s="2"/>
      <c r="P1015" s="2"/>
      <c r="Q1015" s="2"/>
      <c r="R1015" s="12"/>
    </row>
    <row r="1016" spans="10:18" ht="19.899999999999999" customHeight="1" x14ac:dyDescent="0.2">
      <c r="J1016" s="4"/>
      <c r="K1016" s="2"/>
      <c r="M1016" s="3"/>
      <c r="O1016" s="2"/>
      <c r="P1016" s="2"/>
      <c r="Q1016" s="2"/>
      <c r="R1016" s="12"/>
    </row>
    <row r="1017" spans="10:18" ht="19.899999999999999" customHeight="1" x14ac:dyDescent="0.2">
      <c r="J1017" s="4"/>
      <c r="K1017" s="2"/>
      <c r="M1017" s="3"/>
      <c r="O1017" s="2"/>
      <c r="P1017" s="2"/>
      <c r="Q1017" s="2"/>
      <c r="R1017" s="12"/>
    </row>
    <row r="1018" spans="10:18" ht="19.899999999999999" customHeight="1" x14ac:dyDescent="0.2">
      <c r="J1018" s="4"/>
      <c r="K1018" s="2"/>
      <c r="M1018" s="3"/>
      <c r="O1018" s="2"/>
      <c r="P1018" s="2"/>
      <c r="Q1018" s="2"/>
      <c r="R1018" s="12"/>
    </row>
    <row r="1019" spans="10:18" ht="19.899999999999999" customHeight="1" x14ac:dyDescent="0.2">
      <c r="J1019" s="4"/>
      <c r="K1019" s="2"/>
      <c r="M1019" s="3"/>
      <c r="O1019" s="2"/>
      <c r="P1019" s="2"/>
      <c r="Q1019" s="2"/>
      <c r="R1019" s="12"/>
    </row>
    <row r="1020" spans="10:18" ht="19.899999999999999" customHeight="1" x14ac:dyDescent="0.2">
      <c r="J1020" s="4"/>
      <c r="K1020" s="2"/>
      <c r="M1020" s="3"/>
      <c r="O1020" s="2"/>
      <c r="P1020" s="2"/>
      <c r="Q1020" s="2"/>
      <c r="R1020" s="12"/>
    </row>
    <row r="1021" spans="10:18" ht="19.899999999999999" customHeight="1" x14ac:dyDescent="0.2">
      <c r="J1021" s="4"/>
      <c r="K1021" s="2"/>
      <c r="M1021" s="3"/>
      <c r="O1021" s="2"/>
      <c r="P1021" s="2"/>
      <c r="Q1021" s="2"/>
      <c r="R1021" s="12"/>
    </row>
    <row r="1022" spans="10:18" ht="19.899999999999999" customHeight="1" x14ac:dyDescent="0.2">
      <c r="J1022" s="4"/>
      <c r="K1022" s="2"/>
      <c r="M1022" s="3"/>
      <c r="O1022" s="2"/>
      <c r="P1022" s="2"/>
      <c r="Q1022" s="2"/>
      <c r="R1022" s="12"/>
    </row>
    <row r="1023" spans="10:18" ht="19.899999999999999" customHeight="1" x14ac:dyDescent="0.2">
      <c r="J1023" s="4"/>
      <c r="K1023" s="2"/>
      <c r="M1023" s="3"/>
      <c r="O1023" s="2"/>
      <c r="P1023" s="2"/>
      <c r="Q1023" s="2"/>
      <c r="R1023" s="12"/>
    </row>
    <row r="1024" spans="10:18" ht="19.899999999999999" customHeight="1" x14ac:dyDescent="0.2">
      <c r="J1024" s="4"/>
      <c r="K1024" s="2"/>
      <c r="M1024" s="3"/>
      <c r="O1024" s="2"/>
      <c r="P1024" s="2"/>
      <c r="Q1024" s="2"/>
      <c r="R1024" s="12"/>
    </row>
    <row r="1025" spans="10:18" ht="19.899999999999999" customHeight="1" x14ac:dyDescent="0.2">
      <c r="J1025" s="4"/>
      <c r="K1025" s="2"/>
      <c r="M1025" s="3"/>
      <c r="O1025" s="2"/>
      <c r="P1025" s="2"/>
      <c r="Q1025" s="2"/>
      <c r="R1025" s="12"/>
    </row>
    <row r="1026" spans="10:18" ht="19.899999999999999" customHeight="1" x14ac:dyDescent="0.2">
      <c r="J1026" s="4"/>
      <c r="K1026" s="2"/>
      <c r="M1026" s="3"/>
      <c r="O1026" s="2"/>
      <c r="P1026" s="2"/>
      <c r="Q1026" s="2"/>
      <c r="R1026" s="12"/>
    </row>
    <row r="1027" spans="10:18" ht="19.899999999999999" customHeight="1" x14ac:dyDescent="0.2">
      <c r="J1027" s="4"/>
      <c r="K1027" s="2"/>
      <c r="M1027" s="3"/>
      <c r="O1027" s="2"/>
      <c r="P1027" s="2"/>
      <c r="Q1027" s="2"/>
      <c r="R1027" s="12"/>
    </row>
    <row r="1028" spans="10:18" ht="19.899999999999999" customHeight="1" x14ac:dyDescent="0.2">
      <c r="J1028" s="4"/>
      <c r="K1028" s="2"/>
      <c r="M1028" s="3"/>
      <c r="O1028" s="2"/>
      <c r="P1028" s="2"/>
      <c r="Q1028" s="2"/>
      <c r="R1028" s="12"/>
    </row>
    <row r="1029" spans="10:18" ht="19.899999999999999" customHeight="1" x14ac:dyDescent="0.2">
      <c r="J1029" s="4"/>
      <c r="K1029" s="2"/>
      <c r="M1029" s="3"/>
      <c r="O1029" s="2"/>
      <c r="P1029" s="2"/>
      <c r="Q1029" s="2"/>
      <c r="R1029" s="12"/>
    </row>
    <row r="1030" spans="10:18" ht="19.899999999999999" customHeight="1" x14ac:dyDescent="0.2">
      <c r="J1030" s="4"/>
      <c r="K1030" s="2"/>
      <c r="M1030" s="3"/>
      <c r="O1030" s="2"/>
      <c r="P1030" s="2"/>
      <c r="Q1030" s="2"/>
      <c r="R1030" s="12"/>
    </row>
    <row r="1031" spans="10:18" ht="19.899999999999999" customHeight="1" x14ac:dyDescent="0.2">
      <c r="J1031" s="4"/>
      <c r="K1031" s="2"/>
      <c r="M1031" s="3"/>
      <c r="O1031" s="2"/>
      <c r="P1031" s="2"/>
      <c r="Q1031" s="2"/>
      <c r="R1031" s="12"/>
    </row>
    <row r="1032" spans="10:18" ht="19.899999999999999" customHeight="1" x14ac:dyDescent="0.2">
      <c r="J1032" s="4"/>
      <c r="K1032" s="2"/>
      <c r="M1032" s="3"/>
      <c r="O1032" s="2"/>
      <c r="P1032" s="2"/>
      <c r="Q1032" s="2"/>
      <c r="R1032" s="12"/>
    </row>
    <row r="1033" spans="10:18" ht="19.899999999999999" customHeight="1" x14ac:dyDescent="0.2">
      <c r="J1033" s="4"/>
      <c r="K1033" s="2"/>
      <c r="M1033" s="3"/>
      <c r="O1033" s="2"/>
      <c r="P1033" s="2"/>
      <c r="Q1033" s="2"/>
      <c r="R1033" s="12"/>
    </row>
    <row r="1034" spans="10:18" ht="19.899999999999999" customHeight="1" x14ac:dyDescent="0.2">
      <c r="J1034" s="4"/>
      <c r="K1034" s="2"/>
      <c r="M1034" s="3"/>
      <c r="O1034" s="2"/>
      <c r="P1034" s="2"/>
      <c r="Q1034" s="2"/>
      <c r="R1034" s="12"/>
    </row>
    <row r="1035" spans="10:18" ht="19.899999999999999" customHeight="1" x14ac:dyDescent="0.2">
      <c r="J1035" s="4"/>
      <c r="K1035" s="2"/>
      <c r="M1035" s="3"/>
      <c r="O1035" s="2"/>
      <c r="P1035" s="2"/>
      <c r="Q1035" s="2"/>
      <c r="R1035" s="12"/>
    </row>
    <row r="1036" spans="10:18" ht="19.899999999999999" customHeight="1" x14ac:dyDescent="0.2">
      <c r="J1036" s="4"/>
      <c r="K1036" s="2"/>
      <c r="M1036" s="3"/>
      <c r="O1036" s="2"/>
      <c r="P1036" s="2"/>
      <c r="Q1036" s="2"/>
      <c r="R1036" s="12"/>
    </row>
    <row r="1037" spans="10:18" ht="19.899999999999999" customHeight="1" x14ac:dyDescent="0.2">
      <c r="J1037" s="4"/>
      <c r="K1037" s="2"/>
      <c r="M1037" s="3"/>
      <c r="O1037" s="2"/>
      <c r="P1037" s="2"/>
      <c r="Q1037" s="2"/>
      <c r="R1037" s="12"/>
    </row>
    <row r="1038" spans="10:18" ht="19.899999999999999" customHeight="1" x14ac:dyDescent="0.2">
      <c r="J1038" s="4"/>
      <c r="K1038" s="2"/>
      <c r="M1038" s="3"/>
      <c r="O1038" s="2"/>
      <c r="P1038" s="2"/>
      <c r="Q1038" s="2"/>
      <c r="R1038" s="12"/>
    </row>
    <row r="1039" spans="10:18" ht="19.899999999999999" customHeight="1" x14ac:dyDescent="0.2">
      <c r="J1039" s="4"/>
      <c r="K1039" s="2"/>
      <c r="M1039" s="3"/>
      <c r="O1039" s="2"/>
      <c r="P1039" s="2"/>
      <c r="Q1039" s="2"/>
      <c r="R1039" s="12"/>
    </row>
    <row r="1040" spans="10:18" ht="19.899999999999999" customHeight="1" x14ac:dyDescent="0.2">
      <c r="J1040" s="4"/>
      <c r="K1040" s="2"/>
      <c r="M1040" s="3"/>
      <c r="O1040" s="2"/>
      <c r="P1040" s="2"/>
      <c r="Q1040" s="2"/>
      <c r="R1040" s="12"/>
    </row>
    <row r="1041" spans="10:18" ht="19.899999999999999" customHeight="1" x14ac:dyDescent="0.2">
      <c r="J1041" s="4"/>
      <c r="K1041" s="2"/>
      <c r="M1041" s="3"/>
      <c r="O1041" s="2"/>
      <c r="P1041" s="2"/>
      <c r="Q1041" s="2"/>
      <c r="R1041" s="12"/>
    </row>
    <row r="1042" spans="10:18" ht="19.899999999999999" customHeight="1" x14ac:dyDescent="0.2">
      <c r="J1042" s="4"/>
      <c r="K1042" s="2"/>
      <c r="M1042" s="3"/>
      <c r="O1042" s="2"/>
      <c r="P1042" s="2"/>
      <c r="Q1042" s="2"/>
      <c r="R1042" s="12"/>
    </row>
    <row r="1043" spans="10:18" ht="19.899999999999999" customHeight="1" x14ac:dyDescent="0.2">
      <c r="J1043" s="4"/>
      <c r="K1043" s="2"/>
      <c r="M1043" s="3"/>
      <c r="O1043" s="2"/>
      <c r="P1043" s="2"/>
      <c r="Q1043" s="2"/>
      <c r="R1043" s="12"/>
    </row>
    <row r="1044" spans="10:18" ht="19.899999999999999" customHeight="1" x14ac:dyDescent="0.2">
      <c r="J1044" s="4"/>
      <c r="K1044" s="2"/>
      <c r="M1044" s="3"/>
      <c r="O1044" s="2"/>
      <c r="P1044" s="2"/>
      <c r="Q1044" s="2"/>
      <c r="R1044" s="12"/>
    </row>
    <row r="1045" spans="10:18" ht="19.899999999999999" customHeight="1" x14ac:dyDescent="0.2">
      <c r="J1045" s="4"/>
      <c r="K1045" s="2"/>
      <c r="M1045" s="3"/>
      <c r="O1045" s="2"/>
      <c r="P1045" s="2"/>
      <c r="Q1045" s="2"/>
      <c r="R1045" s="12"/>
    </row>
    <row r="1046" spans="10:18" ht="19.899999999999999" customHeight="1" x14ac:dyDescent="0.2">
      <c r="J1046" s="4"/>
      <c r="K1046" s="2"/>
      <c r="M1046" s="3"/>
      <c r="O1046" s="2"/>
      <c r="P1046" s="2"/>
      <c r="Q1046" s="2"/>
      <c r="R1046" s="12"/>
    </row>
    <row r="1047" spans="10:18" ht="19.899999999999999" customHeight="1" x14ac:dyDescent="0.2">
      <c r="J1047" s="4"/>
      <c r="K1047" s="2"/>
      <c r="M1047" s="3"/>
      <c r="O1047" s="2"/>
      <c r="P1047" s="2"/>
      <c r="Q1047" s="2"/>
      <c r="R1047" s="12"/>
    </row>
    <row r="1048" spans="10:18" ht="19.899999999999999" customHeight="1" x14ac:dyDescent="0.2">
      <c r="J1048" s="4"/>
      <c r="K1048" s="2"/>
      <c r="M1048" s="3"/>
      <c r="O1048" s="2"/>
      <c r="P1048" s="2"/>
      <c r="Q1048" s="2"/>
      <c r="R1048" s="12"/>
    </row>
    <row r="1049" spans="10:18" ht="19.899999999999999" customHeight="1" x14ac:dyDescent="0.2">
      <c r="J1049" s="4"/>
      <c r="K1049" s="2"/>
      <c r="M1049" s="3"/>
      <c r="O1049" s="2"/>
      <c r="P1049" s="2"/>
      <c r="Q1049" s="2"/>
      <c r="R1049" s="12"/>
    </row>
    <row r="1050" spans="10:18" ht="19.899999999999999" customHeight="1" x14ac:dyDescent="0.2">
      <c r="J1050" s="4"/>
      <c r="K1050" s="2"/>
      <c r="M1050" s="3"/>
      <c r="O1050" s="2"/>
      <c r="P1050" s="2"/>
      <c r="Q1050" s="2"/>
      <c r="R1050" s="12"/>
    </row>
    <row r="1051" spans="10:18" ht="19.899999999999999" customHeight="1" x14ac:dyDescent="0.2">
      <c r="J1051" s="4"/>
      <c r="K1051" s="2"/>
      <c r="M1051" s="3"/>
      <c r="O1051" s="2"/>
      <c r="P1051" s="2"/>
      <c r="Q1051" s="2"/>
      <c r="R1051" s="12"/>
    </row>
    <row r="1052" spans="10:18" ht="19.899999999999999" customHeight="1" x14ac:dyDescent="0.2">
      <c r="J1052" s="4"/>
      <c r="K1052" s="2"/>
      <c r="M1052" s="3"/>
      <c r="O1052" s="2"/>
      <c r="P1052" s="2"/>
      <c r="Q1052" s="2"/>
      <c r="R1052" s="12"/>
    </row>
    <row r="1053" spans="10:18" ht="19.899999999999999" customHeight="1" x14ac:dyDescent="0.2">
      <c r="J1053" s="4"/>
      <c r="K1053" s="2"/>
      <c r="M1053" s="3"/>
      <c r="O1053" s="2"/>
      <c r="P1053" s="2"/>
      <c r="Q1053" s="2"/>
      <c r="R1053" s="12"/>
    </row>
    <row r="1054" spans="10:18" ht="19.899999999999999" customHeight="1" x14ac:dyDescent="0.2">
      <c r="J1054" s="4"/>
      <c r="K1054" s="2"/>
      <c r="M1054" s="3"/>
      <c r="O1054" s="2"/>
      <c r="P1054" s="2"/>
      <c r="Q1054" s="2"/>
      <c r="R1054" s="12"/>
    </row>
    <row r="1055" spans="10:18" ht="19.899999999999999" customHeight="1" x14ac:dyDescent="0.2">
      <c r="J1055" s="4"/>
      <c r="K1055" s="2"/>
      <c r="M1055" s="3"/>
      <c r="O1055" s="2"/>
      <c r="P1055" s="2"/>
      <c r="Q1055" s="2"/>
      <c r="R1055" s="12"/>
    </row>
    <row r="1056" spans="10:18" ht="19.899999999999999" customHeight="1" x14ac:dyDescent="0.2">
      <c r="J1056" s="4"/>
      <c r="K1056" s="2"/>
      <c r="M1056" s="3"/>
      <c r="O1056" s="2"/>
      <c r="P1056" s="2"/>
      <c r="Q1056" s="2"/>
      <c r="R1056" s="12"/>
    </row>
    <row r="1057" spans="10:18" ht="19.899999999999999" customHeight="1" x14ac:dyDescent="0.2">
      <c r="J1057" s="4"/>
      <c r="K1057" s="2"/>
      <c r="M1057" s="3"/>
      <c r="O1057" s="2"/>
      <c r="P1057" s="2"/>
      <c r="Q1057" s="2"/>
      <c r="R1057" s="12"/>
    </row>
    <row r="1058" spans="10:18" ht="19.899999999999999" customHeight="1" x14ac:dyDescent="0.2">
      <c r="J1058" s="4"/>
      <c r="K1058" s="2"/>
      <c r="M1058" s="3"/>
      <c r="O1058" s="2"/>
      <c r="P1058" s="2"/>
      <c r="Q1058" s="2"/>
      <c r="R1058" s="12"/>
    </row>
    <row r="1059" spans="10:18" ht="19.899999999999999" customHeight="1" x14ac:dyDescent="0.2">
      <c r="J1059" s="4"/>
      <c r="K1059" s="2"/>
      <c r="M1059" s="3"/>
      <c r="O1059" s="2"/>
      <c r="P1059" s="2"/>
      <c r="Q1059" s="2"/>
      <c r="R1059" s="12"/>
    </row>
    <row r="1060" spans="10:18" ht="19.899999999999999" customHeight="1" x14ac:dyDescent="0.2">
      <c r="J1060" s="4"/>
      <c r="K1060" s="2"/>
      <c r="M1060" s="3"/>
      <c r="O1060" s="2"/>
      <c r="P1060" s="2"/>
      <c r="Q1060" s="2"/>
      <c r="R1060" s="12"/>
    </row>
    <row r="1061" spans="10:18" ht="19.899999999999999" customHeight="1" x14ac:dyDescent="0.2">
      <c r="J1061" s="4"/>
      <c r="K1061" s="2"/>
      <c r="M1061" s="3"/>
      <c r="O1061" s="2"/>
      <c r="P1061" s="2"/>
      <c r="Q1061" s="2"/>
      <c r="R1061" s="12"/>
    </row>
    <row r="1062" spans="10:18" ht="19.899999999999999" customHeight="1" x14ac:dyDescent="0.2">
      <c r="J1062" s="4"/>
      <c r="K1062" s="2"/>
      <c r="M1062" s="3"/>
      <c r="O1062" s="2"/>
      <c r="P1062" s="2"/>
      <c r="Q1062" s="2"/>
      <c r="R1062" s="12"/>
    </row>
    <row r="1063" spans="10:18" ht="19.899999999999999" customHeight="1" x14ac:dyDescent="0.2">
      <c r="J1063" s="4"/>
      <c r="K1063" s="2"/>
      <c r="M1063" s="3"/>
      <c r="O1063" s="2"/>
      <c r="P1063" s="2"/>
      <c r="Q1063" s="2"/>
      <c r="R1063" s="12"/>
    </row>
    <row r="1064" spans="10:18" ht="19.899999999999999" customHeight="1" x14ac:dyDescent="0.2">
      <c r="J1064" s="4"/>
      <c r="K1064" s="2"/>
      <c r="M1064" s="3"/>
      <c r="O1064" s="2"/>
      <c r="P1064" s="2"/>
      <c r="Q1064" s="2"/>
      <c r="R1064" s="12"/>
    </row>
    <row r="1065" spans="10:18" ht="19.899999999999999" customHeight="1" x14ac:dyDescent="0.2">
      <c r="J1065" s="4"/>
      <c r="K1065" s="2"/>
      <c r="M1065" s="3"/>
      <c r="O1065" s="2"/>
      <c r="P1065" s="2"/>
      <c r="Q1065" s="2"/>
      <c r="R1065" s="12"/>
    </row>
    <row r="1066" spans="10:18" ht="19.899999999999999" customHeight="1" x14ac:dyDescent="0.2">
      <c r="J1066" s="4"/>
      <c r="K1066" s="2"/>
      <c r="M1066" s="3"/>
      <c r="O1066" s="2"/>
      <c r="P1066" s="2"/>
      <c r="Q1066" s="2"/>
      <c r="R1066" s="12"/>
    </row>
    <row r="1067" spans="10:18" ht="19.899999999999999" customHeight="1" x14ac:dyDescent="0.2">
      <c r="J1067" s="4"/>
      <c r="K1067" s="2"/>
      <c r="M1067" s="3"/>
      <c r="O1067" s="2"/>
      <c r="P1067" s="2"/>
      <c r="Q1067" s="2"/>
      <c r="R1067" s="12"/>
    </row>
    <row r="1068" spans="10:18" ht="19.899999999999999" customHeight="1" x14ac:dyDescent="0.2">
      <c r="J1068" s="4"/>
      <c r="K1068" s="2"/>
      <c r="M1068" s="3"/>
      <c r="O1068" s="2"/>
      <c r="P1068" s="2"/>
      <c r="Q1068" s="2"/>
      <c r="R1068" s="12"/>
    </row>
    <row r="1069" spans="10:18" ht="19.899999999999999" customHeight="1" x14ac:dyDescent="0.2">
      <c r="J1069" s="4"/>
      <c r="K1069" s="2"/>
      <c r="M1069" s="3"/>
      <c r="O1069" s="2"/>
      <c r="P1069" s="2"/>
      <c r="Q1069" s="2"/>
      <c r="R1069" s="12"/>
    </row>
    <row r="1070" spans="10:18" ht="19.899999999999999" customHeight="1" x14ac:dyDescent="0.2">
      <c r="J1070" s="4"/>
      <c r="K1070" s="2"/>
      <c r="M1070" s="3"/>
      <c r="O1070" s="2"/>
      <c r="P1070" s="2"/>
      <c r="Q1070" s="2"/>
      <c r="R1070" s="12"/>
    </row>
    <row r="1071" spans="10:18" ht="19.899999999999999" customHeight="1" x14ac:dyDescent="0.2">
      <c r="J1071" s="4"/>
      <c r="K1071" s="2"/>
      <c r="M1071" s="3"/>
      <c r="O1071" s="2"/>
      <c r="P1071" s="2"/>
      <c r="Q1071" s="2"/>
      <c r="R1071" s="12"/>
    </row>
    <row r="1072" spans="10:18" ht="19.899999999999999" customHeight="1" x14ac:dyDescent="0.2">
      <c r="J1072" s="4"/>
      <c r="K1072" s="2"/>
      <c r="M1072" s="3"/>
      <c r="O1072" s="2"/>
      <c r="P1072" s="2"/>
      <c r="Q1072" s="2"/>
      <c r="R1072" s="12"/>
    </row>
    <row r="1073" spans="10:18" ht="19.899999999999999" customHeight="1" x14ac:dyDescent="0.2">
      <c r="J1073" s="4"/>
      <c r="K1073" s="2"/>
      <c r="M1073" s="3"/>
      <c r="O1073" s="2"/>
      <c r="P1073" s="2"/>
      <c r="Q1073" s="2"/>
      <c r="R1073" s="12"/>
    </row>
    <row r="1074" spans="10:18" ht="19.899999999999999" customHeight="1" x14ac:dyDescent="0.2">
      <c r="J1074" s="4"/>
      <c r="K1074" s="2"/>
      <c r="M1074" s="3"/>
      <c r="O1074" s="2"/>
      <c r="P1074" s="2"/>
      <c r="Q1074" s="2"/>
      <c r="R1074" s="12"/>
    </row>
    <row r="1075" spans="10:18" ht="19.899999999999999" customHeight="1" x14ac:dyDescent="0.2">
      <c r="J1075" s="4"/>
      <c r="K1075" s="2"/>
      <c r="M1075" s="3"/>
      <c r="O1075" s="2"/>
      <c r="P1075" s="2"/>
      <c r="Q1075" s="2"/>
      <c r="R1075" s="12"/>
    </row>
    <row r="1076" spans="10:18" ht="19.899999999999999" customHeight="1" x14ac:dyDescent="0.2">
      <c r="J1076" s="4"/>
      <c r="K1076" s="2"/>
      <c r="M1076" s="3"/>
      <c r="O1076" s="2"/>
      <c r="P1076" s="2"/>
      <c r="Q1076" s="2"/>
      <c r="R1076" s="12"/>
    </row>
    <row r="1077" spans="10:18" ht="19.899999999999999" customHeight="1" x14ac:dyDescent="0.2">
      <c r="J1077" s="4"/>
      <c r="K1077" s="2"/>
      <c r="M1077" s="3"/>
      <c r="O1077" s="2"/>
      <c r="P1077" s="2"/>
      <c r="Q1077" s="2"/>
      <c r="R1077" s="12"/>
    </row>
    <row r="1078" spans="10:18" ht="19.899999999999999" customHeight="1" x14ac:dyDescent="0.2">
      <c r="J1078" s="4"/>
      <c r="K1078" s="2"/>
      <c r="M1078" s="3"/>
      <c r="O1078" s="2"/>
      <c r="P1078" s="2"/>
      <c r="Q1078" s="2"/>
      <c r="R1078" s="12"/>
    </row>
    <row r="1079" spans="10:18" ht="19.899999999999999" customHeight="1" x14ac:dyDescent="0.2">
      <c r="J1079" s="4"/>
      <c r="K1079" s="2"/>
      <c r="M1079" s="3"/>
      <c r="O1079" s="2"/>
      <c r="P1079" s="2"/>
      <c r="Q1079" s="2"/>
      <c r="R1079" s="12"/>
    </row>
    <row r="1080" spans="10:18" ht="19.899999999999999" customHeight="1" x14ac:dyDescent="0.2">
      <c r="J1080" s="4"/>
      <c r="K1080" s="2"/>
      <c r="M1080" s="3"/>
      <c r="O1080" s="2"/>
      <c r="P1080" s="2"/>
      <c r="Q1080" s="2"/>
      <c r="R1080" s="12"/>
    </row>
    <row r="1081" spans="10:18" ht="19.899999999999999" customHeight="1" x14ac:dyDescent="0.2">
      <c r="J1081" s="4"/>
      <c r="K1081" s="2"/>
      <c r="M1081" s="3"/>
      <c r="O1081" s="2"/>
      <c r="P1081" s="2"/>
      <c r="Q1081" s="2"/>
      <c r="R1081" s="12"/>
    </row>
    <row r="1082" spans="10:18" ht="19.899999999999999" customHeight="1" x14ac:dyDescent="0.2">
      <c r="J1082" s="4"/>
      <c r="K1082" s="2"/>
      <c r="M1082" s="3"/>
      <c r="O1082" s="2"/>
      <c r="P1082" s="2"/>
      <c r="Q1082" s="2"/>
      <c r="R1082" s="12"/>
    </row>
    <row r="1083" spans="10:18" ht="19.899999999999999" customHeight="1" x14ac:dyDescent="0.2">
      <c r="J1083" s="4"/>
      <c r="K1083" s="2"/>
      <c r="M1083" s="3"/>
      <c r="O1083" s="2"/>
      <c r="P1083" s="2"/>
      <c r="Q1083" s="2"/>
      <c r="R1083" s="12"/>
    </row>
    <row r="1084" spans="10:18" ht="19.899999999999999" customHeight="1" x14ac:dyDescent="0.2">
      <c r="J1084" s="4"/>
      <c r="K1084" s="2"/>
      <c r="M1084" s="3"/>
      <c r="O1084" s="2"/>
      <c r="P1084" s="2"/>
      <c r="Q1084" s="2"/>
      <c r="R1084" s="12"/>
    </row>
    <row r="1085" spans="10:18" ht="19.899999999999999" customHeight="1" x14ac:dyDescent="0.2">
      <c r="J1085" s="4"/>
      <c r="K1085" s="2"/>
      <c r="M1085" s="3"/>
      <c r="O1085" s="2"/>
      <c r="P1085" s="2"/>
      <c r="Q1085" s="2"/>
      <c r="R1085" s="12"/>
    </row>
    <row r="1086" spans="10:18" ht="19.899999999999999" customHeight="1" x14ac:dyDescent="0.2">
      <c r="J1086" s="4"/>
      <c r="K1086" s="2"/>
      <c r="M1086" s="3"/>
      <c r="O1086" s="2"/>
      <c r="P1086" s="2"/>
      <c r="Q1086" s="2"/>
      <c r="R1086" s="12"/>
    </row>
    <row r="1087" spans="10:18" ht="19.899999999999999" customHeight="1" x14ac:dyDescent="0.2">
      <c r="J1087" s="4"/>
      <c r="K1087" s="2"/>
      <c r="M1087" s="3"/>
      <c r="O1087" s="2"/>
      <c r="P1087" s="2"/>
      <c r="Q1087" s="2"/>
      <c r="R1087" s="12"/>
    </row>
    <row r="1088" spans="10:18" ht="19.899999999999999" customHeight="1" x14ac:dyDescent="0.2">
      <c r="J1088" s="4"/>
      <c r="K1088" s="2"/>
      <c r="M1088" s="3"/>
      <c r="O1088" s="2"/>
      <c r="P1088" s="2"/>
      <c r="Q1088" s="2"/>
      <c r="R1088" s="12"/>
    </row>
    <row r="1089" spans="10:18" ht="19.899999999999999" customHeight="1" x14ac:dyDescent="0.2">
      <c r="J1089" s="4"/>
      <c r="K1089" s="2"/>
      <c r="M1089" s="3"/>
      <c r="O1089" s="2"/>
      <c r="P1089" s="2"/>
      <c r="Q1089" s="2"/>
      <c r="R1089" s="12"/>
    </row>
    <row r="1090" spans="10:18" ht="19.899999999999999" customHeight="1" x14ac:dyDescent="0.2">
      <c r="J1090" s="4"/>
      <c r="K1090" s="2"/>
      <c r="M1090" s="3"/>
      <c r="O1090" s="2"/>
      <c r="P1090" s="2"/>
      <c r="Q1090" s="2"/>
      <c r="R1090" s="12"/>
    </row>
    <row r="1091" spans="10:18" ht="19.899999999999999" customHeight="1" x14ac:dyDescent="0.2">
      <c r="J1091" s="4"/>
      <c r="K1091" s="2"/>
      <c r="M1091" s="3"/>
      <c r="O1091" s="2"/>
      <c r="P1091" s="2"/>
      <c r="Q1091" s="2"/>
      <c r="R1091" s="12"/>
    </row>
    <row r="1092" spans="10:18" ht="19.899999999999999" customHeight="1" x14ac:dyDescent="0.2">
      <c r="J1092" s="4"/>
      <c r="K1092" s="2"/>
      <c r="M1092" s="3"/>
      <c r="O1092" s="2"/>
      <c r="P1092" s="2"/>
      <c r="Q1092" s="2"/>
      <c r="R1092" s="12"/>
    </row>
    <row r="1093" spans="10:18" ht="19.899999999999999" customHeight="1" x14ac:dyDescent="0.2">
      <c r="J1093" s="4"/>
      <c r="K1093" s="2"/>
      <c r="M1093" s="3"/>
      <c r="O1093" s="2"/>
      <c r="P1093" s="2"/>
      <c r="Q1093" s="2"/>
      <c r="R1093" s="12"/>
    </row>
    <row r="1094" spans="10:18" ht="19.899999999999999" customHeight="1" x14ac:dyDescent="0.2">
      <c r="J1094" s="4"/>
      <c r="K1094" s="2"/>
      <c r="M1094" s="3"/>
      <c r="O1094" s="2"/>
      <c r="P1094" s="2"/>
      <c r="Q1094" s="2"/>
      <c r="R1094" s="12"/>
    </row>
    <row r="1095" spans="10:18" ht="19.899999999999999" customHeight="1" x14ac:dyDescent="0.2">
      <c r="J1095" s="4"/>
      <c r="K1095" s="2"/>
      <c r="M1095" s="3"/>
      <c r="O1095" s="2"/>
      <c r="P1095" s="2"/>
      <c r="Q1095" s="2"/>
      <c r="R1095" s="12"/>
    </row>
    <row r="1096" spans="10:18" ht="19.899999999999999" customHeight="1" x14ac:dyDescent="0.2">
      <c r="J1096" s="4"/>
      <c r="K1096" s="2"/>
      <c r="M1096" s="3"/>
      <c r="O1096" s="2"/>
      <c r="P1096" s="2"/>
      <c r="Q1096" s="2"/>
      <c r="R1096" s="12"/>
    </row>
    <row r="1097" spans="10:18" ht="19.899999999999999" customHeight="1" x14ac:dyDescent="0.2">
      <c r="J1097" s="4"/>
      <c r="K1097" s="2"/>
      <c r="M1097" s="3"/>
      <c r="O1097" s="2"/>
      <c r="P1097" s="2"/>
      <c r="Q1097" s="2"/>
      <c r="R1097" s="12"/>
    </row>
    <row r="1098" spans="10:18" ht="19.899999999999999" customHeight="1" x14ac:dyDescent="0.2">
      <c r="J1098" s="4"/>
      <c r="K1098" s="2"/>
      <c r="M1098" s="3"/>
      <c r="O1098" s="2"/>
      <c r="P1098" s="2"/>
      <c r="Q1098" s="2"/>
      <c r="R1098" s="12"/>
    </row>
    <row r="1099" spans="10:18" ht="19.899999999999999" customHeight="1" x14ac:dyDescent="0.2">
      <c r="J1099" s="4"/>
      <c r="K1099" s="2"/>
      <c r="M1099" s="3"/>
      <c r="O1099" s="2"/>
      <c r="P1099" s="2"/>
      <c r="Q1099" s="2"/>
      <c r="R1099" s="12"/>
    </row>
    <row r="1100" spans="10:18" ht="19.899999999999999" customHeight="1" x14ac:dyDescent="0.2">
      <c r="J1100" s="4"/>
      <c r="K1100" s="2"/>
      <c r="M1100" s="3"/>
      <c r="O1100" s="2"/>
      <c r="P1100" s="2"/>
      <c r="Q1100" s="2"/>
      <c r="R1100" s="12"/>
    </row>
    <row r="1101" spans="10:18" ht="19.899999999999999" customHeight="1" x14ac:dyDescent="0.2">
      <c r="J1101" s="4"/>
      <c r="K1101" s="2"/>
      <c r="M1101" s="3"/>
      <c r="O1101" s="2"/>
      <c r="P1101" s="2"/>
      <c r="Q1101" s="2"/>
      <c r="R1101" s="12"/>
    </row>
    <row r="1102" spans="10:18" ht="19.899999999999999" customHeight="1" x14ac:dyDescent="0.2">
      <c r="J1102" s="4"/>
      <c r="K1102" s="2"/>
      <c r="M1102" s="3"/>
      <c r="O1102" s="2"/>
      <c r="P1102" s="2"/>
      <c r="Q1102" s="2"/>
      <c r="R1102" s="12"/>
    </row>
    <row r="1103" spans="10:18" ht="19.899999999999999" customHeight="1" x14ac:dyDescent="0.2">
      <c r="J1103" s="4"/>
      <c r="K1103" s="2"/>
      <c r="M1103" s="3"/>
      <c r="O1103" s="2"/>
      <c r="P1103" s="2"/>
      <c r="Q1103" s="2"/>
      <c r="R1103" s="12"/>
    </row>
    <row r="1104" spans="10:18" ht="19.899999999999999" customHeight="1" x14ac:dyDescent="0.2">
      <c r="J1104" s="4"/>
      <c r="K1104" s="2"/>
      <c r="M1104" s="3"/>
      <c r="O1104" s="2"/>
      <c r="P1104" s="2"/>
      <c r="Q1104" s="2"/>
      <c r="R1104" s="12"/>
    </row>
    <row r="1105" spans="10:18" ht="19.899999999999999" customHeight="1" x14ac:dyDescent="0.2">
      <c r="J1105" s="4"/>
      <c r="K1105" s="2"/>
      <c r="M1105" s="3"/>
      <c r="O1105" s="2"/>
      <c r="P1105" s="2"/>
      <c r="Q1105" s="2"/>
      <c r="R1105" s="12"/>
    </row>
    <row r="1106" spans="10:18" ht="19.899999999999999" customHeight="1" x14ac:dyDescent="0.2">
      <c r="J1106" s="4"/>
      <c r="K1106" s="2"/>
      <c r="M1106" s="3"/>
      <c r="O1106" s="2"/>
      <c r="P1106" s="2"/>
      <c r="Q1106" s="2"/>
      <c r="R1106" s="12"/>
    </row>
    <row r="1107" spans="10:18" ht="19.899999999999999" customHeight="1" x14ac:dyDescent="0.2">
      <c r="J1107" s="4"/>
      <c r="K1107" s="2"/>
      <c r="M1107" s="3"/>
      <c r="O1107" s="2"/>
      <c r="P1107" s="2"/>
      <c r="Q1107" s="2"/>
      <c r="R1107" s="12"/>
    </row>
    <row r="1108" spans="10:18" ht="19.899999999999999" customHeight="1" x14ac:dyDescent="0.2">
      <c r="J1108" s="4"/>
      <c r="K1108" s="2"/>
      <c r="M1108" s="3"/>
      <c r="O1108" s="2"/>
      <c r="P1108" s="2"/>
      <c r="Q1108" s="2"/>
      <c r="R1108" s="12"/>
    </row>
    <row r="1109" spans="10:18" ht="19.899999999999999" customHeight="1" x14ac:dyDescent="0.2">
      <c r="J1109" s="4"/>
      <c r="K1109" s="2"/>
      <c r="M1109" s="3"/>
      <c r="O1109" s="2"/>
      <c r="P1109" s="2"/>
      <c r="Q1109" s="2"/>
      <c r="R1109" s="12"/>
    </row>
    <row r="1110" spans="10:18" ht="19.899999999999999" customHeight="1" x14ac:dyDescent="0.2">
      <c r="J1110" s="4"/>
      <c r="K1110" s="2"/>
      <c r="M1110" s="3"/>
      <c r="O1110" s="2"/>
      <c r="P1110" s="2"/>
      <c r="Q1110" s="2"/>
      <c r="R1110" s="12"/>
    </row>
    <row r="1111" spans="10:18" ht="19.899999999999999" customHeight="1" x14ac:dyDescent="0.2">
      <c r="J1111" s="4"/>
      <c r="K1111" s="2"/>
      <c r="M1111" s="3"/>
      <c r="O1111" s="2"/>
      <c r="P1111" s="2"/>
      <c r="Q1111" s="2"/>
      <c r="R1111" s="12"/>
    </row>
    <row r="1112" spans="10:18" ht="19.899999999999999" customHeight="1" x14ac:dyDescent="0.2">
      <c r="J1112" s="4"/>
      <c r="K1112" s="2"/>
      <c r="M1112" s="3"/>
      <c r="O1112" s="2"/>
      <c r="P1112" s="2"/>
      <c r="Q1112" s="2"/>
      <c r="R1112" s="12"/>
    </row>
    <row r="1113" spans="10:18" ht="19.899999999999999" customHeight="1" x14ac:dyDescent="0.2">
      <c r="J1113" s="4"/>
      <c r="K1113" s="2"/>
      <c r="M1113" s="3"/>
      <c r="O1113" s="2"/>
      <c r="P1113" s="2"/>
      <c r="Q1113" s="2"/>
      <c r="R1113" s="12"/>
    </row>
    <row r="1114" spans="10:18" ht="19.899999999999999" customHeight="1" x14ac:dyDescent="0.2">
      <c r="J1114" s="4"/>
      <c r="K1114" s="2"/>
      <c r="M1114" s="3"/>
      <c r="O1114" s="2"/>
      <c r="P1114" s="2"/>
      <c r="Q1114" s="2"/>
      <c r="R1114" s="12"/>
    </row>
    <row r="1115" spans="10:18" ht="19.899999999999999" customHeight="1" x14ac:dyDescent="0.2">
      <c r="J1115" s="4"/>
      <c r="K1115" s="2"/>
      <c r="M1115" s="3"/>
      <c r="O1115" s="2"/>
      <c r="P1115" s="2"/>
      <c r="Q1115" s="2"/>
      <c r="R1115" s="12"/>
    </row>
    <row r="1116" spans="10:18" ht="19.899999999999999" customHeight="1" x14ac:dyDescent="0.2">
      <c r="J1116" s="4"/>
      <c r="K1116" s="2"/>
      <c r="M1116" s="3"/>
      <c r="O1116" s="2"/>
      <c r="P1116" s="2"/>
      <c r="Q1116" s="2"/>
      <c r="R1116" s="12"/>
    </row>
    <row r="1117" spans="10:18" ht="19.899999999999999" customHeight="1" x14ac:dyDescent="0.2">
      <c r="J1117" s="4"/>
      <c r="K1117" s="2"/>
      <c r="M1117" s="3"/>
      <c r="O1117" s="2"/>
      <c r="P1117" s="2"/>
      <c r="Q1117" s="2"/>
      <c r="R1117" s="12"/>
    </row>
    <row r="1118" spans="10:18" ht="19.899999999999999" customHeight="1" x14ac:dyDescent="0.2">
      <c r="J1118" s="4"/>
      <c r="K1118" s="2"/>
      <c r="M1118" s="3"/>
      <c r="O1118" s="2"/>
      <c r="P1118" s="2"/>
      <c r="Q1118" s="2"/>
      <c r="R1118" s="12"/>
    </row>
    <row r="1119" spans="10:18" ht="19.899999999999999" customHeight="1" x14ac:dyDescent="0.2">
      <c r="J1119" s="4"/>
      <c r="K1119" s="2"/>
      <c r="M1119" s="3"/>
      <c r="O1119" s="2"/>
      <c r="P1119" s="2"/>
      <c r="Q1119" s="2"/>
      <c r="R1119" s="12"/>
    </row>
    <row r="1120" spans="10:18" ht="19.899999999999999" customHeight="1" x14ac:dyDescent="0.2">
      <c r="J1120" s="4"/>
      <c r="K1120" s="2"/>
      <c r="M1120" s="3"/>
      <c r="O1120" s="2"/>
      <c r="P1120" s="2"/>
      <c r="Q1120" s="2"/>
      <c r="R1120" s="12"/>
    </row>
    <row r="1121" spans="10:18" ht="19.899999999999999" customHeight="1" x14ac:dyDescent="0.2">
      <c r="J1121" s="4"/>
      <c r="K1121" s="2"/>
      <c r="M1121" s="3"/>
      <c r="O1121" s="2"/>
      <c r="P1121" s="2"/>
      <c r="Q1121" s="2"/>
      <c r="R1121" s="12"/>
    </row>
    <row r="1122" spans="10:18" ht="19.899999999999999" customHeight="1" x14ac:dyDescent="0.2">
      <c r="J1122" s="4"/>
      <c r="K1122" s="2"/>
      <c r="M1122" s="3"/>
      <c r="O1122" s="2"/>
      <c r="P1122" s="2"/>
      <c r="Q1122" s="2"/>
      <c r="R1122" s="12"/>
    </row>
    <row r="1123" spans="10:18" ht="19.899999999999999" customHeight="1" x14ac:dyDescent="0.2">
      <c r="J1123" s="4"/>
      <c r="K1123" s="2"/>
      <c r="M1123" s="3"/>
      <c r="O1123" s="2"/>
      <c r="P1123" s="2"/>
      <c r="Q1123" s="2"/>
      <c r="R1123" s="12"/>
    </row>
    <row r="1124" spans="10:18" ht="19.899999999999999" customHeight="1" x14ac:dyDescent="0.2">
      <c r="J1124" s="4"/>
      <c r="K1124" s="2"/>
      <c r="M1124" s="3"/>
      <c r="O1124" s="2"/>
      <c r="P1124" s="2"/>
      <c r="Q1124" s="2"/>
      <c r="R1124" s="12"/>
    </row>
    <row r="1125" spans="10:18" ht="19.899999999999999" customHeight="1" x14ac:dyDescent="0.2">
      <c r="J1125" s="4"/>
      <c r="K1125" s="2"/>
      <c r="M1125" s="3"/>
      <c r="O1125" s="2"/>
      <c r="P1125" s="2"/>
      <c r="Q1125" s="2"/>
      <c r="R1125" s="12"/>
    </row>
    <row r="1126" spans="10:18" ht="19.899999999999999" customHeight="1" x14ac:dyDescent="0.2">
      <c r="J1126" s="4"/>
      <c r="K1126" s="2"/>
      <c r="M1126" s="3"/>
      <c r="O1126" s="2"/>
      <c r="P1126" s="2"/>
      <c r="Q1126" s="2"/>
      <c r="R1126" s="12"/>
    </row>
    <row r="1127" spans="10:18" ht="19.899999999999999" customHeight="1" x14ac:dyDescent="0.2">
      <c r="J1127" s="4"/>
      <c r="K1127" s="2"/>
      <c r="M1127" s="3"/>
      <c r="O1127" s="2"/>
      <c r="P1127" s="2"/>
      <c r="Q1127" s="2"/>
      <c r="R1127" s="12"/>
    </row>
    <row r="1128" spans="10:18" ht="19.899999999999999" customHeight="1" x14ac:dyDescent="0.2">
      <c r="J1128" s="4"/>
      <c r="K1128" s="2"/>
      <c r="M1128" s="3"/>
      <c r="O1128" s="2"/>
      <c r="P1128" s="2"/>
      <c r="Q1128" s="2"/>
      <c r="R1128" s="12"/>
    </row>
    <row r="1129" spans="10:18" ht="19.899999999999999" customHeight="1" x14ac:dyDescent="0.2">
      <c r="J1129" s="4"/>
      <c r="K1129" s="2"/>
      <c r="M1129" s="3"/>
      <c r="O1129" s="2"/>
      <c r="P1129" s="2"/>
      <c r="Q1129" s="2"/>
      <c r="R1129" s="12"/>
    </row>
    <row r="1130" spans="10:18" ht="19.899999999999999" customHeight="1" x14ac:dyDescent="0.2">
      <c r="J1130" s="4"/>
      <c r="K1130" s="2"/>
      <c r="M1130" s="3"/>
      <c r="O1130" s="2"/>
      <c r="P1130" s="2"/>
      <c r="Q1130" s="2"/>
      <c r="R1130" s="12"/>
    </row>
    <row r="1131" spans="10:18" ht="19.899999999999999" customHeight="1" x14ac:dyDescent="0.2">
      <c r="J1131" s="4"/>
      <c r="K1131" s="2"/>
      <c r="M1131" s="3"/>
      <c r="O1131" s="2"/>
      <c r="P1131" s="2"/>
      <c r="Q1131" s="2"/>
      <c r="R1131" s="12"/>
    </row>
    <row r="1132" spans="10:18" ht="19.899999999999999" customHeight="1" x14ac:dyDescent="0.2">
      <c r="J1132" s="4"/>
      <c r="K1132" s="2"/>
      <c r="M1132" s="3"/>
      <c r="O1132" s="2"/>
      <c r="P1132" s="2"/>
      <c r="Q1132" s="2"/>
      <c r="R1132" s="12"/>
    </row>
    <row r="1133" spans="10:18" ht="19.899999999999999" customHeight="1" x14ac:dyDescent="0.2">
      <c r="J1133" s="4"/>
      <c r="K1133" s="2"/>
      <c r="M1133" s="3"/>
      <c r="O1133" s="2"/>
      <c r="P1133" s="2"/>
      <c r="Q1133" s="2"/>
      <c r="R1133" s="12"/>
    </row>
    <row r="1134" spans="10:18" ht="19.899999999999999" customHeight="1" x14ac:dyDescent="0.2">
      <c r="J1134" s="4"/>
      <c r="K1134" s="2"/>
      <c r="M1134" s="3"/>
      <c r="O1134" s="2"/>
      <c r="P1134" s="2"/>
      <c r="Q1134" s="2"/>
      <c r="R1134" s="12"/>
    </row>
    <row r="1135" spans="10:18" ht="19.899999999999999" customHeight="1" x14ac:dyDescent="0.2">
      <c r="J1135" s="4"/>
      <c r="K1135" s="2"/>
      <c r="M1135" s="3"/>
      <c r="O1135" s="2"/>
      <c r="P1135" s="2"/>
      <c r="Q1135" s="2"/>
      <c r="R1135" s="12"/>
    </row>
    <row r="1136" spans="10:18" ht="19.899999999999999" customHeight="1" x14ac:dyDescent="0.2">
      <c r="J1136" s="4"/>
      <c r="K1136" s="2"/>
      <c r="M1136" s="3"/>
      <c r="O1136" s="2"/>
      <c r="P1136" s="2"/>
      <c r="Q1136" s="2"/>
      <c r="R1136" s="12"/>
    </row>
    <row r="1137" spans="10:18" ht="19.899999999999999" customHeight="1" x14ac:dyDescent="0.2">
      <c r="J1137" s="4"/>
      <c r="K1137" s="2"/>
      <c r="M1137" s="3"/>
      <c r="O1137" s="2"/>
      <c r="P1137" s="2"/>
      <c r="Q1137" s="2"/>
      <c r="R1137" s="12"/>
    </row>
    <row r="1138" spans="10:18" ht="19.899999999999999" customHeight="1" x14ac:dyDescent="0.2">
      <c r="J1138" s="4"/>
      <c r="K1138" s="2"/>
      <c r="M1138" s="3"/>
      <c r="O1138" s="2"/>
      <c r="P1138" s="2"/>
      <c r="Q1138" s="2"/>
      <c r="R1138" s="12"/>
    </row>
    <row r="1139" spans="10:18" ht="19.899999999999999" customHeight="1" x14ac:dyDescent="0.2">
      <c r="J1139" s="4"/>
      <c r="K1139" s="2"/>
      <c r="M1139" s="3"/>
      <c r="O1139" s="2"/>
      <c r="P1139" s="2"/>
      <c r="Q1139" s="2"/>
      <c r="R1139" s="12"/>
    </row>
    <row r="1140" spans="10:18" ht="19.899999999999999" customHeight="1" x14ac:dyDescent="0.2">
      <c r="J1140" s="4"/>
      <c r="K1140" s="2"/>
      <c r="M1140" s="3"/>
      <c r="O1140" s="2"/>
      <c r="P1140" s="2"/>
      <c r="Q1140" s="2"/>
      <c r="R1140" s="12"/>
    </row>
    <row r="1141" spans="10:18" ht="19.899999999999999" customHeight="1" x14ac:dyDescent="0.2">
      <c r="J1141" s="4"/>
      <c r="K1141" s="2"/>
      <c r="M1141" s="3"/>
      <c r="O1141" s="2"/>
      <c r="P1141" s="2"/>
      <c r="Q1141" s="2"/>
      <c r="R1141" s="12"/>
    </row>
    <row r="1142" spans="10:18" ht="19.899999999999999" customHeight="1" x14ac:dyDescent="0.2">
      <c r="J1142" s="4"/>
      <c r="K1142" s="2"/>
      <c r="M1142" s="3"/>
      <c r="O1142" s="2"/>
      <c r="P1142" s="2"/>
      <c r="Q1142" s="2"/>
      <c r="R1142" s="12"/>
    </row>
    <row r="1143" spans="10:18" ht="19.899999999999999" customHeight="1" x14ac:dyDescent="0.2">
      <c r="J1143" s="4"/>
      <c r="K1143" s="2"/>
      <c r="M1143" s="3"/>
      <c r="O1143" s="2"/>
      <c r="P1143" s="2"/>
      <c r="Q1143" s="2"/>
      <c r="R1143" s="12"/>
    </row>
    <row r="1144" spans="10:18" ht="19.899999999999999" customHeight="1" x14ac:dyDescent="0.2">
      <c r="J1144" s="4"/>
      <c r="K1144" s="2"/>
      <c r="M1144" s="3"/>
      <c r="O1144" s="2"/>
      <c r="P1144" s="2"/>
      <c r="Q1144" s="2"/>
      <c r="R1144" s="12"/>
    </row>
    <row r="1145" spans="10:18" ht="19.899999999999999" customHeight="1" x14ac:dyDescent="0.2">
      <c r="J1145" s="4"/>
      <c r="K1145" s="2"/>
      <c r="M1145" s="3"/>
      <c r="O1145" s="2"/>
      <c r="P1145" s="2"/>
      <c r="Q1145" s="2"/>
      <c r="R1145" s="12"/>
    </row>
    <row r="1146" spans="10:18" ht="19.899999999999999" customHeight="1" x14ac:dyDescent="0.2">
      <c r="J1146" s="4"/>
      <c r="K1146" s="2"/>
      <c r="M1146" s="3"/>
      <c r="O1146" s="2"/>
      <c r="P1146" s="2"/>
      <c r="Q1146" s="2"/>
      <c r="R1146" s="12"/>
    </row>
    <row r="1147" spans="10:18" ht="19.899999999999999" customHeight="1" x14ac:dyDescent="0.2">
      <c r="J1147" s="4"/>
      <c r="K1147" s="2"/>
      <c r="M1147" s="3"/>
      <c r="O1147" s="2"/>
      <c r="P1147" s="2"/>
      <c r="Q1147" s="2"/>
      <c r="R1147" s="12"/>
    </row>
    <row r="1148" spans="10:18" ht="19.899999999999999" customHeight="1" x14ac:dyDescent="0.2">
      <c r="J1148" s="4"/>
      <c r="K1148" s="2"/>
      <c r="M1148" s="3"/>
      <c r="O1148" s="2"/>
      <c r="P1148" s="2"/>
      <c r="Q1148" s="2"/>
      <c r="R1148" s="12"/>
    </row>
    <row r="1149" spans="10:18" ht="19.899999999999999" customHeight="1" x14ac:dyDescent="0.2">
      <c r="J1149" s="4"/>
      <c r="K1149" s="2"/>
      <c r="M1149" s="3"/>
      <c r="O1149" s="2"/>
      <c r="P1149" s="2"/>
      <c r="Q1149" s="2"/>
      <c r="R1149" s="12"/>
    </row>
    <row r="1150" spans="10:18" ht="19.899999999999999" customHeight="1" x14ac:dyDescent="0.2">
      <c r="J1150" s="4"/>
      <c r="K1150" s="2"/>
      <c r="M1150" s="3"/>
      <c r="O1150" s="2"/>
      <c r="P1150" s="2"/>
      <c r="Q1150" s="2"/>
      <c r="R1150" s="12"/>
    </row>
    <row r="1151" spans="10:18" ht="19.899999999999999" customHeight="1" x14ac:dyDescent="0.2">
      <c r="J1151" s="4"/>
      <c r="K1151" s="2"/>
      <c r="M1151" s="3"/>
      <c r="O1151" s="2"/>
      <c r="P1151" s="2"/>
      <c r="Q1151" s="2"/>
      <c r="R1151" s="12"/>
    </row>
    <row r="1152" spans="10:18" ht="19.899999999999999" customHeight="1" x14ac:dyDescent="0.2">
      <c r="J1152" s="4"/>
      <c r="K1152" s="2"/>
      <c r="M1152" s="3"/>
      <c r="O1152" s="2"/>
      <c r="P1152" s="2"/>
      <c r="Q1152" s="2"/>
      <c r="R1152" s="12"/>
    </row>
    <row r="1153" spans="10:18" ht="19.899999999999999" customHeight="1" x14ac:dyDescent="0.2">
      <c r="J1153" s="4"/>
      <c r="K1153" s="2"/>
      <c r="M1153" s="3"/>
      <c r="O1153" s="2"/>
      <c r="P1153" s="2"/>
      <c r="Q1153" s="2"/>
      <c r="R1153" s="12"/>
    </row>
    <row r="1154" spans="10:18" ht="19.899999999999999" customHeight="1" x14ac:dyDescent="0.2">
      <c r="J1154" s="4"/>
      <c r="K1154" s="2"/>
      <c r="M1154" s="3"/>
      <c r="O1154" s="2"/>
      <c r="P1154" s="2"/>
      <c r="Q1154" s="2"/>
      <c r="R1154" s="12"/>
    </row>
    <row r="1155" spans="10:18" ht="19.899999999999999" customHeight="1" x14ac:dyDescent="0.2">
      <c r="J1155" s="4"/>
      <c r="K1155" s="2"/>
      <c r="M1155" s="3"/>
      <c r="O1155" s="2"/>
      <c r="P1155" s="2"/>
      <c r="Q1155" s="2"/>
      <c r="R1155" s="12"/>
    </row>
    <row r="1156" spans="10:18" ht="19.899999999999999" customHeight="1" x14ac:dyDescent="0.2">
      <c r="J1156" s="4"/>
      <c r="K1156" s="2"/>
      <c r="M1156" s="3"/>
      <c r="O1156" s="2"/>
      <c r="P1156" s="2"/>
      <c r="Q1156" s="2"/>
      <c r="R1156" s="12"/>
    </row>
    <row r="1157" spans="10:18" ht="19.899999999999999" customHeight="1" x14ac:dyDescent="0.2">
      <c r="J1157" s="4"/>
      <c r="K1157" s="2"/>
      <c r="M1157" s="3"/>
      <c r="O1157" s="2"/>
      <c r="P1157" s="2"/>
      <c r="Q1157" s="2"/>
      <c r="R1157" s="12"/>
    </row>
    <row r="1158" spans="10:18" ht="19.899999999999999" customHeight="1" x14ac:dyDescent="0.2">
      <c r="J1158" s="4"/>
      <c r="K1158" s="2"/>
      <c r="M1158" s="3"/>
      <c r="O1158" s="2"/>
      <c r="P1158" s="2"/>
      <c r="Q1158" s="2"/>
      <c r="R1158" s="12"/>
    </row>
    <row r="1159" spans="10:18" ht="19.899999999999999" customHeight="1" x14ac:dyDescent="0.2">
      <c r="J1159" s="4"/>
      <c r="K1159" s="2"/>
      <c r="M1159" s="3"/>
      <c r="O1159" s="2"/>
      <c r="P1159" s="2"/>
      <c r="Q1159" s="2"/>
      <c r="R1159" s="12"/>
    </row>
    <row r="1160" spans="10:18" ht="19.899999999999999" customHeight="1" x14ac:dyDescent="0.2">
      <c r="J1160" s="4"/>
      <c r="K1160" s="2"/>
      <c r="M1160" s="3"/>
      <c r="O1160" s="2"/>
      <c r="P1160" s="2"/>
      <c r="Q1160" s="2"/>
      <c r="R1160" s="12"/>
    </row>
    <row r="1161" spans="10:18" ht="19.899999999999999" customHeight="1" x14ac:dyDescent="0.2">
      <c r="J1161" s="4"/>
      <c r="K1161" s="2"/>
      <c r="M1161" s="3"/>
      <c r="O1161" s="2"/>
      <c r="P1161" s="2"/>
      <c r="Q1161" s="2"/>
      <c r="R1161" s="12"/>
    </row>
    <row r="1162" spans="10:18" ht="19.899999999999999" customHeight="1" x14ac:dyDescent="0.2">
      <c r="J1162" s="4"/>
      <c r="K1162" s="2"/>
      <c r="M1162" s="3"/>
      <c r="O1162" s="2"/>
      <c r="P1162" s="2"/>
      <c r="Q1162" s="2"/>
      <c r="R1162" s="12"/>
    </row>
    <row r="1163" spans="10:18" ht="19.899999999999999" customHeight="1" x14ac:dyDescent="0.2">
      <c r="J1163" s="4"/>
      <c r="K1163" s="2"/>
      <c r="M1163" s="3"/>
      <c r="O1163" s="2"/>
      <c r="P1163" s="2"/>
      <c r="Q1163" s="2"/>
      <c r="R1163" s="12"/>
    </row>
    <row r="1164" spans="10:18" ht="19.899999999999999" customHeight="1" x14ac:dyDescent="0.2">
      <c r="J1164" s="4"/>
      <c r="K1164" s="2"/>
      <c r="M1164" s="3"/>
      <c r="O1164" s="2"/>
      <c r="P1164" s="2"/>
      <c r="Q1164" s="2"/>
      <c r="R1164" s="12"/>
    </row>
    <row r="1165" spans="10:18" ht="19.899999999999999" customHeight="1" x14ac:dyDescent="0.2">
      <c r="J1165" s="4"/>
      <c r="K1165" s="2"/>
      <c r="M1165" s="3"/>
      <c r="O1165" s="2"/>
      <c r="P1165" s="2"/>
      <c r="Q1165" s="2"/>
      <c r="R1165" s="12"/>
    </row>
    <row r="1166" spans="10:18" ht="19.899999999999999" customHeight="1" x14ac:dyDescent="0.2">
      <c r="J1166" s="4"/>
      <c r="K1166" s="2"/>
      <c r="M1166" s="3"/>
      <c r="O1166" s="2"/>
      <c r="P1166" s="2"/>
      <c r="Q1166" s="2"/>
      <c r="R1166" s="12"/>
    </row>
    <row r="1167" spans="10:18" ht="19.899999999999999" customHeight="1" x14ac:dyDescent="0.2">
      <c r="J1167" s="4"/>
      <c r="K1167" s="2"/>
      <c r="M1167" s="3"/>
      <c r="O1167" s="2"/>
      <c r="P1167" s="2"/>
      <c r="Q1167" s="2"/>
      <c r="R1167" s="12"/>
    </row>
    <row r="1168" spans="10:18" ht="19.899999999999999" customHeight="1" x14ac:dyDescent="0.2">
      <c r="J1168" s="4"/>
      <c r="K1168" s="2"/>
      <c r="M1168" s="3"/>
      <c r="O1168" s="2"/>
      <c r="P1168" s="2"/>
      <c r="Q1168" s="2"/>
      <c r="R1168" s="12"/>
    </row>
    <row r="1169" spans="10:18" ht="19.899999999999999" customHeight="1" x14ac:dyDescent="0.2">
      <c r="J1169" s="4"/>
      <c r="K1169" s="2"/>
      <c r="M1169" s="3"/>
      <c r="O1169" s="2"/>
      <c r="P1169" s="2"/>
      <c r="Q1169" s="2"/>
      <c r="R1169" s="12"/>
    </row>
    <row r="1170" spans="10:18" ht="19.899999999999999" customHeight="1" x14ac:dyDescent="0.2">
      <c r="J1170" s="4"/>
      <c r="K1170" s="2"/>
      <c r="M1170" s="3"/>
      <c r="O1170" s="2"/>
      <c r="P1170" s="2"/>
      <c r="Q1170" s="2"/>
      <c r="R1170" s="12"/>
    </row>
    <row r="1171" spans="10:18" ht="19.899999999999999" customHeight="1" x14ac:dyDescent="0.2">
      <c r="J1171" s="4"/>
      <c r="K1171" s="2"/>
      <c r="M1171" s="3"/>
      <c r="O1171" s="2"/>
      <c r="P1171" s="2"/>
      <c r="Q1171" s="2"/>
      <c r="R1171" s="12"/>
    </row>
    <row r="1172" spans="10:18" ht="19.899999999999999" customHeight="1" x14ac:dyDescent="0.2">
      <c r="J1172" s="4"/>
      <c r="K1172" s="2"/>
      <c r="M1172" s="3"/>
      <c r="O1172" s="2"/>
      <c r="P1172" s="2"/>
      <c r="Q1172" s="2"/>
      <c r="R1172" s="12"/>
    </row>
    <row r="1173" spans="10:18" ht="19.899999999999999" customHeight="1" x14ac:dyDescent="0.2">
      <c r="J1173" s="4"/>
      <c r="K1173" s="2"/>
      <c r="M1173" s="3"/>
      <c r="O1173" s="2"/>
      <c r="P1173" s="2"/>
      <c r="Q1173" s="2"/>
      <c r="R1173" s="12"/>
    </row>
    <row r="1174" spans="10:18" ht="19.899999999999999" customHeight="1" x14ac:dyDescent="0.2">
      <c r="J1174" s="4"/>
      <c r="K1174" s="2"/>
      <c r="M1174" s="3"/>
      <c r="O1174" s="2"/>
      <c r="P1174" s="2"/>
      <c r="Q1174" s="2"/>
      <c r="R1174" s="12"/>
    </row>
    <row r="1175" spans="10:18" ht="19.899999999999999" customHeight="1" x14ac:dyDescent="0.2">
      <c r="J1175" s="4"/>
      <c r="K1175" s="2"/>
      <c r="M1175" s="3"/>
      <c r="O1175" s="2"/>
      <c r="P1175" s="2"/>
      <c r="Q1175" s="2"/>
      <c r="R1175" s="12"/>
    </row>
    <row r="1176" spans="10:18" ht="19.899999999999999" customHeight="1" x14ac:dyDescent="0.2">
      <c r="J1176" s="4"/>
      <c r="K1176" s="2"/>
      <c r="M1176" s="3"/>
      <c r="O1176" s="2"/>
      <c r="P1176" s="2"/>
      <c r="Q1176" s="2"/>
      <c r="R1176" s="12"/>
    </row>
    <row r="1177" spans="10:18" ht="19.899999999999999" customHeight="1" x14ac:dyDescent="0.2">
      <c r="J1177" s="4"/>
      <c r="K1177" s="2"/>
      <c r="M1177" s="3"/>
      <c r="O1177" s="2"/>
      <c r="P1177" s="2"/>
      <c r="Q1177" s="2"/>
      <c r="R1177" s="12"/>
    </row>
    <row r="1178" spans="10:18" ht="19.899999999999999" customHeight="1" x14ac:dyDescent="0.2">
      <c r="J1178" s="4"/>
      <c r="K1178" s="2"/>
      <c r="M1178" s="3"/>
      <c r="O1178" s="2"/>
      <c r="P1178" s="2"/>
      <c r="Q1178" s="2"/>
      <c r="R1178" s="12"/>
    </row>
    <row r="1179" spans="10:18" ht="19.899999999999999" customHeight="1" x14ac:dyDescent="0.2">
      <c r="J1179" s="4"/>
      <c r="K1179" s="2"/>
      <c r="M1179" s="3"/>
      <c r="O1179" s="2"/>
      <c r="P1179" s="2"/>
      <c r="Q1179" s="2"/>
      <c r="R1179" s="12"/>
    </row>
    <row r="1180" spans="10:18" ht="19.899999999999999" customHeight="1" x14ac:dyDescent="0.2">
      <c r="J1180" s="4"/>
      <c r="K1180" s="2"/>
      <c r="M1180" s="3"/>
      <c r="O1180" s="2"/>
      <c r="P1180" s="2"/>
      <c r="Q1180" s="2"/>
      <c r="R1180" s="12"/>
    </row>
    <row r="1181" spans="10:18" ht="19.899999999999999" customHeight="1" x14ac:dyDescent="0.2">
      <c r="J1181" s="4"/>
      <c r="K1181" s="2"/>
      <c r="M1181" s="3"/>
      <c r="O1181" s="2"/>
      <c r="P1181" s="2"/>
      <c r="Q1181" s="2"/>
      <c r="R1181" s="12"/>
    </row>
    <row r="1182" spans="10:18" ht="19.899999999999999" customHeight="1" x14ac:dyDescent="0.2">
      <c r="J1182" s="4"/>
      <c r="K1182" s="2"/>
      <c r="M1182" s="3"/>
      <c r="O1182" s="2"/>
      <c r="P1182" s="2"/>
      <c r="Q1182" s="2"/>
      <c r="R1182" s="12"/>
    </row>
    <row r="1183" spans="10:18" ht="19.899999999999999" customHeight="1" x14ac:dyDescent="0.2">
      <c r="J1183" s="4"/>
      <c r="K1183" s="2"/>
      <c r="M1183" s="3"/>
      <c r="O1183" s="2"/>
      <c r="P1183" s="2"/>
      <c r="Q1183" s="2"/>
      <c r="R1183" s="12"/>
    </row>
    <row r="1184" spans="10:18" ht="19.899999999999999" customHeight="1" x14ac:dyDescent="0.2">
      <c r="J1184" s="4"/>
      <c r="K1184" s="2"/>
      <c r="M1184" s="3"/>
      <c r="O1184" s="2"/>
      <c r="P1184" s="2"/>
      <c r="Q1184" s="2"/>
      <c r="R1184" s="12"/>
    </row>
    <row r="1185" spans="10:18" ht="19.899999999999999" customHeight="1" x14ac:dyDescent="0.2">
      <c r="J1185" s="4"/>
      <c r="K1185" s="2"/>
      <c r="M1185" s="3"/>
      <c r="O1185" s="2"/>
      <c r="P1185" s="2"/>
      <c r="Q1185" s="2"/>
      <c r="R1185" s="12"/>
    </row>
    <row r="1186" spans="10:18" ht="19.899999999999999" customHeight="1" x14ac:dyDescent="0.2">
      <c r="J1186" s="4"/>
      <c r="K1186" s="2"/>
      <c r="M1186" s="3"/>
      <c r="O1186" s="2"/>
      <c r="P1186" s="2"/>
      <c r="Q1186" s="2"/>
      <c r="R1186" s="12"/>
    </row>
    <row r="1187" spans="10:18" ht="19.899999999999999" customHeight="1" x14ac:dyDescent="0.2">
      <c r="J1187" s="4"/>
      <c r="K1187" s="2"/>
      <c r="M1187" s="3"/>
      <c r="O1187" s="2"/>
      <c r="P1187" s="2"/>
      <c r="Q1187" s="2"/>
      <c r="R1187" s="12"/>
    </row>
    <row r="1188" spans="10:18" ht="19.899999999999999" customHeight="1" x14ac:dyDescent="0.2">
      <c r="J1188" s="4"/>
      <c r="K1188" s="2"/>
      <c r="M1188" s="3"/>
      <c r="O1188" s="2"/>
      <c r="P1188" s="2"/>
      <c r="Q1188" s="2"/>
      <c r="R1188" s="12"/>
    </row>
    <row r="1189" spans="10:18" ht="19.899999999999999" customHeight="1" x14ac:dyDescent="0.2">
      <c r="J1189" s="4"/>
      <c r="K1189" s="2"/>
      <c r="M1189" s="3"/>
      <c r="O1189" s="2"/>
      <c r="P1189" s="2"/>
      <c r="Q1189" s="2"/>
      <c r="R1189" s="12"/>
    </row>
    <row r="1190" spans="10:18" ht="19.899999999999999" customHeight="1" x14ac:dyDescent="0.2">
      <c r="J1190" s="4"/>
      <c r="K1190" s="2"/>
      <c r="M1190" s="3"/>
      <c r="O1190" s="2"/>
      <c r="P1190" s="2"/>
      <c r="Q1190" s="2"/>
      <c r="R1190" s="12"/>
    </row>
    <row r="1191" spans="10:18" ht="19.899999999999999" customHeight="1" x14ac:dyDescent="0.2">
      <c r="J1191" s="4"/>
      <c r="K1191" s="2"/>
      <c r="M1191" s="3"/>
      <c r="O1191" s="2"/>
      <c r="P1191" s="2"/>
      <c r="Q1191" s="2"/>
      <c r="R1191" s="12"/>
    </row>
    <row r="1192" spans="10:18" ht="19.899999999999999" customHeight="1" x14ac:dyDescent="0.2">
      <c r="J1192" s="4"/>
      <c r="K1192" s="2"/>
      <c r="M1192" s="3"/>
      <c r="O1192" s="2"/>
      <c r="P1192" s="2"/>
      <c r="Q1192" s="2"/>
      <c r="R1192" s="12"/>
    </row>
    <row r="1193" spans="10:18" ht="19.899999999999999" customHeight="1" x14ac:dyDescent="0.2">
      <c r="J1193" s="4"/>
      <c r="K1193" s="2"/>
      <c r="M1193" s="3"/>
      <c r="O1193" s="2"/>
      <c r="P1193" s="2"/>
      <c r="Q1193" s="2"/>
      <c r="R1193" s="12"/>
    </row>
    <row r="1194" spans="10:18" ht="19.899999999999999" customHeight="1" x14ac:dyDescent="0.2">
      <c r="J1194" s="4"/>
      <c r="K1194" s="2"/>
      <c r="M1194" s="3"/>
      <c r="O1194" s="2"/>
      <c r="P1194" s="2"/>
      <c r="Q1194" s="2"/>
      <c r="R1194" s="12"/>
    </row>
    <row r="1195" spans="10:18" ht="19.899999999999999" customHeight="1" x14ac:dyDescent="0.2">
      <c r="J1195" s="4"/>
      <c r="K1195" s="2"/>
      <c r="M1195" s="3"/>
      <c r="O1195" s="2"/>
      <c r="P1195" s="2"/>
      <c r="Q1195" s="2"/>
      <c r="R1195" s="12"/>
    </row>
    <row r="1196" spans="10:18" ht="19.899999999999999" customHeight="1" x14ac:dyDescent="0.2">
      <c r="J1196" s="4"/>
      <c r="K1196" s="2"/>
      <c r="M1196" s="3"/>
      <c r="O1196" s="2"/>
      <c r="P1196" s="2"/>
      <c r="Q1196" s="2"/>
      <c r="R1196" s="12"/>
    </row>
    <row r="1197" spans="10:18" ht="19.899999999999999" customHeight="1" x14ac:dyDescent="0.2">
      <c r="J1197" s="4"/>
      <c r="K1197" s="2"/>
      <c r="M1197" s="3"/>
      <c r="O1197" s="2"/>
      <c r="P1197" s="2"/>
      <c r="Q1197" s="2"/>
      <c r="R1197" s="12"/>
    </row>
    <row r="1198" spans="10:18" ht="19.899999999999999" customHeight="1" x14ac:dyDescent="0.2">
      <c r="J1198" s="4"/>
      <c r="K1198" s="2"/>
      <c r="M1198" s="3"/>
      <c r="O1198" s="2"/>
      <c r="P1198" s="2"/>
      <c r="Q1198" s="2"/>
      <c r="R1198" s="12"/>
    </row>
    <row r="1199" spans="10:18" ht="19.899999999999999" customHeight="1" x14ac:dyDescent="0.2">
      <c r="J1199" s="4"/>
      <c r="K1199" s="2"/>
      <c r="M1199" s="3"/>
      <c r="O1199" s="2"/>
      <c r="P1199" s="2"/>
      <c r="Q1199" s="2"/>
      <c r="R1199" s="12"/>
    </row>
    <row r="1200" spans="10:18" ht="19.899999999999999" customHeight="1" x14ac:dyDescent="0.2">
      <c r="J1200" s="4"/>
      <c r="K1200" s="2"/>
      <c r="M1200" s="3"/>
      <c r="O1200" s="2"/>
      <c r="P1200" s="2"/>
      <c r="Q1200" s="2"/>
      <c r="R1200" s="12"/>
    </row>
    <row r="1201" spans="10:18" ht="19.899999999999999" customHeight="1" x14ac:dyDescent="0.2">
      <c r="J1201" s="4"/>
      <c r="K1201" s="2"/>
      <c r="M1201" s="3"/>
      <c r="O1201" s="2"/>
      <c r="P1201" s="2"/>
      <c r="Q1201" s="2"/>
      <c r="R1201" s="12"/>
    </row>
    <row r="1202" spans="10:18" ht="19.899999999999999" customHeight="1" x14ac:dyDescent="0.2">
      <c r="J1202" s="4"/>
      <c r="K1202" s="2"/>
      <c r="M1202" s="3"/>
      <c r="O1202" s="2"/>
      <c r="P1202" s="2"/>
      <c r="Q1202" s="2"/>
      <c r="R1202" s="12"/>
    </row>
    <row r="1203" spans="10:18" ht="19.899999999999999" customHeight="1" x14ac:dyDescent="0.2">
      <c r="J1203" s="4"/>
      <c r="K1203" s="2"/>
      <c r="M1203" s="3"/>
      <c r="O1203" s="2"/>
      <c r="P1203" s="2"/>
      <c r="Q1203" s="2"/>
      <c r="R1203" s="12"/>
    </row>
    <row r="1204" spans="10:18" ht="19.899999999999999" customHeight="1" x14ac:dyDescent="0.2">
      <c r="J1204" s="4"/>
      <c r="K1204" s="2"/>
      <c r="M1204" s="3"/>
      <c r="O1204" s="2"/>
      <c r="P1204" s="2"/>
      <c r="Q1204" s="2"/>
      <c r="R1204" s="12"/>
    </row>
    <row r="1205" spans="10:18" ht="19.899999999999999" customHeight="1" x14ac:dyDescent="0.2">
      <c r="J1205" s="4"/>
      <c r="K1205" s="2"/>
      <c r="M1205" s="3"/>
      <c r="O1205" s="2"/>
      <c r="P1205" s="2"/>
      <c r="Q1205" s="2"/>
      <c r="R1205" s="12"/>
    </row>
    <row r="1206" spans="10:18" ht="19.899999999999999" customHeight="1" x14ac:dyDescent="0.2">
      <c r="J1206" s="4"/>
      <c r="K1206" s="2"/>
      <c r="M1206" s="3"/>
      <c r="O1206" s="2"/>
      <c r="P1206" s="2"/>
      <c r="Q1206" s="2"/>
      <c r="R1206" s="12"/>
    </row>
    <row r="1207" spans="10:18" ht="19.899999999999999" customHeight="1" x14ac:dyDescent="0.2">
      <c r="J1207" s="4"/>
      <c r="K1207" s="2"/>
      <c r="M1207" s="3"/>
      <c r="O1207" s="2"/>
      <c r="P1207" s="2"/>
      <c r="Q1207" s="2"/>
      <c r="R1207" s="12"/>
    </row>
    <row r="1208" spans="10:18" ht="19.899999999999999" customHeight="1" x14ac:dyDescent="0.2">
      <c r="J1208" s="4"/>
      <c r="K1208" s="2"/>
      <c r="M1208" s="3"/>
      <c r="O1208" s="2"/>
      <c r="P1208" s="2"/>
      <c r="Q1208" s="2"/>
      <c r="R1208" s="12"/>
    </row>
    <row r="1209" spans="10:18" ht="19.899999999999999" customHeight="1" x14ac:dyDescent="0.2">
      <c r="J1209" s="4"/>
      <c r="K1209" s="2"/>
      <c r="M1209" s="3"/>
      <c r="O1209" s="2"/>
      <c r="P1209" s="2"/>
      <c r="Q1209" s="2"/>
      <c r="R1209" s="12"/>
    </row>
    <row r="1210" spans="10:18" ht="19.899999999999999" customHeight="1" x14ac:dyDescent="0.2">
      <c r="J1210" s="4"/>
      <c r="K1210" s="2"/>
      <c r="M1210" s="3"/>
      <c r="O1210" s="2"/>
      <c r="P1210" s="2"/>
      <c r="Q1210" s="2"/>
      <c r="R1210" s="12"/>
    </row>
    <row r="1211" spans="10:18" ht="19.899999999999999" customHeight="1" x14ac:dyDescent="0.2">
      <c r="J1211" s="4"/>
      <c r="K1211" s="2"/>
      <c r="M1211" s="3"/>
      <c r="O1211" s="2"/>
      <c r="P1211" s="2"/>
      <c r="Q1211" s="2"/>
      <c r="R1211" s="12"/>
    </row>
    <row r="1212" spans="10:18" ht="19.899999999999999" customHeight="1" x14ac:dyDescent="0.2">
      <c r="J1212" s="4"/>
      <c r="K1212" s="2"/>
      <c r="M1212" s="3"/>
      <c r="O1212" s="2"/>
      <c r="P1212" s="2"/>
      <c r="Q1212" s="2"/>
      <c r="R1212" s="12"/>
    </row>
    <row r="1213" spans="10:18" ht="19.899999999999999" customHeight="1" x14ac:dyDescent="0.2">
      <c r="J1213" s="4"/>
      <c r="K1213" s="2"/>
      <c r="M1213" s="3"/>
      <c r="O1213" s="2"/>
      <c r="P1213" s="2"/>
      <c r="Q1213" s="2"/>
      <c r="R1213" s="12"/>
    </row>
    <row r="1214" spans="10:18" ht="19.899999999999999" customHeight="1" x14ac:dyDescent="0.2">
      <c r="J1214" s="4"/>
      <c r="K1214" s="2"/>
      <c r="M1214" s="3"/>
      <c r="O1214" s="2"/>
      <c r="P1214" s="2"/>
      <c r="Q1214" s="2"/>
      <c r="R1214" s="12"/>
    </row>
    <row r="1215" spans="10:18" ht="19.899999999999999" customHeight="1" x14ac:dyDescent="0.2">
      <c r="J1215" s="4"/>
      <c r="K1215" s="2"/>
      <c r="M1215" s="3"/>
      <c r="O1215" s="2"/>
      <c r="P1215" s="2"/>
      <c r="Q1215" s="2"/>
      <c r="R1215" s="12"/>
    </row>
    <row r="1216" spans="10:18" ht="19.899999999999999" customHeight="1" x14ac:dyDescent="0.2">
      <c r="J1216" s="4"/>
      <c r="K1216" s="2"/>
      <c r="M1216" s="3"/>
      <c r="O1216" s="2"/>
      <c r="P1216" s="2"/>
      <c r="Q1216" s="2"/>
      <c r="R1216" s="12"/>
    </row>
    <row r="1217" spans="10:18" ht="19.899999999999999" customHeight="1" x14ac:dyDescent="0.2">
      <c r="J1217" s="4"/>
      <c r="K1217" s="2"/>
      <c r="M1217" s="3"/>
      <c r="O1217" s="2"/>
      <c r="P1217" s="2"/>
      <c r="Q1217" s="2"/>
      <c r="R1217" s="12"/>
    </row>
    <row r="1218" spans="10:18" ht="19.899999999999999" customHeight="1" x14ac:dyDescent="0.2">
      <c r="J1218" s="4"/>
      <c r="K1218" s="2"/>
      <c r="M1218" s="3"/>
      <c r="O1218" s="2"/>
      <c r="P1218" s="2"/>
      <c r="Q1218" s="2"/>
      <c r="R1218" s="12"/>
    </row>
    <row r="1219" spans="10:18" ht="19.899999999999999" customHeight="1" x14ac:dyDescent="0.2">
      <c r="J1219" s="4"/>
      <c r="K1219" s="2"/>
      <c r="M1219" s="3"/>
      <c r="O1219" s="2"/>
      <c r="P1219" s="2"/>
      <c r="Q1219" s="2"/>
      <c r="R1219" s="12"/>
    </row>
    <row r="1220" spans="10:18" ht="19.899999999999999" customHeight="1" x14ac:dyDescent="0.2">
      <c r="J1220" s="4"/>
      <c r="K1220" s="2"/>
      <c r="M1220" s="3"/>
      <c r="O1220" s="2"/>
      <c r="P1220" s="2"/>
      <c r="Q1220" s="2"/>
      <c r="R1220" s="12"/>
    </row>
    <row r="1221" spans="10:18" ht="19.899999999999999" customHeight="1" x14ac:dyDescent="0.2">
      <c r="J1221" s="4"/>
      <c r="K1221" s="2"/>
      <c r="M1221" s="3"/>
      <c r="O1221" s="2"/>
      <c r="P1221" s="2"/>
      <c r="Q1221" s="2"/>
      <c r="R1221" s="12"/>
    </row>
    <row r="1222" spans="10:18" ht="19.899999999999999" customHeight="1" x14ac:dyDescent="0.2">
      <c r="J1222" s="4"/>
      <c r="K1222" s="2"/>
      <c r="M1222" s="3"/>
      <c r="O1222" s="2"/>
      <c r="P1222" s="2"/>
      <c r="Q1222" s="2"/>
      <c r="R1222" s="12"/>
    </row>
    <row r="1223" spans="10:18" ht="19.899999999999999" customHeight="1" x14ac:dyDescent="0.2">
      <c r="J1223" s="4"/>
      <c r="K1223" s="2"/>
      <c r="M1223" s="3"/>
      <c r="O1223" s="2"/>
      <c r="P1223" s="2"/>
      <c r="Q1223" s="2"/>
      <c r="R1223" s="12"/>
    </row>
    <row r="1224" spans="10:18" ht="19.899999999999999" customHeight="1" x14ac:dyDescent="0.2">
      <c r="J1224" s="4"/>
      <c r="K1224" s="2"/>
      <c r="M1224" s="3"/>
      <c r="O1224" s="2"/>
      <c r="P1224" s="2"/>
      <c r="Q1224" s="2"/>
      <c r="R1224" s="12"/>
    </row>
    <row r="1225" spans="10:18" ht="19.899999999999999" customHeight="1" x14ac:dyDescent="0.2">
      <c r="J1225" s="4"/>
      <c r="K1225" s="2"/>
      <c r="M1225" s="3"/>
      <c r="O1225" s="2"/>
      <c r="P1225" s="2"/>
      <c r="Q1225" s="2"/>
      <c r="R1225" s="12"/>
    </row>
    <row r="1226" spans="10:18" ht="19.899999999999999" customHeight="1" x14ac:dyDescent="0.2">
      <c r="J1226" s="4"/>
      <c r="K1226" s="2"/>
      <c r="M1226" s="3"/>
      <c r="O1226" s="2"/>
      <c r="P1226" s="2"/>
      <c r="Q1226" s="2"/>
      <c r="R1226" s="12"/>
    </row>
    <row r="1227" spans="10:18" ht="19.899999999999999" customHeight="1" x14ac:dyDescent="0.2">
      <c r="J1227" s="4"/>
      <c r="K1227" s="2"/>
      <c r="M1227" s="3"/>
      <c r="O1227" s="2"/>
      <c r="P1227" s="2"/>
      <c r="Q1227" s="2"/>
      <c r="R1227" s="12"/>
    </row>
    <row r="1228" spans="10:18" ht="19.899999999999999" customHeight="1" x14ac:dyDescent="0.2">
      <c r="J1228" s="4"/>
      <c r="K1228" s="2"/>
      <c r="M1228" s="3"/>
      <c r="O1228" s="2"/>
      <c r="P1228" s="2"/>
      <c r="Q1228" s="2"/>
      <c r="R1228" s="12"/>
    </row>
    <row r="1229" spans="10:18" ht="19.899999999999999" customHeight="1" x14ac:dyDescent="0.2">
      <c r="J1229" s="4"/>
      <c r="K1229" s="2"/>
      <c r="M1229" s="3"/>
      <c r="O1229" s="2"/>
      <c r="P1229" s="2"/>
      <c r="Q1229" s="2"/>
      <c r="R1229" s="12"/>
    </row>
    <row r="1230" spans="10:18" ht="19.899999999999999" customHeight="1" x14ac:dyDescent="0.2">
      <c r="J1230" s="4"/>
      <c r="K1230" s="2"/>
      <c r="M1230" s="3"/>
      <c r="O1230" s="2"/>
      <c r="P1230" s="2"/>
      <c r="Q1230" s="2"/>
      <c r="R1230" s="12"/>
    </row>
    <row r="1231" spans="10:18" ht="19.899999999999999" customHeight="1" x14ac:dyDescent="0.2">
      <c r="J1231" s="4"/>
      <c r="K1231" s="2"/>
      <c r="M1231" s="3"/>
      <c r="O1231" s="2"/>
      <c r="P1231" s="2"/>
      <c r="Q1231" s="2"/>
      <c r="R1231" s="12"/>
    </row>
    <row r="1232" spans="10:18" ht="19.899999999999999" customHeight="1" x14ac:dyDescent="0.2">
      <c r="J1232" s="4"/>
      <c r="K1232" s="2"/>
      <c r="M1232" s="3"/>
      <c r="O1232" s="2"/>
      <c r="P1232" s="2"/>
      <c r="Q1232" s="2"/>
      <c r="R1232" s="12"/>
    </row>
    <row r="1233" spans="10:18" ht="19.899999999999999" customHeight="1" x14ac:dyDescent="0.2">
      <c r="J1233" s="4"/>
      <c r="K1233" s="2"/>
      <c r="M1233" s="3"/>
      <c r="O1233" s="2"/>
      <c r="P1233" s="2"/>
      <c r="Q1233" s="2"/>
      <c r="R1233" s="12"/>
    </row>
    <row r="1234" spans="10:18" ht="19.899999999999999" customHeight="1" x14ac:dyDescent="0.2">
      <c r="J1234" s="4"/>
      <c r="K1234" s="2"/>
      <c r="M1234" s="3"/>
      <c r="O1234" s="2"/>
      <c r="P1234" s="2"/>
      <c r="Q1234" s="2"/>
      <c r="R1234" s="12"/>
    </row>
    <row r="1235" spans="10:18" ht="19.899999999999999" customHeight="1" x14ac:dyDescent="0.2">
      <c r="J1235" s="4"/>
      <c r="K1235" s="2"/>
      <c r="M1235" s="3"/>
      <c r="O1235" s="2"/>
      <c r="P1235" s="2"/>
      <c r="Q1235" s="2"/>
      <c r="R1235" s="12"/>
    </row>
    <row r="1236" spans="10:18" ht="19.899999999999999" customHeight="1" x14ac:dyDescent="0.2">
      <c r="J1236" s="4"/>
      <c r="K1236" s="2"/>
      <c r="M1236" s="3"/>
      <c r="O1236" s="2"/>
      <c r="P1236" s="2"/>
      <c r="Q1236" s="2"/>
      <c r="R1236" s="12"/>
    </row>
    <row r="1237" spans="10:18" ht="19.899999999999999" customHeight="1" x14ac:dyDescent="0.2">
      <c r="J1237" s="4"/>
      <c r="K1237" s="2"/>
      <c r="M1237" s="3"/>
      <c r="O1237" s="2"/>
      <c r="P1237" s="2"/>
      <c r="Q1237" s="2"/>
      <c r="R1237" s="12"/>
    </row>
    <row r="1238" spans="10:18" ht="19.899999999999999" customHeight="1" x14ac:dyDescent="0.2">
      <c r="J1238" s="4"/>
      <c r="K1238" s="2"/>
      <c r="M1238" s="3"/>
      <c r="O1238" s="2"/>
      <c r="P1238" s="2"/>
      <c r="Q1238" s="2"/>
      <c r="R1238" s="12"/>
    </row>
    <row r="1239" spans="10:18" ht="19.899999999999999" customHeight="1" x14ac:dyDescent="0.2">
      <c r="J1239" s="4"/>
      <c r="K1239" s="2"/>
      <c r="M1239" s="3"/>
      <c r="O1239" s="2"/>
      <c r="P1239" s="2"/>
      <c r="Q1239" s="2"/>
      <c r="R1239" s="12"/>
    </row>
    <row r="1240" spans="10:18" ht="19.899999999999999" customHeight="1" x14ac:dyDescent="0.2">
      <c r="J1240" s="4"/>
      <c r="K1240" s="2"/>
      <c r="M1240" s="3"/>
      <c r="O1240" s="2"/>
      <c r="P1240" s="2"/>
      <c r="Q1240" s="2"/>
      <c r="R1240" s="12"/>
    </row>
    <row r="1241" spans="10:18" ht="19.899999999999999" customHeight="1" x14ac:dyDescent="0.2">
      <c r="J1241" s="4"/>
      <c r="K1241" s="2"/>
      <c r="M1241" s="3"/>
      <c r="O1241" s="2"/>
      <c r="P1241" s="2"/>
      <c r="Q1241" s="2"/>
      <c r="R1241" s="12"/>
    </row>
    <row r="1242" spans="10:18" ht="19.899999999999999" customHeight="1" x14ac:dyDescent="0.2">
      <c r="J1242" s="4"/>
      <c r="K1242" s="2"/>
      <c r="M1242" s="3"/>
      <c r="O1242" s="2"/>
      <c r="P1242" s="2"/>
      <c r="Q1242" s="2"/>
      <c r="R1242" s="12"/>
    </row>
    <row r="1243" spans="10:18" ht="19.899999999999999" customHeight="1" x14ac:dyDescent="0.2">
      <c r="J1243" s="4"/>
      <c r="K1243" s="2"/>
      <c r="M1243" s="3"/>
      <c r="O1243" s="2"/>
      <c r="P1243" s="2"/>
      <c r="Q1243" s="2"/>
      <c r="R1243" s="12"/>
    </row>
    <row r="1244" spans="10:18" ht="19.899999999999999" customHeight="1" x14ac:dyDescent="0.2">
      <c r="J1244" s="4"/>
      <c r="K1244" s="2"/>
      <c r="M1244" s="3"/>
      <c r="O1244" s="2"/>
      <c r="P1244" s="2"/>
      <c r="Q1244" s="2"/>
      <c r="R1244" s="12"/>
    </row>
    <row r="1245" spans="10:18" ht="19.899999999999999" customHeight="1" x14ac:dyDescent="0.2">
      <c r="J1245" s="4"/>
      <c r="K1245" s="2"/>
      <c r="M1245" s="3"/>
      <c r="O1245" s="2"/>
      <c r="P1245" s="2"/>
      <c r="Q1245" s="2"/>
      <c r="R1245" s="12"/>
    </row>
    <row r="1246" spans="10:18" ht="19.899999999999999" customHeight="1" x14ac:dyDescent="0.2">
      <c r="J1246" s="4"/>
      <c r="K1246" s="2"/>
      <c r="M1246" s="3"/>
      <c r="O1246" s="2"/>
      <c r="P1246" s="2"/>
      <c r="Q1246" s="2"/>
      <c r="R1246" s="12"/>
    </row>
    <row r="1247" spans="10:18" ht="19.899999999999999" customHeight="1" x14ac:dyDescent="0.2">
      <c r="J1247" s="4"/>
      <c r="K1247" s="2"/>
      <c r="M1247" s="3"/>
      <c r="O1247" s="2"/>
      <c r="P1247" s="2"/>
      <c r="Q1247" s="2"/>
      <c r="R1247" s="12"/>
    </row>
    <row r="1248" spans="10:18" ht="19.899999999999999" customHeight="1" x14ac:dyDescent="0.2">
      <c r="J1248" s="4"/>
      <c r="K1248" s="2"/>
      <c r="M1248" s="3"/>
      <c r="O1248" s="2"/>
      <c r="P1248" s="2"/>
      <c r="Q1248" s="2"/>
      <c r="R1248" s="12"/>
    </row>
    <row r="1249" spans="10:18" ht="19.899999999999999" customHeight="1" x14ac:dyDescent="0.2">
      <c r="J1249" s="4"/>
      <c r="K1249" s="2"/>
      <c r="M1249" s="3"/>
      <c r="O1249" s="2"/>
      <c r="P1249" s="2"/>
      <c r="Q1249" s="2"/>
      <c r="R1249" s="12"/>
    </row>
    <row r="1250" spans="10:18" ht="19.899999999999999" customHeight="1" x14ac:dyDescent="0.2">
      <c r="J1250" s="4"/>
      <c r="K1250" s="2"/>
      <c r="M1250" s="3"/>
      <c r="O1250" s="2"/>
      <c r="P1250" s="2"/>
      <c r="Q1250" s="2"/>
      <c r="R1250" s="12"/>
    </row>
    <row r="1251" spans="10:18" ht="19.899999999999999" customHeight="1" x14ac:dyDescent="0.2">
      <c r="J1251" s="4"/>
      <c r="K1251" s="2"/>
      <c r="M1251" s="3"/>
      <c r="O1251" s="2"/>
      <c r="P1251" s="2"/>
      <c r="Q1251" s="2"/>
      <c r="R1251" s="12"/>
    </row>
    <row r="1252" spans="10:18" ht="19.899999999999999" customHeight="1" x14ac:dyDescent="0.2">
      <c r="J1252" s="4"/>
      <c r="K1252" s="2"/>
      <c r="M1252" s="3"/>
      <c r="O1252" s="2"/>
      <c r="P1252" s="2"/>
      <c r="Q1252" s="2"/>
      <c r="R1252" s="12"/>
    </row>
    <row r="1253" spans="10:18" ht="19.899999999999999" customHeight="1" x14ac:dyDescent="0.2">
      <c r="J1253" s="4"/>
      <c r="K1253" s="2"/>
      <c r="M1253" s="3"/>
      <c r="O1253" s="2"/>
      <c r="P1253" s="2"/>
      <c r="Q1253" s="2"/>
      <c r="R1253" s="12"/>
    </row>
    <row r="1254" spans="10:18" ht="19.899999999999999" customHeight="1" x14ac:dyDescent="0.2">
      <c r="J1254" s="4"/>
      <c r="K1254" s="2"/>
      <c r="M1254" s="3"/>
      <c r="O1254" s="2"/>
      <c r="P1254" s="2"/>
      <c r="Q1254" s="2"/>
      <c r="R1254" s="12"/>
    </row>
    <row r="1255" spans="10:18" ht="19.899999999999999" customHeight="1" x14ac:dyDescent="0.2">
      <c r="J1255" s="4"/>
      <c r="K1255" s="2"/>
      <c r="M1255" s="3"/>
      <c r="O1255" s="2"/>
      <c r="P1255" s="2"/>
      <c r="Q1255" s="2"/>
      <c r="R1255" s="12"/>
    </row>
    <row r="1256" spans="10:18" ht="19.899999999999999" customHeight="1" x14ac:dyDescent="0.2">
      <c r="J1256" s="4"/>
      <c r="K1256" s="2"/>
      <c r="M1256" s="3"/>
      <c r="O1256" s="2"/>
      <c r="P1256" s="2"/>
      <c r="Q1256" s="2"/>
      <c r="R1256" s="12"/>
    </row>
    <row r="1257" spans="10:18" ht="19.899999999999999" customHeight="1" x14ac:dyDescent="0.2">
      <c r="J1257" s="4"/>
      <c r="K1257" s="2"/>
      <c r="M1257" s="3"/>
      <c r="O1257" s="2"/>
      <c r="P1257" s="2"/>
      <c r="Q1257" s="2"/>
      <c r="R1257" s="12"/>
    </row>
    <row r="1258" spans="10:18" ht="19.899999999999999" customHeight="1" x14ac:dyDescent="0.2">
      <c r="J1258" s="4"/>
      <c r="K1258" s="2"/>
      <c r="M1258" s="3"/>
      <c r="O1258" s="2"/>
      <c r="P1258" s="2"/>
      <c r="Q1258" s="2"/>
      <c r="R1258" s="12"/>
    </row>
    <row r="1259" spans="10:18" ht="19.899999999999999" customHeight="1" x14ac:dyDescent="0.2">
      <c r="J1259" s="4"/>
      <c r="K1259" s="2"/>
      <c r="M1259" s="3"/>
      <c r="O1259" s="2"/>
      <c r="P1259" s="2"/>
      <c r="Q1259" s="2"/>
      <c r="R1259" s="12"/>
    </row>
    <row r="1260" spans="10:18" ht="19.899999999999999" customHeight="1" x14ac:dyDescent="0.2">
      <c r="J1260" s="4"/>
      <c r="K1260" s="2"/>
      <c r="M1260" s="3"/>
      <c r="O1260" s="2"/>
      <c r="P1260" s="2"/>
      <c r="Q1260" s="2"/>
      <c r="R1260" s="12"/>
    </row>
    <row r="1261" spans="10:18" ht="19.899999999999999" customHeight="1" x14ac:dyDescent="0.2">
      <c r="J1261" s="4"/>
      <c r="K1261" s="2"/>
      <c r="M1261" s="3"/>
      <c r="O1261" s="2"/>
      <c r="P1261" s="2"/>
      <c r="Q1261" s="2"/>
      <c r="R1261" s="12"/>
    </row>
    <row r="1262" spans="10:18" ht="19.899999999999999" customHeight="1" x14ac:dyDescent="0.2">
      <c r="J1262" s="4"/>
      <c r="K1262" s="2"/>
      <c r="M1262" s="3"/>
      <c r="O1262" s="2"/>
      <c r="P1262" s="2"/>
      <c r="Q1262" s="2"/>
      <c r="R1262" s="12"/>
    </row>
    <row r="1263" spans="10:18" ht="19.899999999999999" customHeight="1" x14ac:dyDescent="0.2">
      <c r="J1263" s="4"/>
      <c r="K1263" s="2"/>
      <c r="M1263" s="3"/>
      <c r="O1263" s="2"/>
      <c r="P1263" s="2"/>
      <c r="Q1263" s="2"/>
      <c r="R1263" s="12"/>
    </row>
    <row r="1264" spans="10:18" ht="19.899999999999999" customHeight="1" x14ac:dyDescent="0.2">
      <c r="J1264" s="4"/>
      <c r="K1264" s="2"/>
      <c r="M1264" s="3"/>
      <c r="O1264" s="2"/>
      <c r="P1264" s="2"/>
      <c r="Q1264" s="2"/>
      <c r="R1264" s="12"/>
    </row>
    <row r="1265" spans="10:18" ht="19.899999999999999" customHeight="1" x14ac:dyDescent="0.2">
      <c r="J1265" s="4"/>
      <c r="K1265" s="2"/>
      <c r="M1265" s="3"/>
      <c r="O1265" s="2"/>
      <c r="P1265" s="2"/>
      <c r="Q1265" s="2"/>
      <c r="R1265" s="12"/>
    </row>
    <row r="1266" spans="10:18" ht="19.899999999999999" customHeight="1" x14ac:dyDescent="0.2">
      <c r="J1266" s="4"/>
      <c r="K1266" s="2"/>
      <c r="M1266" s="3"/>
      <c r="O1266" s="2"/>
      <c r="P1266" s="2"/>
      <c r="Q1266" s="2"/>
      <c r="R1266" s="12"/>
    </row>
    <row r="1267" spans="10:18" ht="19.899999999999999" customHeight="1" x14ac:dyDescent="0.2">
      <c r="J1267" s="4"/>
      <c r="K1267" s="2"/>
      <c r="M1267" s="3"/>
      <c r="O1267" s="2"/>
      <c r="P1267" s="2"/>
      <c r="Q1267" s="2"/>
      <c r="R1267" s="12"/>
    </row>
    <row r="1268" spans="10:18" ht="19.899999999999999" customHeight="1" x14ac:dyDescent="0.2">
      <c r="J1268" s="4"/>
      <c r="K1268" s="2"/>
      <c r="M1268" s="3"/>
      <c r="O1268" s="2"/>
      <c r="P1268" s="2"/>
      <c r="Q1268" s="2"/>
      <c r="R1268" s="12"/>
    </row>
    <row r="1269" spans="10:18" ht="19.899999999999999" customHeight="1" x14ac:dyDescent="0.2">
      <c r="J1269" s="4"/>
      <c r="K1269" s="2"/>
      <c r="M1269" s="3"/>
      <c r="O1269" s="2"/>
      <c r="P1269" s="2"/>
      <c r="Q1269" s="2"/>
      <c r="R1269" s="12"/>
    </row>
    <row r="1270" spans="10:18" ht="19.899999999999999" customHeight="1" x14ac:dyDescent="0.2">
      <c r="J1270" s="4"/>
      <c r="K1270" s="2"/>
      <c r="M1270" s="3"/>
      <c r="O1270" s="2"/>
      <c r="P1270" s="2"/>
      <c r="Q1270" s="2"/>
      <c r="R1270" s="12"/>
    </row>
    <row r="1271" spans="10:18" ht="19.899999999999999" customHeight="1" x14ac:dyDescent="0.2">
      <c r="J1271" s="4"/>
      <c r="K1271" s="2"/>
      <c r="M1271" s="3"/>
      <c r="O1271" s="2"/>
      <c r="P1271" s="2"/>
      <c r="Q1271" s="2"/>
      <c r="R1271" s="12"/>
    </row>
    <row r="1272" spans="10:18" ht="19.899999999999999" customHeight="1" x14ac:dyDescent="0.2">
      <c r="J1272" s="4"/>
      <c r="K1272" s="2"/>
      <c r="M1272" s="3"/>
      <c r="O1272" s="2"/>
      <c r="P1272" s="2"/>
      <c r="Q1272" s="2"/>
      <c r="R1272" s="12"/>
    </row>
    <row r="1273" spans="10:18" ht="19.899999999999999" customHeight="1" x14ac:dyDescent="0.2">
      <c r="J1273" s="4"/>
      <c r="K1273" s="2"/>
      <c r="M1273" s="3"/>
      <c r="O1273" s="2"/>
      <c r="P1273" s="2"/>
      <c r="Q1273" s="2"/>
      <c r="R1273" s="12"/>
    </row>
    <row r="1274" spans="10:18" ht="19.899999999999999" customHeight="1" x14ac:dyDescent="0.2">
      <c r="J1274" s="4"/>
      <c r="K1274" s="2"/>
      <c r="M1274" s="3"/>
      <c r="O1274" s="2"/>
      <c r="P1274" s="2"/>
      <c r="Q1274" s="2"/>
      <c r="R1274" s="12"/>
    </row>
    <row r="1275" spans="10:18" ht="19.899999999999999" customHeight="1" x14ac:dyDescent="0.2">
      <c r="J1275" s="4"/>
      <c r="K1275" s="2"/>
      <c r="M1275" s="3"/>
      <c r="O1275" s="2"/>
      <c r="P1275" s="2"/>
      <c r="Q1275" s="2"/>
      <c r="R1275" s="12"/>
    </row>
    <row r="1276" spans="10:18" ht="19.899999999999999" customHeight="1" x14ac:dyDescent="0.2">
      <c r="J1276" s="4"/>
      <c r="K1276" s="2"/>
      <c r="M1276" s="3"/>
      <c r="O1276" s="2"/>
      <c r="P1276" s="2"/>
      <c r="Q1276" s="2"/>
      <c r="R1276" s="12"/>
    </row>
    <row r="1277" spans="10:18" ht="19.899999999999999" customHeight="1" x14ac:dyDescent="0.2">
      <c r="J1277" s="4"/>
      <c r="K1277" s="2"/>
      <c r="M1277" s="3"/>
      <c r="O1277" s="2"/>
      <c r="P1277" s="2"/>
      <c r="Q1277" s="2"/>
      <c r="R1277" s="12"/>
    </row>
    <row r="1278" spans="10:18" ht="19.899999999999999" customHeight="1" x14ac:dyDescent="0.2">
      <c r="J1278" s="4"/>
      <c r="K1278" s="2"/>
      <c r="M1278" s="3"/>
      <c r="O1278" s="2"/>
      <c r="P1278" s="2"/>
      <c r="Q1278" s="2"/>
      <c r="R1278" s="12"/>
    </row>
    <row r="1279" spans="10:18" ht="19.899999999999999" customHeight="1" x14ac:dyDescent="0.2">
      <c r="J1279" s="4"/>
      <c r="K1279" s="2"/>
      <c r="M1279" s="3"/>
      <c r="O1279" s="2"/>
      <c r="P1279" s="2"/>
      <c r="Q1279" s="2"/>
      <c r="R1279" s="12"/>
    </row>
    <row r="1280" spans="10:18" ht="19.899999999999999" customHeight="1" x14ac:dyDescent="0.2">
      <c r="J1280" s="4"/>
      <c r="K1280" s="2"/>
      <c r="M1280" s="3"/>
      <c r="O1280" s="2"/>
      <c r="P1280" s="2"/>
      <c r="Q1280" s="2"/>
      <c r="R1280" s="12"/>
    </row>
    <row r="1281" spans="10:18" ht="19.899999999999999" customHeight="1" x14ac:dyDescent="0.2">
      <c r="J1281" s="4"/>
      <c r="K1281" s="2"/>
      <c r="M1281" s="3"/>
      <c r="O1281" s="2"/>
      <c r="P1281" s="2"/>
      <c r="Q1281" s="2"/>
      <c r="R1281" s="12"/>
    </row>
    <row r="1282" spans="10:18" ht="19.899999999999999" customHeight="1" x14ac:dyDescent="0.2">
      <c r="J1282" s="4"/>
      <c r="K1282" s="2"/>
      <c r="M1282" s="3"/>
      <c r="O1282" s="2"/>
      <c r="P1282" s="2"/>
      <c r="Q1282" s="2"/>
      <c r="R1282" s="12"/>
    </row>
    <row r="1283" spans="10:18" ht="19.899999999999999" customHeight="1" x14ac:dyDescent="0.2">
      <c r="J1283" s="4"/>
      <c r="K1283" s="2"/>
      <c r="M1283" s="3"/>
      <c r="O1283" s="2"/>
      <c r="P1283" s="2"/>
      <c r="Q1283" s="2"/>
      <c r="R1283" s="12"/>
    </row>
    <row r="1284" spans="10:18" ht="19.899999999999999" customHeight="1" x14ac:dyDescent="0.2">
      <c r="J1284" s="4"/>
      <c r="K1284" s="2"/>
      <c r="M1284" s="3"/>
      <c r="O1284" s="2"/>
      <c r="P1284" s="2"/>
      <c r="Q1284" s="2"/>
      <c r="R1284" s="12"/>
    </row>
    <row r="1285" spans="10:18" ht="19.899999999999999" customHeight="1" x14ac:dyDescent="0.2">
      <c r="J1285" s="4"/>
      <c r="K1285" s="2"/>
      <c r="M1285" s="3"/>
      <c r="O1285" s="2"/>
      <c r="P1285" s="2"/>
      <c r="Q1285" s="2"/>
      <c r="R1285" s="12"/>
    </row>
    <row r="1286" spans="10:18" ht="19.899999999999999" customHeight="1" x14ac:dyDescent="0.2">
      <c r="J1286" s="4"/>
      <c r="K1286" s="2"/>
      <c r="M1286" s="3"/>
      <c r="O1286" s="2"/>
      <c r="P1286" s="2"/>
      <c r="Q1286" s="2"/>
      <c r="R1286" s="12"/>
    </row>
    <row r="1287" spans="10:18" ht="19.899999999999999" customHeight="1" x14ac:dyDescent="0.2">
      <c r="J1287" s="4"/>
      <c r="K1287" s="2"/>
      <c r="M1287" s="3"/>
      <c r="O1287" s="2"/>
      <c r="P1287" s="2"/>
      <c r="Q1287" s="2"/>
      <c r="R1287" s="12"/>
    </row>
    <row r="1288" spans="10:18" ht="19.899999999999999" customHeight="1" x14ac:dyDescent="0.2">
      <c r="J1288" s="4"/>
      <c r="K1288" s="2"/>
      <c r="M1288" s="3"/>
      <c r="O1288" s="2"/>
      <c r="P1288" s="2"/>
      <c r="Q1288" s="2"/>
      <c r="R1288" s="12"/>
    </row>
    <row r="1289" spans="10:18" ht="19.899999999999999" customHeight="1" x14ac:dyDescent="0.2">
      <c r="J1289" s="4"/>
      <c r="K1289" s="2"/>
      <c r="M1289" s="3"/>
      <c r="O1289" s="2"/>
      <c r="P1289" s="2"/>
      <c r="Q1289" s="2"/>
      <c r="R1289" s="12"/>
    </row>
    <row r="1290" spans="10:18" ht="19.899999999999999" customHeight="1" x14ac:dyDescent="0.2">
      <c r="J1290" s="4"/>
      <c r="K1290" s="2"/>
      <c r="M1290" s="3"/>
      <c r="O1290" s="2"/>
      <c r="P1290" s="2"/>
      <c r="Q1290" s="2"/>
      <c r="R1290" s="12"/>
    </row>
    <row r="1291" spans="10:18" ht="19.899999999999999" customHeight="1" x14ac:dyDescent="0.2">
      <c r="J1291" s="4"/>
      <c r="K1291" s="2"/>
      <c r="M1291" s="3"/>
      <c r="O1291" s="2"/>
      <c r="P1291" s="2"/>
      <c r="Q1291" s="2"/>
      <c r="R1291" s="12"/>
    </row>
    <row r="1292" spans="10:18" ht="19.899999999999999" customHeight="1" x14ac:dyDescent="0.2">
      <c r="J1292" s="4"/>
      <c r="K1292" s="2"/>
      <c r="M1292" s="3"/>
      <c r="O1292" s="2"/>
      <c r="P1292" s="2"/>
      <c r="Q1292" s="2"/>
      <c r="R1292" s="12"/>
    </row>
    <row r="1293" spans="10:18" ht="19.899999999999999" customHeight="1" x14ac:dyDescent="0.2">
      <c r="J1293" s="4"/>
      <c r="K1293" s="2"/>
      <c r="M1293" s="3"/>
      <c r="O1293" s="2"/>
      <c r="P1293" s="2"/>
      <c r="Q1293" s="2"/>
      <c r="R1293" s="12"/>
    </row>
    <row r="1294" spans="10:18" ht="19.899999999999999" customHeight="1" x14ac:dyDescent="0.2">
      <c r="J1294" s="4"/>
      <c r="K1294" s="2"/>
      <c r="M1294" s="3"/>
      <c r="O1294" s="2"/>
      <c r="P1294" s="2"/>
      <c r="Q1294" s="2"/>
      <c r="R1294" s="12"/>
    </row>
    <row r="1295" spans="10:18" ht="19.899999999999999" customHeight="1" x14ac:dyDescent="0.2">
      <c r="J1295" s="4"/>
      <c r="K1295" s="2"/>
      <c r="M1295" s="3"/>
      <c r="O1295" s="2"/>
      <c r="P1295" s="2"/>
      <c r="Q1295" s="2"/>
      <c r="R1295" s="12"/>
    </row>
    <row r="1296" spans="10:18" ht="19.899999999999999" customHeight="1" x14ac:dyDescent="0.2">
      <c r="J1296" s="4"/>
      <c r="K1296" s="2"/>
      <c r="M1296" s="3"/>
      <c r="O1296" s="2"/>
      <c r="P1296" s="2"/>
      <c r="Q1296" s="2"/>
      <c r="R1296" s="12"/>
    </row>
    <row r="1297" spans="10:18" ht="19.899999999999999" customHeight="1" x14ac:dyDescent="0.2">
      <c r="J1297" s="4"/>
      <c r="K1297" s="2"/>
      <c r="M1297" s="3"/>
      <c r="O1297" s="2"/>
      <c r="P1297" s="2"/>
      <c r="Q1297" s="2"/>
      <c r="R1297" s="12"/>
    </row>
    <row r="1298" spans="10:18" ht="19.899999999999999" customHeight="1" x14ac:dyDescent="0.2">
      <c r="J1298" s="4"/>
      <c r="K1298" s="2"/>
      <c r="M1298" s="3"/>
      <c r="O1298" s="2"/>
      <c r="P1298" s="2"/>
      <c r="Q1298" s="2"/>
      <c r="R1298" s="12"/>
    </row>
    <row r="1299" spans="10:18" ht="19.899999999999999" customHeight="1" x14ac:dyDescent="0.2">
      <c r="J1299" s="4"/>
      <c r="K1299" s="2"/>
      <c r="M1299" s="3"/>
      <c r="O1299" s="2"/>
      <c r="P1299" s="2"/>
      <c r="Q1299" s="2"/>
      <c r="R1299" s="12"/>
    </row>
    <row r="1300" spans="10:18" ht="19.899999999999999" customHeight="1" x14ac:dyDescent="0.2">
      <c r="J1300" s="4"/>
      <c r="K1300" s="2"/>
      <c r="M1300" s="3"/>
      <c r="O1300" s="2"/>
      <c r="P1300" s="2"/>
      <c r="Q1300" s="2"/>
      <c r="R1300" s="12"/>
    </row>
    <row r="1301" spans="10:18" ht="19.899999999999999" customHeight="1" x14ac:dyDescent="0.2">
      <c r="J1301" s="4"/>
      <c r="K1301" s="2"/>
      <c r="M1301" s="3"/>
      <c r="O1301" s="2"/>
      <c r="P1301" s="2"/>
      <c r="Q1301" s="2"/>
      <c r="R1301" s="12"/>
    </row>
    <row r="1302" spans="10:18" ht="19.899999999999999" customHeight="1" x14ac:dyDescent="0.2">
      <c r="J1302" s="4"/>
      <c r="K1302" s="2"/>
      <c r="M1302" s="3"/>
      <c r="O1302" s="2"/>
      <c r="P1302" s="2"/>
      <c r="Q1302" s="2"/>
      <c r="R1302" s="12"/>
    </row>
    <row r="1303" spans="10:18" ht="19.899999999999999" customHeight="1" x14ac:dyDescent="0.2">
      <c r="J1303" s="4"/>
      <c r="K1303" s="2"/>
      <c r="M1303" s="3"/>
      <c r="O1303" s="2"/>
      <c r="P1303" s="2"/>
      <c r="Q1303" s="2"/>
      <c r="R1303" s="12"/>
    </row>
    <row r="1304" spans="10:18" ht="19.899999999999999" customHeight="1" x14ac:dyDescent="0.2">
      <c r="J1304" s="4"/>
      <c r="K1304" s="2"/>
      <c r="M1304" s="3"/>
      <c r="O1304" s="2"/>
      <c r="P1304" s="2"/>
      <c r="Q1304" s="2"/>
      <c r="R1304" s="12"/>
    </row>
    <row r="1305" spans="10:18" ht="19.899999999999999" customHeight="1" x14ac:dyDescent="0.2">
      <c r="J1305" s="4"/>
      <c r="K1305" s="2"/>
      <c r="M1305" s="3"/>
      <c r="O1305" s="2"/>
      <c r="P1305" s="2"/>
      <c r="Q1305" s="2"/>
      <c r="R1305" s="12"/>
    </row>
    <row r="1306" spans="10:18" ht="19.899999999999999" customHeight="1" x14ac:dyDescent="0.2">
      <c r="J1306" s="4"/>
      <c r="K1306" s="2"/>
      <c r="M1306" s="3"/>
      <c r="O1306" s="2"/>
      <c r="P1306" s="2"/>
      <c r="Q1306" s="2"/>
      <c r="R1306" s="12"/>
    </row>
    <row r="1307" spans="10:18" ht="19.899999999999999" customHeight="1" x14ac:dyDescent="0.2">
      <c r="J1307" s="4"/>
      <c r="K1307" s="2"/>
      <c r="M1307" s="3"/>
      <c r="O1307" s="2"/>
      <c r="P1307" s="2"/>
      <c r="Q1307" s="2"/>
      <c r="R1307" s="12"/>
    </row>
    <row r="1308" spans="10:18" ht="19.899999999999999" customHeight="1" x14ac:dyDescent="0.2">
      <c r="J1308" s="4"/>
      <c r="K1308" s="2"/>
      <c r="M1308" s="3"/>
      <c r="O1308" s="2"/>
      <c r="P1308" s="2"/>
      <c r="Q1308" s="2"/>
      <c r="R1308" s="12"/>
    </row>
    <row r="1309" spans="10:18" ht="19.899999999999999" customHeight="1" x14ac:dyDescent="0.2">
      <c r="J1309" s="4"/>
      <c r="K1309" s="2"/>
      <c r="M1309" s="3"/>
      <c r="O1309" s="2"/>
      <c r="P1309" s="2"/>
      <c r="Q1309" s="2"/>
      <c r="R1309" s="12"/>
    </row>
    <row r="1310" spans="10:18" ht="19.899999999999999" customHeight="1" x14ac:dyDescent="0.2">
      <c r="J1310" s="4"/>
      <c r="K1310" s="2"/>
      <c r="M1310" s="3"/>
      <c r="O1310" s="2"/>
      <c r="P1310" s="2"/>
      <c r="Q1310" s="2"/>
      <c r="R1310" s="12"/>
    </row>
    <row r="1311" spans="10:18" ht="19.899999999999999" customHeight="1" x14ac:dyDescent="0.2">
      <c r="J1311" s="4"/>
      <c r="K1311" s="2"/>
      <c r="M1311" s="3"/>
      <c r="O1311" s="2"/>
      <c r="P1311" s="2"/>
      <c r="Q1311" s="2"/>
      <c r="R1311" s="12"/>
    </row>
    <row r="1312" spans="10:18" ht="19.899999999999999" customHeight="1" x14ac:dyDescent="0.2">
      <c r="J1312" s="4"/>
      <c r="K1312" s="2"/>
      <c r="M1312" s="3"/>
      <c r="O1312" s="2"/>
      <c r="P1312" s="2"/>
      <c r="Q1312" s="2"/>
      <c r="R1312" s="12"/>
    </row>
    <row r="1313" spans="10:18" ht="19.899999999999999" customHeight="1" x14ac:dyDescent="0.2">
      <c r="J1313" s="4"/>
      <c r="K1313" s="2"/>
      <c r="M1313" s="3"/>
      <c r="O1313" s="2"/>
      <c r="P1313" s="2"/>
      <c r="Q1313" s="2"/>
      <c r="R1313" s="12"/>
    </row>
    <row r="1314" spans="10:18" ht="19.899999999999999" customHeight="1" x14ac:dyDescent="0.2">
      <c r="J1314" s="4"/>
      <c r="K1314" s="2"/>
      <c r="M1314" s="3"/>
      <c r="O1314" s="2"/>
      <c r="P1314" s="2"/>
      <c r="Q1314" s="2"/>
      <c r="R1314" s="12"/>
    </row>
    <row r="1315" spans="10:18" ht="19.899999999999999" customHeight="1" x14ac:dyDescent="0.2">
      <c r="J1315" s="4"/>
      <c r="K1315" s="2"/>
      <c r="M1315" s="3"/>
      <c r="O1315" s="2"/>
      <c r="P1315" s="2"/>
      <c r="Q1315" s="2"/>
      <c r="R1315" s="12"/>
    </row>
    <row r="1316" spans="10:18" ht="19.899999999999999" customHeight="1" x14ac:dyDescent="0.2">
      <c r="J1316" s="4"/>
      <c r="K1316" s="2"/>
      <c r="M1316" s="3"/>
      <c r="O1316" s="2"/>
      <c r="P1316" s="2"/>
      <c r="Q1316" s="2"/>
      <c r="R1316" s="12"/>
    </row>
    <row r="1317" spans="10:18" ht="19.899999999999999" customHeight="1" x14ac:dyDescent="0.2">
      <c r="J1317" s="4"/>
      <c r="K1317" s="2"/>
      <c r="M1317" s="3"/>
      <c r="O1317" s="2"/>
      <c r="P1317" s="2"/>
      <c r="Q1317" s="2"/>
      <c r="R1317" s="12"/>
    </row>
    <row r="1318" spans="10:18" ht="19.899999999999999" customHeight="1" x14ac:dyDescent="0.2">
      <c r="J1318" s="4"/>
      <c r="K1318" s="2"/>
      <c r="M1318" s="3"/>
      <c r="O1318" s="2"/>
      <c r="P1318" s="2"/>
      <c r="Q1318" s="2"/>
      <c r="R1318" s="12"/>
    </row>
    <row r="1319" spans="10:18" ht="19.899999999999999" customHeight="1" x14ac:dyDescent="0.2">
      <c r="J1319" s="4"/>
      <c r="K1319" s="2"/>
      <c r="M1319" s="3"/>
      <c r="O1319" s="2"/>
      <c r="P1319" s="2"/>
      <c r="Q1319" s="2"/>
      <c r="R1319" s="12"/>
    </row>
    <row r="1320" spans="10:18" ht="19.899999999999999" customHeight="1" x14ac:dyDescent="0.2">
      <c r="J1320" s="4"/>
      <c r="K1320" s="2"/>
      <c r="M1320" s="3"/>
      <c r="O1320" s="2"/>
      <c r="P1320" s="2"/>
      <c r="Q1320" s="2"/>
      <c r="R1320" s="12"/>
    </row>
    <row r="1321" spans="10:18" ht="19.899999999999999" customHeight="1" x14ac:dyDescent="0.2">
      <c r="J1321" s="4"/>
      <c r="K1321" s="2"/>
      <c r="M1321" s="3"/>
      <c r="O1321" s="2"/>
      <c r="P1321" s="2"/>
      <c r="Q1321" s="2"/>
      <c r="R1321" s="12"/>
    </row>
    <row r="1322" spans="10:18" ht="19.899999999999999" customHeight="1" x14ac:dyDescent="0.2">
      <c r="J1322" s="4"/>
      <c r="K1322" s="2"/>
      <c r="M1322" s="3"/>
      <c r="O1322" s="2"/>
      <c r="P1322" s="2"/>
      <c r="Q1322" s="2"/>
      <c r="R1322" s="12"/>
    </row>
    <row r="1323" spans="10:18" ht="19.899999999999999" customHeight="1" x14ac:dyDescent="0.2">
      <c r="J1323" s="4"/>
      <c r="K1323" s="2"/>
      <c r="M1323" s="3"/>
      <c r="O1323" s="2"/>
      <c r="P1323" s="2"/>
      <c r="Q1323" s="2"/>
      <c r="R1323" s="12"/>
    </row>
    <row r="1324" spans="10:18" ht="19.899999999999999" customHeight="1" x14ac:dyDescent="0.2">
      <c r="J1324" s="4"/>
      <c r="K1324" s="2"/>
      <c r="M1324" s="3"/>
      <c r="O1324" s="2"/>
      <c r="P1324" s="2"/>
      <c r="Q1324" s="2"/>
      <c r="R1324" s="12"/>
    </row>
    <row r="1325" spans="10:18" ht="19.899999999999999" customHeight="1" x14ac:dyDescent="0.2">
      <c r="J1325" s="4"/>
      <c r="K1325" s="2"/>
      <c r="M1325" s="3"/>
      <c r="O1325" s="2"/>
      <c r="P1325" s="2"/>
      <c r="Q1325" s="2"/>
      <c r="R1325" s="12"/>
    </row>
    <row r="1326" spans="10:18" ht="19.899999999999999" customHeight="1" x14ac:dyDescent="0.2">
      <c r="J1326" s="4"/>
      <c r="K1326" s="2"/>
      <c r="M1326" s="3"/>
      <c r="O1326" s="2"/>
      <c r="P1326" s="2"/>
      <c r="Q1326" s="2"/>
      <c r="R1326" s="12"/>
    </row>
    <row r="1327" spans="10:18" ht="19.899999999999999" customHeight="1" x14ac:dyDescent="0.2">
      <c r="J1327" s="4"/>
      <c r="K1327" s="2"/>
      <c r="M1327" s="3"/>
      <c r="O1327" s="2"/>
      <c r="P1327" s="2"/>
      <c r="Q1327" s="2"/>
      <c r="R1327" s="12"/>
    </row>
    <row r="1328" spans="10:18" ht="19.899999999999999" customHeight="1" x14ac:dyDescent="0.2">
      <c r="J1328" s="4"/>
      <c r="K1328" s="2"/>
      <c r="M1328" s="3"/>
      <c r="O1328" s="2"/>
      <c r="P1328" s="2"/>
      <c r="Q1328" s="2"/>
      <c r="R1328" s="12"/>
    </row>
    <row r="1329" spans="10:18" ht="19.899999999999999" customHeight="1" x14ac:dyDescent="0.2">
      <c r="J1329" s="4"/>
      <c r="K1329" s="2"/>
      <c r="M1329" s="3"/>
      <c r="O1329" s="2"/>
      <c r="P1329" s="2"/>
      <c r="Q1329" s="2"/>
      <c r="R1329" s="12"/>
    </row>
    <row r="1330" spans="10:18" ht="19.899999999999999" customHeight="1" x14ac:dyDescent="0.2">
      <c r="J1330" s="4"/>
      <c r="K1330" s="2"/>
      <c r="M1330" s="3"/>
      <c r="O1330" s="2"/>
      <c r="P1330" s="2"/>
      <c r="Q1330" s="2"/>
      <c r="R1330" s="12"/>
    </row>
    <row r="1331" spans="10:18" ht="19.899999999999999" customHeight="1" x14ac:dyDescent="0.2">
      <c r="J1331" s="4"/>
      <c r="K1331" s="2"/>
      <c r="M1331" s="3"/>
      <c r="O1331" s="2"/>
      <c r="P1331" s="2"/>
      <c r="Q1331" s="2"/>
      <c r="R1331" s="12"/>
    </row>
    <row r="1332" spans="10:18" ht="19.899999999999999" customHeight="1" x14ac:dyDescent="0.2">
      <c r="J1332" s="4"/>
      <c r="K1332" s="2"/>
      <c r="M1332" s="3"/>
      <c r="O1332" s="2"/>
      <c r="P1332" s="2"/>
      <c r="Q1332" s="2"/>
      <c r="R1332" s="12"/>
    </row>
    <row r="1333" spans="10:18" ht="19.899999999999999" customHeight="1" x14ac:dyDescent="0.2">
      <c r="J1333" s="4"/>
      <c r="K1333" s="2"/>
      <c r="M1333" s="3"/>
      <c r="O1333" s="2"/>
      <c r="P1333" s="2"/>
      <c r="Q1333" s="2"/>
      <c r="R1333" s="12"/>
    </row>
    <row r="1334" spans="10:18" ht="19.899999999999999" customHeight="1" x14ac:dyDescent="0.2">
      <c r="J1334" s="4"/>
      <c r="K1334" s="2"/>
      <c r="M1334" s="3"/>
      <c r="O1334" s="2"/>
      <c r="P1334" s="2"/>
      <c r="Q1334" s="2"/>
      <c r="R1334" s="12"/>
    </row>
    <row r="1335" spans="10:18" ht="19.899999999999999" customHeight="1" x14ac:dyDescent="0.2">
      <c r="J1335" s="4"/>
      <c r="K1335" s="2"/>
      <c r="M1335" s="3"/>
      <c r="O1335" s="2"/>
      <c r="P1335" s="2"/>
      <c r="Q1335" s="2"/>
      <c r="R1335" s="12"/>
    </row>
    <row r="1336" spans="10:18" ht="19.899999999999999" customHeight="1" x14ac:dyDescent="0.2">
      <c r="J1336" s="4"/>
      <c r="K1336" s="2"/>
      <c r="M1336" s="3"/>
      <c r="O1336" s="2"/>
      <c r="P1336" s="2"/>
      <c r="Q1336" s="2"/>
      <c r="R1336" s="12"/>
    </row>
    <row r="1337" spans="10:18" ht="19.899999999999999" customHeight="1" x14ac:dyDescent="0.2">
      <c r="J1337" s="4"/>
      <c r="K1337" s="2"/>
      <c r="M1337" s="3"/>
      <c r="O1337" s="2"/>
      <c r="P1337" s="2"/>
      <c r="Q1337" s="2"/>
      <c r="R1337" s="12"/>
    </row>
    <row r="1338" spans="10:18" ht="19.899999999999999" customHeight="1" x14ac:dyDescent="0.2">
      <c r="J1338" s="4"/>
      <c r="K1338" s="2"/>
      <c r="M1338" s="3"/>
      <c r="O1338" s="2"/>
      <c r="P1338" s="2"/>
      <c r="Q1338" s="2"/>
      <c r="R1338" s="12"/>
    </row>
    <row r="1339" spans="10:18" ht="19.899999999999999" customHeight="1" x14ac:dyDescent="0.2">
      <c r="J1339" s="4"/>
      <c r="K1339" s="2"/>
      <c r="M1339" s="3"/>
      <c r="O1339" s="2"/>
      <c r="P1339" s="2"/>
      <c r="Q1339" s="2"/>
      <c r="R1339" s="12"/>
    </row>
    <row r="1340" spans="10:18" ht="19.899999999999999" customHeight="1" x14ac:dyDescent="0.2">
      <c r="J1340" s="4"/>
      <c r="K1340" s="2"/>
      <c r="M1340" s="3"/>
      <c r="O1340" s="2"/>
      <c r="P1340" s="2"/>
      <c r="Q1340" s="2"/>
      <c r="R1340" s="12"/>
    </row>
    <row r="1341" spans="10:18" ht="19.899999999999999" customHeight="1" x14ac:dyDescent="0.2">
      <c r="J1341" s="4"/>
      <c r="K1341" s="2"/>
      <c r="M1341" s="3"/>
      <c r="O1341" s="2"/>
      <c r="P1341" s="2"/>
      <c r="Q1341" s="2"/>
      <c r="R1341" s="12"/>
    </row>
    <row r="1342" spans="10:18" ht="19.899999999999999" customHeight="1" x14ac:dyDescent="0.2">
      <c r="J1342" s="4"/>
      <c r="K1342" s="2"/>
      <c r="M1342" s="3"/>
      <c r="O1342" s="2"/>
      <c r="P1342" s="2"/>
      <c r="Q1342" s="2"/>
      <c r="R1342" s="12"/>
    </row>
    <row r="1343" spans="10:18" ht="19.899999999999999" customHeight="1" x14ac:dyDescent="0.2">
      <c r="J1343" s="4"/>
      <c r="K1343" s="2"/>
      <c r="M1343" s="3"/>
      <c r="O1343" s="2"/>
      <c r="P1343" s="2"/>
      <c r="Q1343" s="2"/>
      <c r="R1343" s="12"/>
    </row>
    <row r="1344" spans="10:18" ht="19.899999999999999" customHeight="1" x14ac:dyDescent="0.2">
      <c r="J1344" s="4"/>
      <c r="K1344" s="2"/>
      <c r="M1344" s="3"/>
      <c r="O1344" s="2"/>
      <c r="P1344" s="2"/>
      <c r="Q1344" s="2"/>
      <c r="R1344" s="12"/>
    </row>
    <row r="1345" spans="10:18" ht="19.899999999999999" customHeight="1" x14ac:dyDescent="0.2">
      <c r="J1345" s="4"/>
      <c r="K1345" s="2"/>
      <c r="M1345" s="3"/>
      <c r="O1345" s="2"/>
      <c r="P1345" s="2"/>
      <c r="Q1345" s="2"/>
      <c r="R1345" s="12"/>
    </row>
    <row r="1346" spans="10:18" ht="19.899999999999999" customHeight="1" x14ac:dyDescent="0.2">
      <c r="J1346" s="4"/>
      <c r="K1346" s="2"/>
      <c r="M1346" s="3"/>
      <c r="O1346" s="2"/>
      <c r="P1346" s="2"/>
      <c r="Q1346" s="2"/>
      <c r="R1346" s="12"/>
    </row>
    <row r="1347" spans="10:18" ht="19.899999999999999" customHeight="1" x14ac:dyDescent="0.2">
      <c r="J1347" s="4"/>
      <c r="K1347" s="2"/>
      <c r="M1347" s="3"/>
      <c r="O1347" s="2"/>
      <c r="P1347" s="2"/>
      <c r="Q1347" s="2"/>
      <c r="R1347" s="12"/>
    </row>
    <row r="1348" spans="10:18" ht="19.899999999999999" customHeight="1" x14ac:dyDescent="0.2">
      <c r="J1348" s="4"/>
      <c r="K1348" s="2"/>
      <c r="M1348" s="3"/>
      <c r="O1348" s="2"/>
      <c r="P1348" s="2"/>
      <c r="Q1348" s="2"/>
      <c r="R1348" s="12"/>
    </row>
    <row r="1349" spans="10:18" ht="19.899999999999999" customHeight="1" x14ac:dyDescent="0.2">
      <c r="J1349" s="4"/>
      <c r="K1349" s="2"/>
      <c r="M1349" s="3"/>
      <c r="O1349" s="2"/>
      <c r="P1349" s="2"/>
      <c r="Q1349" s="2"/>
      <c r="R1349" s="12"/>
    </row>
    <row r="1350" spans="10:18" ht="19.899999999999999" customHeight="1" x14ac:dyDescent="0.2">
      <c r="J1350" s="4"/>
      <c r="K1350" s="2"/>
      <c r="M1350" s="3"/>
      <c r="O1350" s="2"/>
      <c r="P1350" s="2"/>
      <c r="Q1350" s="2"/>
      <c r="R1350" s="12"/>
    </row>
    <row r="1351" spans="10:18" ht="19.899999999999999" customHeight="1" x14ac:dyDescent="0.2">
      <c r="J1351" s="4"/>
      <c r="K1351" s="2"/>
      <c r="M1351" s="3"/>
      <c r="O1351" s="2"/>
      <c r="P1351" s="2"/>
      <c r="Q1351" s="2"/>
      <c r="R1351" s="12"/>
    </row>
    <row r="1352" spans="10:18" ht="19.899999999999999" customHeight="1" x14ac:dyDescent="0.2">
      <c r="J1352" s="4"/>
      <c r="K1352" s="2"/>
      <c r="M1352" s="3"/>
      <c r="O1352" s="2"/>
      <c r="P1352" s="2"/>
      <c r="Q1352" s="2"/>
      <c r="R1352" s="12"/>
    </row>
    <row r="1353" spans="10:18" ht="19.899999999999999" customHeight="1" x14ac:dyDescent="0.2">
      <c r="J1353" s="4"/>
      <c r="K1353" s="2"/>
      <c r="M1353" s="3"/>
      <c r="O1353" s="2"/>
      <c r="P1353" s="2"/>
      <c r="Q1353" s="2"/>
      <c r="R1353" s="12"/>
    </row>
    <row r="1354" spans="10:18" ht="19.899999999999999" customHeight="1" x14ac:dyDescent="0.2">
      <c r="J1354" s="4"/>
      <c r="K1354" s="2"/>
      <c r="M1354" s="3"/>
      <c r="O1354" s="2"/>
      <c r="P1354" s="2"/>
      <c r="Q1354" s="2"/>
      <c r="R1354" s="12"/>
    </row>
    <row r="1355" spans="10:18" ht="19.899999999999999" customHeight="1" x14ac:dyDescent="0.2">
      <c r="J1355" s="4"/>
      <c r="K1355" s="2"/>
      <c r="M1355" s="3"/>
      <c r="O1355" s="2"/>
      <c r="P1355" s="2"/>
      <c r="Q1355" s="2"/>
      <c r="R1355" s="12"/>
    </row>
    <row r="1356" spans="10:18" ht="19.899999999999999" customHeight="1" x14ac:dyDescent="0.2">
      <c r="J1356" s="4"/>
      <c r="K1356" s="2"/>
      <c r="M1356" s="3"/>
      <c r="O1356" s="2"/>
      <c r="P1356" s="2"/>
      <c r="Q1356" s="2"/>
      <c r="R1356" s="12"/>
    </row>
    <row r="1357" spans="10:18" ht="19.899999999999999" customHeight="1" x14ac:dyDescent="0.2">
      <c r="J1357" s="4"/>
      <c r="K1357" s="2"/>
      <c r="M1357" s="3"/>
      <c r="O1357" s="2"/>
      <c r="P1357" s="2"/>
      <c r="Q1357" s="2"/>
      <c r="R1357" s="12"/>
    </row>
    <row r="1358" spans="10:18" ht="19.899999999999999" customHeight="1" x14ac:dyDescent="0.2">
      <c r="J1358" s="4"/>
      <c r="K1358" s="2"/>
      <c r="M1358" s="3"/>
      <c r="O1358" s="2"/>
      <c r="P1358" s="2"/>
      <c r="Q1358" s="2"/>
      <c r="R1358" s="12"/>
    </row>
    <row r="1359" spans="10:18" ht="19.899999999999999" customHeight="1" x14ac:dyDescent="0.2">
      <c r="J1359" s="4"/>
      <c r="K1359" s="2"/>
      <c r="M1359" s="3"/>
      <c r="O1359" s="2"/>
      <c r="P1359" s="2"/>
      <c r="Q1359" s="2"/>
      <c r="R1359" s="12"/>
    </row>
    <row r="1360" spans="10:18" ht="19.899999999999999" customHeight="1" x14ac:dyDescent="0.2">
      <c r="J1360" s="4"/>
      <c r="K1360" s="2"/>
      <c r="M1360" s="3"/>
      <c r="O1360" s="2"/>
      <c r="P1360" s="2"/>
      <c r="Q1360" s="2"/>
      <c r="R1360" s="12"/>
    </row>
    <row r="1361" spans="10:18" ht="19.899999999999999" customHeight="1" x14ac:dyDescent="0.2">
      <c r="J1361" s="4"/>
      <c r="K1361" s="2"/>
      <c r="M1361" s="3"/>
      <c r="O1361" s="2"/>
      <c r="P1361" s="2"/>
      <c r="Q1361" s="2"/>
      <c r="R1361" s="12"/>
    </row>
    <row r="1362" spans="10:18" ht="19.899999999999999" customHeight="1" x14ac:dyDescent="0.2">
      <c r="J1362" s="4"/>
      <c r="K1362" s="2"/>
      <c r="M1362" s="3"/>
      <c r="O1362" s="2"/>
      <c r="P1362" s="2"/>
      <c r="Q1362" s="2"/>
      <c r="R1362" s="12"/>
    </row>
    <row r="1363" spans="10:18" ht="19.899999999999999" customHeight="1" x14ac:dyDescent="0.2">
      <c r="J1363" s="4"/>
      <c r="K1363" s="2"/>
      <c r="M1363" s="3"/>
      <c r="O1363" s="2"/>
      <c r="P1363" s="2"/>
      <c r="Q1363" s="2"/>
      <c r="R1363" s="12"/>
    </row>
    <row r="1364" spans="10:18" ht="19.899999999999999" customHeight="1" x14ac:dyDescent="0.2">
      <c r="J1364" s="4"/>
      <c r="K1364" s="2"/>
      <c r="M1364" s="3"/>
      <c r="O1364" s="2"/>
      <c r="P1364" s="2"/>
      <c r="Q1364" s="2"/>
      <c r="R1364" s="12"/>
    </row>
    <row r="1365" spans="10:18" ht="19.899999999999999" customHeight="1" x14ac:dyDescent="0.2">
      <c r="J1365" s="4"/>
      <c r="K1365" s="2"/>
      <c r="M1365" s="3"/>
      <c r="O1365" s="2"/>
      <c r="P1365" s="2"/>
      <c r="Q1365" s="2"/>
      <c r="R1365" s="12"/>
    </row>
    <row r="1366" spans="10:18" ht="19.899999999999999" customHeight="1" x14ac:dyDescent="0.2">
      <c r="J1366" s="4"/>
      <c r="K1366" s="2"/>
      <c r="M1366" s="3"/>
      <c r="O1366" s="2"/>
      <c r="P1366" s="2"/>
      <c r="Q1366" s="2"/>
      <c r="R1366" s="12"/>
    </row>
    <row r="1367" spans="10:18" ht="19.899999999999999" customHeight="1" x14ac:dyDescent="0.2">
      <c r="J1367" s="4"/>
      <c r="K1367" s="2"/>
      <c r="M1367" s="3"/>
      <c r="O1367" s="2"/>
      <c r="P1367" s="2"/>
      <c r="Q1367" s="2"/>
      <c r="R1367" s="12"/>
    </row>
    <row r="1368" spans="10:18" ht="19.899999999999999" customHeight="1" x14ac:dyDescent="0.2">
      <c r="J1368" s="4"/>
      <c r="K1368" s="2"/>
      <c r="M1368" s="3"/>
      <c r="O1368" s="2"/>
      <c r="P1368" s="2"/>
      <c r="Q1368" s="2"/>
      <c r="R1368" s="12"/>
    </row>
    <row r="1369" spans="10:18" ht="19.899999999999999" customHeight="1" x14ac:dyDescent="0.2">
      <c r="J1369" s="4"/>
      <c r="K1369" s="2"/>
      <c r="M1369" s="3"/>
      <c r="O1369" s="2"/>
      <c r="P1369" s="2"/>
      <c r="Q1369" s="2"/>
      <c r="R1369" s="12"/>
    </row>
    <row r="1370" spans="10:18" ht="19.899999999999999" customHeight="1" x14ac:dyDescent="0.2">
      <c r="J1370" s="4"/>
      <c r="K1370" s="2"/>
      <c r="M1370" s="3"/>
      <c r="O1370" s="2"/>
      <c r="P1370" s="2"/>
      <c r="Q1370" s="2"/>
      <c r="R1370" s="12"/>
    </row>
    <row r="1371" spans="10:18" ht="19.899999999999999" customHeight="1" x14ac:dyDescent="0.2">
      <c r="J1371" s="4"/>
      <c r="K1371" s="2"/>
      <c r="M1371" s="3"/>
      <c r="O1371" s="2"/>
      <c r="P1371" s="2"/>
      <c r="Q1371" s="2"/>
      <c r="R1371" s="12"/>
    </row>
    <row r="1372" spans="10:18" ht="19.899999999999999" customHeight="1" x14ac:dyDescent="0.2">
      <c r="J1372" s="4"/>
      <c r="K1372" s="2"/>
      <c r="M1372" s="3"/>
      <c r="O1372" s="2"/>
      <c r="P1372" s="2"/>
      <c r="Q1372" s="2"/>
      <c r="R1372" s="12"/>
    </row>
    <row r="1373" spans="10:18" ht="19.899999999999999" customHeight="1" x14ac:dyDescent="0.2">
      <c r="J1373" s="4"/>
      <c r="K1373" s="2"/>
      <c r="M1373" s="3"/>
      <c r="O1373" s="2"/>
      <c r="P1373" s="2"/>
      <c r="Q1373" s="2"/>
      <c r="R1373" s="12"/>
    </row>
    <row r="1374" spans="10:18" ht="19.899999999999999" customHeight="1" x14ac:dyDescent="0.2">
      <c r="J1374" s="4"/>
      <c r="K1374" s="2"/>
      <c r="M1374" s="3"/>
      <c r="O1374" s="2"/>
      <c r="P1374" s="2"/>
      <c r="Q1374" s="2"/>
      <c r="R1374" s="12"/>
    </row>
    <row r="1375" spans="10:18" ht="19.899999999999999" customHeight="1" x14ac:dyDescent="0.2">
      <c r="J1375" s="4"/>
      <c r="K1375" s="2"/>
      <c r="M1375" s="3"/>
      <c r="O1375" s="2"/>
      <c r="P1375" s="2"/>
      <c r="Q1375" s="2"/>
      <c r="R1375" s="12"/>
    </row>
    <row r="1376" spans="10:18" ht="19.899999999999999" customHeight="1" x14ac:dyDescent="0.2">
      <c r="J1376" s="4"/>
      <c r="K1376" s="2"/>
      <c r="M1376" s="3"/>
      <c r="O1376" s="2"/>
      <c r="P1376" s="2"/>
      <c r="Q1376" s="2"/>
      <c r="R1376" s="12"/>
    </row>
    <row r="1377" spans="10:18" ht="19.899999999999999" customHeight="1" x14ac:dyDescent="0.2">
      <c r="J1377" s="4"/>
      <c r="K1377" s="2"/>
      <c r="M1377" s="3"/>
      <c r="O1377" s="2"/>
      <c r="P1377" s="2"/>
      <c r="Q1377" s="2"/>
      <c r="R1377" s="12"/>
    </row>
    <row r="1378" spans="10:18" ht="19.899999999999999" customHeight="1" x14ac:dyDescent="0.2">
      <c r="J1378" s="4"/>
      <c r="K1378" s="2"/>
      <c r="M1378" s="3"/>
      <c r="O1378" s="2"/>
      <c r="P1378" s="2"/>
      <c r="Q1378" s="2"/>
      <c r="R1378" s="12"/>
    </row>
    <row r="1379" spans="10:18" ht="19.899999999999999" customHeight="1" x14ac:dyDescent="0.2">
      <c r="J1379" s="4"/>
      <c r="K1379" s="2"/>
      <c r="M1379" s="3"/>
      <c r="O1379" s="2"/>
      <c r="P1379" s="2"/>
      <c r="Q1379" s="2"/>
      <c r="R1379" s="12"/>
    </row>
    <row r="1380" spans="10:18" ht="19.899999999999999" customHeight="1" x14ac:dyDescent="0.2">
      <c r="J1380" s="4"/>
      <c r="K1380" s="2"/>
      <c r="M1380" s="3"/>
      <c r="O1380" s="2"/>
      <c r="P1380" s="2"/>
      <c r="Q1380" s="2"/>
      <c r="R1380" s="12"/>
    </row>
    <row r="1381" spans="10:18" ht="19.899999999999999" customHeight="1" x14ac:dyDescent="0.2">
      <c r="J1381" s="4"/>
      <c r="K1381" s="2"/>
      <c r="M1381" s="3"/>
      <c r="O1381" s="2"/>
      <c r="P1381" s="2"/>
      <c r="Q1381" s="2"/>
      <c r="R1381" s="12"/>
    </row>
    <row r="1382" spans="10:18" ht="19.899999999999999" customHeight="1" x14ac:dyDescent="0.2">
      <c r="J1382" s="4"/>
      <c r="K1382" s="2"/>
      <c r="M1382" s="3"/>
      <c r="O1382" s="2"/>
      <c r="P1382" s="2"/>
      <c r="Q1382" s="2"/>
      <c r="R1382" s="12"/>
    </row>
    <row r="1383" spans="10:18" ht="19.899999999999999" customHeight="1" x14ac:dyDescent="0.2">
      <c r="J1383" s="4"/>
      <c r="K1383" s="2"/>
      <c r="M1383" s="3"/>
      <c r="O1383" s="2"/>
      <c r="P1383" s="2"/>
      <c r="Q1383" s="2"/>
      <c r="R1383" s="12"/>
    </row>
    <row r="1384" spans="10:18" ht="19.899999999999999" customHeight="1" x14ac:dyDescent="0.2">
      <c r="J1384" s="4"/>
      <c r="K1384" s="2"/>
      <c r="M1384" s="3"/>
      <c r="O1384" s="2"/>
      <c r="P1384" s="2"/>
      <c r="Q1384" s="2"/>
      <c r="R1384" s="12"/>
    </row>
    <row r="1385" spans="10:18" ht="19.899999999999999" customHeight="1" x14ac:dyDescent="0.2">
      <c r="J1385" s="4"/>
      <c r="K1385" s="2"/>
      <c r="M1385" s="3"/>
      <c r="O1385" s="2"/>
      <c r="P1385" s="2"/>
      <c r="Q1385" s="2"/>
      <c r="R1385" s="12"/>
    </row>
    <row r="1386" spans="10:18" ht="19.899999999999999" customHeight="1" x14ac:dyDescent="0.2">
      <c r="J1386" s="4"/>
      <c r="K1386" s="2"/>
      <c r="M1386" s="3"/>
      <c r="O1386" s="2"/>
      <c r="P1386" s="2"/>
      <c r="Q1386" s="2"/>
      <c r="R1386" s="12"/>
    </row>
    <row r="1387" spans="10:18" ht="19.899999999999999" customHeight="1" x14ac:dyDescent="0.2">
      <c r="J1387" s="4"/>
      <c r="K1387" s="2"/>
      <c r="M1387" s="3"/>
      <c r="O1387" s="2"/>
      <c r="P1387" s="2"/>
      <c r="Q1387" s="2"/>
      <c r="R1387" s="12"/>
    </row>
    <row r="1388" spans="10:18" ht="19.899999999999999" customHeight="1" x14ac:dyDescent="0.2">
      <c r="J1388" s="4"/>
      <c r="K1388" s="2"/>
      <c r="M1388" s="3"/>
      <c r="O1388" s="2"/>
      <c r="P1388" s="2"/>
      <c r="Q1388" s="2"/>
      <c r="R1388" s="12"/>
    </row>
    <row r="1389" spans="10:18" ht="19.899999999999999" customHeight="1" x14ac:dyDescent="0.2">
      <c r="J1389" s="4"/>
      <c r="K1389" s="2"/>
      <c r="M1389" s="3"/>
      <c r="O1389" s="2"/>
      <c r="P1389" s="2"/>
      <c r="Q1389" s="2"/>
      <c r="R1389" s="12"/>
    </row>
    <row r="1390" spans="10:18" ht="19.899999999999999" customHeight="1" x14ac:dyDescent="0.2">
      <c r="J1390" s="4"/>
      <c r="K1390" s="2"/>
      <c r="M1390" s="3"/>
      <c r="O1390" s="2"/>
      <c r="P1390" s="2"/>
      <c r="Q1390" s="2"/>
      <c r="R1390" s="12"/>
    </row>
    <row r="1391" spans="10:18" ht="19.899999999999999" customHeight="1" x14ac:dyDescent="0.2">
      <c r="J1391" s="4"/>
      <c r="K1391" s="2"/>
      <c r="M1391" s="3"/>
      <c r="O1391" s="2"/>
      <c r="P1391" s="2"/>
      <c r="Q1391" s="2"/>
      <c r="R1391" s="12"/>
    </row>
    <row r="1392" spans="10:18" ht="19.899999999999999" customHeight="1" x14ac:dyDescent="0.2">
      <c r="J1392" s="4"/>
      <c r="K1392" s="2"/>
      <c r="M1392" s="3"/>
      <c r="O1392" s="2"/>
      <c r="P1392" s="2"/>
      <c r="Q1392" s="2"/>
      <c r="R1392" s="12"/>
    </row>
    <row r="1393" spans="10:18" ht="19.899999999999999" customHeight="1" x14ac:dyDescent="0.2">
      <c r="J1393" s="4"/>
      <c r="K1393" s="2"/>
      <c r="M1393" s="3"/>
      <c r="O1393" s="2"/>
      <c r="P1393" s="2"/>
      <c r="Q1393" s="2"/>
      <c r="R1393" s="12"/>
    </row>
    <row r="1394" spans="10:18" ht="19.899999999999999" customHeight="1" x14ac:dyDescent="0.2">
      <c r="J1394" s="4"/>
      <c r="K1394" s="2"/>
      <c r="M1394" s="3"/>
      <c r="O1394" s="2"/>
      <c r="P1394" s="2"/>
      <c r="Q1394" s="2"/>
      <c r="R1394" s="12"/>
    </row>
    <row r="1395" spans="10:18" ht="19.899999999999999" customHeight="1" x14ac:dyDescent="0.2">
      <c r="J1395" s="4"/>
      <c r="K1395" s="2"/>
      <c r="M1395" s="3"/>
      <c r="O1395" s="2"/>
      <c r="P1395" s="2"/>
      <c r="Q1395" s="2"/>
      <c r="R1395" s="12"/>
    </row>
    <row r="1396" spans="10:18" ht="19.899999999999999" customHeight="1" x14ac:dyDescent="0.2">
      <c r="J1396" s="4"/>
      <c r="K1396" s="2"/>
      <c r="M1396" s="3"/>
      <c r="O1396" s="2"/>
      <c r="P1396" s="2"/>
      <c r="Q1396" s="2"/>
      <c r="R1396" s="12"/>
    </row>
    <row r="1397" spans="10:18" ht="19.899999999999999" customHeight="1" x14ac:dyDescent="0.2">
      <c r="J1397" s="4"/>
      <c r="K1397" s="2"/>
      <c r="M1397" s="3"/>
      <c r="O1397" s="2"/>
      <c r="P1397" s="2"/>
      <c r="Q1397" s="2"/>
      <c r="R1397" s="12"/>
    </row>
    <row r="1398" spans="10:18" ht="19.899999999999999" customHeight="1" x14ac:dyDescent="0.2">
      <c r="J1398" s="4"/>
      <c r="K1398" s="2"/>
      <c r="M1398" s="3"/>
      <c r="O1398" s="2"/>
      <c r="P1398" s="2"/>
      <c r="Q1398" s="2"/>
      <c r="R1398" s="12"/>
    </row>
    <row r="1399" spans="10:18" ht="19.899999999999999" customHeight="1" x14ac:dyDescent="0.2">
      <c r="J1399" s="4"/>
      <c r="K1399" s="2"/>
      <c r="M1399" s="3"/>
      <c r="O1399" s="2"/>
      <c r="P1399" s="2"/>
      <c r="Q1399" s="2"/>
      <c r="R1399" s="12"/>
    </row>
    <row r="1400" spans="10:18" ht="19.899999999999999" customHeight="1" x14ac:dyDescent="0.2">
      <c r="J1400" s="4"/>
      <c r="K1400" s="2"/>
      <c r="M1400" s="3"/>
      <c r="O1400" s="2"/>
      <c r="P1400" s="2"/>
      <c r="Q1400" s="2"/>
      <c r="R1400" s="12"/>
    </row>
    <row r="1401" spans="10:18" ht="19.899999999999999" customHeight="1" x14ac:dyDescent="0.2">
      <c r="J1401" s="4"/>
      <c r="K1401" s="2"/>
      <c r="M1401" s="3"/>
      <c r="O1401" s="2"/>
      <c r="P1401" s="2"/>
      <c r="Q1401" s="2"/>
      <c r="R1401" s="12"/>
    </row>
    <row r="1402" spans="10:18" ht="19.899999999999999" customHeight="1" x14ac:dyDescent="0.2">
      <c r="J1402" s="4"/>
      <c r="K1402" s="2"/>
      <c r="M1402" s="3"/>
      <c r="O1402" s="2"/>
      <c r="P1402" s="2"/>
      <c r="Q1402" s="2"/>
      <c r="R1402" s="12"/>
    </row>
    <row r="1403" spans="10:18" ht="19.899999999999999" customHeight="1" x14ac:dyDescent="0.2">
      <c r="J1403" s="4"/>
      <c r="K1403" s="2"/>
      <c r="M1403" s="3"/>
      <c r="O1403" s="2"/>
      <c r="P1403" s="2"/>
      <c r="Q1403" s="2"/>
      <c r="R1403" s="12"/>
    </row>
    <row r="1404" spans="10:18" ht="19.899999999999999" customHeight="1" x14ac:dyDescent="0.2">
      <c r="J1404" s="4"/>
      <c r="K1404" s="2"/>
      <c r="M1404" s="3"/>
      <c r="O1404" s="2"/>
      <c r="P1404" s="2"/>
      <c r="Q1404" s="2"/>
      <c r="R1404" s="12"/>
    </row>
    <row r="1405" spans="10:18" ht="19.899999999999999" customHeight="1" x14ac:dyDescent="0.2">
      <c r="J1405" s="4"/>
      <c r="K1405" s="2"/>
      <c r="M1405" s="3"/>
      <c r="O1405" s="2"/>
      <c r="P1405" s="2"/>
      <c r="Q1405" s="2"/>
      <c r="R1405" s="12"/>
    </row>
    <row r="1406" spans="10:18" ht="19.899999999999999" customHeight="1" x14ac:dyDescent="0.2">
      <c r="J1406" s="4"/>
      <c r="K1406" s="2"/>
      <c r="M1406" s="3"/>
      <c r="O1406" s="2"/>
      <c r="P1406" s="2"/>
      <c r="Q1406" s="2"/>
      <c r="R1406" s="12"/>
    </row>
    <row r="1407" spans="10:18" ht="19.899999999999999" customHeight="1" x14ac:dyDescent="0.2">
      <c r="J1407" s="4"/>
      <c r="K1407" s="2"/>
      <c r="M1407" s="3"/>
      <c r="O1407" s="2"/>
      <c r="P1407" s="2"/>
      <c r="Q1407" s="2"/>
      <c r="R1407" s="12"/>
    </row>
    <row r="1408" spans="10:18" ht="19.899999999999999" customHeight="1" x14ac:dyDescent="0.2">
      <c r="J1408" s="4"/>
      <c r="K1408" s="2"/>
      <c r="M1408" s="3"/>
      <c r="O1408" s="2"/>
      <c r="P1408" s="2"/>
      <c r="Q1408" s="2"/>
      <c r="R1408" s="12"/>
    </row>
    <row r="1409" spans="10:18" ht="19.899999999999999" customHeight="1" x14ac:dyDescent="0.2">
      <c r="J1409" s="4"/>
      <c r="K1409" s="2"/>
      <c r="M1409" s="3"/>
      <c r="O1409" s="2"/>
      <c r="P1409" s="2"/>
      <c r="Q1409" s="2"/>
      <c r="R1409" s="12"/>
    </row>
    <row r="1410" spans="10:18" ht="19.899999999999999" customHeight="1" x14ac:dyDescent="0.2">
      <c r="J1410" s="4"/>
      <c r="K1410" s="2"/>
      <c r="M1410" s="3"/>
      <c r="O1410" s="2"/>
      <c r="P1410" s="2"/>
      <c r="Q1410" s="2"/>
      <c r="R1410" s="12"/>
    </row>
    <row r="1411" spans="10:18" ht="19.899999999999999" customHeight="1" x14ac:dyDescent="0.2">
      <c r="J1411" s="4"/>
      <c r="K1411" s="2"/>
      <c r="M1411" s="3"/>
      <c r="O1411" s="2"/>
      <c r="P1411" s="2"/>
      <c r="Q1411" s="2"/>
      <c r="R1411" s="12"/>
    </row>
    <row r="1412" spans="10:18" ht="19.899999999999999" customHeight="1" x14ac:dyDescent="0.2">
      <c r="J1412" s="4"/>
      <c r="K1412" s="2"/>
      <c r="M1412" s="3"/>
      <c r="O1412" s="2"/>
      <c r="P1412" s="2"/>
      <c r="Q1412" s="2"/>
      <c r="R1412" s="12"/>
    </row>
    <row r="1413" spans="10:18" ht="19.899999999999999" customHeight="1" x14ac:dyDescent="0.2">
      <c r="J1413" s="4"/>
      <c r="K1413" s="2"/>
      <c r="M1413" s="3"/>
      <c r="O1413" s="2"/>
      <c r="P1413" s="2"/>
      <c r="Q1413" s="2"/>
      <c r="R1413" s="12"/>
    </row>
    <row r="1414" spans="10:18" ht="19.899999999999999" customHeight="1" x14ac:dyDescent="0.2">
      <c r="J1414" s="4"/>
      <c r="K1414" s="2"/>
      <c r="M1414" s="3"/>
      <c r="O1414" s="2"/>
      <c r="P1414" s="2"/>
      <c r="Q1414" s="2"/>
      <c r="R1414" s="12"/>
    </row>
    <row r="1415" spans="10:18" ht="19.899999999999999" customHeight="1" x14ac:dyDescent="0.2">
      <c r="J1415" s="4"/>
      <c r="K1415" s="2"/>
      <c r="M1415" s="3"/>
      <c r="O1415" s="2"/>
      <c r="P1415" s="2"/>
      <c r="Q1415" s="2"/>
      <c r="R1415" s="12"/>
    </row>
    <row r="1416" spans="10:18" ht="19.899999999999999" customHeight="1" x14ac:dyDescent="0.2">
      <c r="J1416" s="4"/>
      <c r="K1416" s="2"/>
      <c r="M1416" s="3"/>
      <c r="O1416" s="2"/>
      <c r="P1416" s="2"/>
      <c r="Q1416" s="2"/>
      <c r="R1416" s="12"/>
    </row>
    <row r="1417" spans="10:18" ht="19.899999999999999" customHeight="1" x14ac:dyDescent="0.2">
      <c r="J1417" s="4"/>
      <c r="K1417" s="2"/>
      <c r="M1417" s="3"/>
      <c r="O1417" s="2"/>
      <c r="P1417" s="2"/>
      <c r="Q1417" s="2"/>
      <c r="R1417" s="12"/>
    </row>
    <row r="1418" spans="10:18" ht="19.899999999999999" customHeight="1" x14ac:dyDescent="0.2">
      <c r="J1418" s="4"/>
      <c r="K1418" s="2"/>
      <c r="M1418" s="3"/>
      <c r="O1418" s="2"/>
      <c r="P1418" s="2"/>
      <c r="Q1418" s="2"/>
      <c r="R1418" s="12"/>
    </row>
    <row r="1419" spans="10:18" ht="19.899999999999999" customHeight="1" x14ac:dyDescent="0.2">
      <c r="J1419" s="4"/>
      <c r="K1419" s="2"/>
      <c r="M1419" s="3"/>
      <c r="O1419" s="2"/>
      <c r="P1419" s="2"/>
      <c r="Q1419" s="2"/>
      <c r="R1419" s="12"/>
    </row>
    <row r="1420" spans="10:18" ht="19.899999999999999" customHeight="1" x14ac:dyDescent="0.2">
      <c r="J1420" s="4"/>
      <c r="K1420" s="2"/>
      <c r="M1420" s="3"/>
      <c r="O1420" s="2"/>
      <c r="P1420" s="2"/>
      <c r="Q1420" s="2"/>
      <c r="R1420" s="12"/>
    </row>
  </sheetData>
  <mergeCells count="25">
    <mergeCell ref="C16:D16"/>
    <mergeCell ref="G16:H16"/>
    <mergeCell ref="I16:J16"/>
    <mergeCell ref="K16:L16"/>
    <mergeCell ref="C14:D14"/>
    <mergeCell ref="G14:H14"/>
    <mergeCell ref="I14:J14"/>
    <mergeCell ref="K14:L14"/>
    <mergeCell ref="N15:P15"/>
    <mergeCell ref="C30:D30"/>
    <mergeCell ref="G30:H30"/>
    <mergeCell ref="I30:J30"/>
    <mergeCell ref="K30:L30"/>
    <mergeCell ref="C17:D17"/>
    <mergeCell ref="G17:H17"/>
    <mergeCell ref="I17:J17"/>
    <mergeCell ref="K17:L17"/>
    <mergeCell ref="C20:D20"/>
    <mergeCell ref="B26:D26"/>
    <mergeCell ref="G26:L26"/>
    <mergeCell ref="N26:P26"/>
    <mergeCell ref="C29:D29"/>
    <mergeCell ref="G29:H29"/>
    <mergeCell ref="I29:J29"/>
    <mergeCell ref="K29:L29"/>
  </mergeCells>
  <pageMargins left="0.7" right="0.7" top="0.75" bottom="0.75" header="0.3" footer="0.3"/>
  <pageSetup paperSize="6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1:T1420"/>
  <sheetViews>
    <sheetView zoomScale="85" zoomScaleNormal="85" workbookViewId="0">
      <selection activeCell="L32" sqref="L32"/>
    </sheetView>
  </sheetViews>
  <sheetFormatPr defaultColWidth="15.7109375" defaultRowHeight="19.899999999999999" customHeight="1" x14ac:dyDescent="0.2"/>
  <cols>
    <col min="1" max="1" width="15.7109375" style="1"/>
    <col min="2" max="2" width="15.7109375" style="1" customWidth="1"/>
    <col min="3" max="5" width="15.7109375" style="1"/>
    <col min="6" max="6" width="15.7109375" style="1" customWidth="1"/>
    <col min="7" max="9" width="15.7109375" style="1"/>
    <col min="10" max="11" width="15.7109375" style="1" customWidth="1"/>
    <col min="12" max="16384" width="15.7109375" style="1"/>
  </cols>
  <sheetData>
    <row r="11" spans="2:19" ht="19.899999999999999" customHeight="1" x14ac:dyDescent="0.2">
      <c r="R11" s="15"/>
      <c r="S11" s="15"/>
    </row>
    <row r="12" spans="2:19" ht="19.899999999999999" customHeight="1" x14ac:dyDescent="0.2">
      <c r="R12" s="15"/>
      <c r="S12" s="15"/>
    </row>
    <row r="13" spans="2:19" ht="19.899999999999999" customHeight="1" x14ac:dyDescent="0.2">
      <c r="R13" s="15"/>
      <c r="S13" s="15"/>
    </row>
    <row r="14" spans="2:19" ht="19.899999999999999" customHeight="1" x14ac:dyDescent="0.2">
      <c r="B14" s="15"/>
      <c r="C14" s="77" t="s">
        <v>48</v>
      </c>
      <c r="D14" s="77"/>
      <c r="E14" s="15"/>
      <c r="F14" s="15"/>
      <c r="G14" s="78" t="s">
        <v>8</v>
      </c>
      <c r="H14" s="78"/>
      <c r="I14" s="79" t="s">
        <v>30</v>
      </c>
      <c r="J14" s="79"/>
      <c r="K14" s="80" t="s">
        <v>31</v>
      </c>
      <c r="L14" s="80"/>
      <c r="M14" s="15"/>
      <c r="R14" s="15"/>
      <c r="S14" s="15"/>
    </row>
    <row r="15" spans="2:19" ht="19.899999999999999" customHeight="1" x14ac:dyDescent="0.2">
      <c r="B15" s="15"/>
      <c r="C15" s="32" t="s">
        <v>10</v>
      </c>
      <c r="D15" s="32" t="s">
        <v>9</v>
      </c>
      <c r="E15" s="15"/>
      <c r="F15" s="8"/>
      <c r="G15" s="32" t="s">
        <v>10</v>
      </c>
      <c r="H15" s="32" t="s">
        <v>9</v>
      </c>
      <c r="I15" s="32" t="s">
        <v>10</v>
      </c>
      <c r="J15" s="32" t="s">
        <v>9</v>
      </c>
      <c r="K15" s="32" t="s">
        <v>10</v>
      </c>
      <c r="L15" s="32" t="s">
        <v>9</v>
      </c>
      <c r="M15" s="15"/>
      <c r="N15" s="73" t="s">
        <v>12</v>
      </c>
      <c r="O15" s="73"/>
      <c r="P15" s="73"/>
      <c r="R15" s="15"/>
      <c r="S15" s="15"/>
    </row>
    <row r="16" spans="2:19" ht="19.899999999999999" customHeight="1" x14ac:dyDescent="0.2">
      <c r="B16" s="8" t="s">
        <v>29</v>
      </c>
      <c r="C16" s="75">
        <v>654.1</v>
      </c>
      <c r="D16" s="75"/>
      <c r="E16" s="10" t="s">
        <v>43</v>
      </c>
      <c r="F16" s="8" t="s">
        <v>29</v>
      </c>
      <c r="G16" s="75">
        <v>654.1</v>
      </c>
      <c r="H16" s="75"/>
      <c r="I16" s="75">
        <v>649.1</v>
      </c>
      <c r="J16" s="75"/>
      <c r="K16" s="75">
        <v>651.1</v>
      </c>
      <c r="L16" s="75"/>
      <c r="M16" s="10" t="s">
        <v>43</v>
      </c>
      <c r="N16" s="18" t="s">
        <v>13</v>
      </c>
      <c r="O16" s="38">
        <f>MAX(R34:R1960)*3.6/G29*-1*(18/14)</f>
        <v>17.016217029630642</v>
      </c>
      <c r="P16" s="15" t="s">
        <v>14</v>
      </c>
      <c r="R16" s="15"/>
      <c r="S16" s="15"/>
    </row>
    <row r="17" spans="2:20" ht="19.899999999999999" customHeight="1" x14ac:dyDescent="0.2">
      <c r="B17" s="18" t="s">
        <v>35</v>
      </c>
      <c r="C17" s="75">
        <v>995</v>
      </c>
      <c r="D17" s="75"/>
      <c r="E17" s="10" t="s">
        <v>49</v>
      </c>
      <c r="F17" s="18" t="s">
        <v>35</v>
      </c>
      <c r="G17" s="75">
        <v>995</v>
      </c>
      <c r="H17" s="75"/>
      <c r="I17" s="75">
        <v>995</v>
      </c>
      <c r="J17" s="75"/>
      <c r="K17" s="75">
        <v>995</v>
      </c>
      <c r="L17" s="75"/>
      <c r="M17" s="10" t="s">
        <v>49</v>
      </c>
      <c r="N17" s="37"/>
      <c r="O17" s="24">
        <f>O16/3.6</f>
        <v>4.7267269526751781</v>
      </c>
      <c r="P17" s="15" t="s">
        <v>15</v>
      </c>
      <c r="R17" s="15"/>
      <c r="S17" s="15"/>
    </row>
    <row r="18" spans="2:20" ht="19.899999999999999" customHeight="1" x14ac:dyDescent="0.2">
      <c r="B18" s="8" t="s">
        <v>47</v>
      </c>
      <c r="C18" s="34">
        <v>1735.3</v>
      </c>
      <c r="D18" s="34">
        <f>1722.5+4</f>
        <v>1726.5</v>
      </c>
      <c r="E18" s="10" t="s">
        <v>43</v>
      </c>
      <c r="F18" s="8" t="s">
        <v>47</v>
      </c>
      <c r="G18" s="34">
        <v>1655.4</v>
      </c>
      <c r="H18" s="34">
        <f>1628+4</f>
        <v>1632</v>
      </c>
      <c r="I18" s="34">
        <v>1649.8</v>
      </c>
      <c r="J18" s="34">
        <f>1651.6+4</f>
        <v>1655.6</v>
      </c>
      <c r="K18" s="34">
        <v>1653</v>
      </c>
      <c r="L18" s="34">
        <f>1653.2+4</f>
        <v>1657.2</v>
      </c>
      <c r="M18" s="10" t="s">
        <v>43</v>
      </c>
      <c r="N18" s="18" t="s">
        <v>16</v>
      </c>
      <c r="O18" s="25">
        <f>(G29/18*96485)*-1</f>
        <v>7007.8492054444441</v>
      </c>
      <c r="P18" s="15"/>
      <c r="R18" s="15"/>
      <c r="S18" s="15"/>
    </row>
    <row r="19" spans="2:20" ht="19.899999999999999" customHeight="1" x14ac:dyDescent="0.2">
      <c r="B19" s="18" t="s">
        <v>24</v>
      </c>
      <c r="C19" s="34">
        <v>73.5</v>
      </c>
      <c r="D19" s="34">
        <v>73.2</v>
      </c>
      <c r="E19" s="10" t="s">
        <v>50</v>
      </c>
      <c r="F19" s="18" t="s">
        <v>36</v>
      </c>
      <c r="G19" s="31">
        <v>6.6</v>
      </c>
      <c r="H19" s="22" t="e">
        <f>NA()</f>
        <v>#N/A</v>
      </c>
      <c r="I19" s="31">
        <v>6.6</v>
      </c>
      <c r="J19" s="22" t="e">
        <f>NA()</f>
        <v>#N/A</v>
      </c>
      <c r="K19" s="31">
        <v>6.6</v>
      </c>
      <c r="L19" s="22" t="e">
        <f>NA()</f>
        <v>#N/A</v>
      </c>
      <c r="M19" s="10" t="s">
        <v>43</v>
      </c>
      <c r="N19" s="18" t="s">
        <v>17</v>
      </c>
      <c r="O19" s="25">
        <f>MAX(S34:S1000)*10</f>
        <v>9009.5235284883984</v>
      </c>
      <c r="P19" s="15"/>
      <c r="Q19" s="15"/>
    </row>
    <row r="20" spans="2:20" ht="19.899999999999999" customHeight="1" x14ac:dyDescent="0.2">
      <c r="B20" s="18" t="s">
        <v>51</v>
      </c>
      <c r="C20" s="75">
        <v>1070</v>
      </c>
      <c r="D20" s="75"/>
      <c r="E20" s="10" t="s">
        <v>49</v>
      </c>
      <c r="F20" s="15"/>
      <c r="G20" s="15"/>
      <c r="H20" s="15"/>
      <c r="I20" s="15"/>
      <c r="J20" s="15"/>
      <c r="K20" s="15"/>
      <c r="L20" s="15"/>
      <c r="M20" s="15"/>
      <c r="N20" s="19" t="s">
        <v>18</v>
      </c>
      <c r="O20" s="30">
        <f>(G29*-1/18*96485)/O19</f>
        <v>0.77782683882065495</v>
      </c>
      <c r="P20" s="15"/>
      <c r="Q20" s="15"/>
    </row>
    <row r="21" spans="2:20" ht="19.899999999999999" customHeight="1" x14ac:dyDescent="0.2">
      <c r="B21" s="35" t="s">
        <v>52</v>
      </c>
      <c r="C21" s="22">
        <f>C19*(C20-C17)/72.5+C17</f>
        <v>1071.0344827586207</v>
      </c>
      <c r="D21" s="22">
        <f>D19*(C20-C17)/72.5+C17</f>
        <v>1070.7241379310344</v>
      </c>
      <c r="E21" s="10" t="s">
        <v>49</v>
      </c>
      <c r="F21" s="35" t="s">
        <v>52</v>
      </c>
      <c r="G21" s="36">
        <f>G22/G23</f>
        <v>1001.5584739838209</v>
      </c>
      <c r="H21" s="25">
        <f>MIN(L34:L1000)*(G21-G17)/MAX(L34:L1000)+G17</f>
        <v>995</v>
      </c>
      <c r="I21" s="36">
        <f>I22/I23</f>
        <v>1001.5624063155791</v>
      </c>
      <c r="J21" s="25">
        <f>MIN(E34:E1000)*(I21-I17)/MAX(E34:E1000)+I17</f>
        <v>1000.956878627867</v>
      </c>
      <c r="K21" s="36">
        <f>K22/K23</f>
        <v>1001.5545463619125</v>
      </c>
      <c r="L21" s="25">
        <f>MIN(F34:F1000)*(K21-K17)/MAX(F34:F1000)+K17</f>
        <v>1000.4586317944787</v>
      </c>
      <c r="M21" s="10" t="s">
        <v>49</v>
      </c>
      <c r="N21" s="18" t="s">
        <v>19</v>
      </c>
      <c r="O21" s="62">
        <f>K29/G29*-1</f>
        <v>0.87923067956139012</v>
      </c>
      <c r="P21" s="15"/>
      <c r="Q21" s="15"/>
    </row>
    <row r="22" spans="2:20" ht="19.899999999999999" customHeight="1" x14ac:dyDescent="0.2">
      <c r="B22" s="8" t="s">
        <v>33</v>
      </c>
      <c r="C22" s="26">
        <f>C18-C16</f>
        <v>1081.1999999999998</v>
      </c>
      <c r="D22" s="25">
        <f>D18-C16</f>
        <v>1072.4000000000001</v>
      </c>
      <c r="E22" s="10" t="s">
        <v>43</v>
      </c>
      <c r="F22" s="8" t="s">
        <v>33</v>
      </c>
      <c r="G22" s="36">
        <f>G19+G24</f>
        <v>1007.9000000000001</v>
      </c>
      <c r="H22" s="25">
        <f>H18-G16</f>
        <v>977.9</v>
      </c>
      <c r="I22" s="36">
        <f>I19+I24</f>
        <v>1007.3</v>
      </c>
      <c r="J22" s="25">
        <f>J18-I16</f>
        <v>1006.4999999999999</v>
      </c>
      <c r="K22" s="36">
        <f>K19+K24</f>
        <v>1008.5</v>
      </c>
      <c r="L22" s="25">
        <f>L18-K16</f>
        <v>1006.1</v>
      </c>
      <c r="M22" s="10" t="s">
        <v>43</v>
      </c>
      <c r="N22" s="18" t="s">
        <v>20</v>
      </c>
      <c r="O22" s="62">
        <v>0.90860819796870351</v>
      </c>
      <c r="P22" s="15"/>
      <c r="Q22" s="15"/>
    </row>
    <row r="23" spans="2:20" s="15" customFormat="1" ht="19.899999999999999" customHeight="1" x14ac:dyDescent="0.2">
      <c r="B23" s="18" t="s">
        <v>32</v>
      </c>
      <c r="C23" s="48">
        <v>1</v>
      </c>
      <c r="D23" s="27">
        <f>D22/D21</f>
        <v>1.0015651669833501</v>
      </c>
      <c r="E23" s="10" t="s">
        <v>53</v>
      </c>
      <c r="F23" s="18" t="s">
        <v>32</v>
      </c>
      <c r="G23" s="27">
        <f>G24/G17</f>
        <v>1.0063316582914574</v>
      </c>
      <c r="H23" s="27">
        <f>H22/H21</f>
        <v>0.98281407035175872</v>
      </c>
      <c r="I23" s="27">
        <f>I24/I17</f>
        <v>1.0057286432160804</v>
      </c>
      <c r="J23" s="27">
        <f>J22/J21</f>
        <v>1.0055378223482829</v>
      </c>
      <c r="K23" s="27">
        <f>K24/K17</f>
        <v>1.0069346733668341</v>
      </c>
      <c r="L23" s="27">
        <f>L22/L21</f>
        <v>1.0056387820807768</v>
      </c>
      <c r="M23" s="10" t="s">
        <v>53</v>
      </c>
      <c r="N23" s="18" t="s">
        <v>21</v>
      </c>
      <c r="O23" s="63">
        <f>L27/G27</f>
        <v>1.7827868852459017</v>
      </c>
    </row>
    <row r="24" spans="2:20" ht="19.899999999999999" customHeight="1" x14ac:dyDescent="0.2">
      <c r="B24" s="8" t="s">
        <v>34</v>
      </c>
      <c r="C24" s="25">
        <f>C23*C17</f>
        <v>995</v>
      </c>
      <c r="D24" s="25">
        <f>D23*C17</f>
        <v>996.55734114843335</v>
      </c>
      <c r="E24" s="10" t="s">
        <v>43</v>
      </c>
      <c r="F24" s="8" t="s">
        <v>34</v>
      </c>
      <c r="G24" s="25">
        <f>G18-G16</f>
        <v>1001.3000000000001</v>
      </c>
      <c r="H24" s="25">
        <f>H23*G17</f>
        <v>977.9</v>
      </c>
      <c r="I24" s="25">
        <f>I18-I16</f>
        <v>1000.6999999999999</v>
      </c>
      <c r="J24" s="25">
        <f>J23*I17</f>
        <v>1000.5101332365415</v>
      </c>
      <c r="K24" s="25">
        <f>K18-K16</f>
        <v>1001.9</v>
      </c>
      <c r="L24" s="25">
        <f>L23*K17</f>
        <v>1000.6105881703729</v>
      </c>
      <c r="M24" s="10" t="s">
        <v>43</v>
      </c>
      <c r="N24" s="15"/>
      <c r="O24" s="15"/>
      <c r="P24" s="15"/>
      <c r="Q24" s="15"/>
    </row>
    <row r="25" spans="2:20" ht="19.899999999999999" customHeight="1" x14ac:dyDescent="0.2">
      <c r="F25" s="10"/>
      <c r="G25" s="3"/>
      <c r="H25" s="3"/>
      <c r="J25" s="10"/>
      <c r="K25" s="15"/>
      <c r="L25" s="10"/>
      <c r="N25" s="15"/>
      <c r="O25" s="11"/>
      <c r="P25" s="15"/>
    </row>
    <row r="26" spans="2:20" ht="19.899999999999999" customHeight="1" x14ac:dyDescent="0.2">
      <c r="B26" s="73" t="s">
        <v>22</v>
      </c>
      <c r="C26" s="73"/>
      <c r="D26" s="73"/>
      <c r="F26" s="10"/>
      <c r="G26" s="76" t="s">
        <v>22</v>
      </c>
      <c r="H26" s="76"/>
      <c r="I26" s="76"/>
      <c r="J26" s="76"/>
      <c r="K26" s="76"/>
      <c r="L26" s="76"/>
      <c r="N26" s="73" t="s">
        <v>22</v>
      </c>
      <c r="O26" s="73"/>
      <c r="P26" s="73"/>
    </row>
    <row r="27" spans="2:20" s="15" customFormat="1" ht="19.899999999999999" customHeight="1" x14ac:dyDescent="0.2">
      <c r="B27" s="18" t="s">
        <v>38</v>
      </c>
      <c r="C27" s="28">
        <v>1.0999999999999999E-2</v>
      </c>
      <c r="D27" s="23">
        <v>1.0999999999999999E-2</v>
      </c>
      <c r="E27" s="10" t="s">
        <v>49</v>
      </c>
      <c r="F27" s="18" t="s">
        <v>38</v>
      </c>
      <c r="G27" s="29">
        <v>1.464</v>
      </c>
      <c r="H27" s="29">
        <v>0.17199999999999999</v>
      </c>
      <c r="I27" s="29">
        <v>1.494</v>
      </c>
      <c r="J27" s="29">
        <f>0.788*2</f>
        <v>1.5760000000000001</v>
      </c>
      <c r="K27" s="29">
        <v>1.464</v>
      </c>
      <c r="L27" s="41">
        <f>1.305*2</f>
        <v>2.61</v>
      </c>
      <c r="M27" s="10" t="s">
        <v>49</v>
      </c>
      <c r="O27" s="32" t="s">
        <v>39</v>
      </c>
      <c r="P27" s="32" t="s">
        <v>40</v>
      </c>
    </row>
    <row r="28" spans="2:20" s="15" customFormat="1" ht="19.899999999999999" customHeight="1" x14ac:dyDescent="0.2">
      <c r="B28" s="18" t="s">
        <v>41</v>
      </c>
      <c r="C28" s="24">
        <f>C27*C23</f>
        <v>1.0999999999999999E-2</v>
      </c>
      <c r="D28" s="24">
        <f>D27*D23</f>
        <v>1.101721683681685E-2</v>
      </c>
      <c r="E28" s="10" t="s">
        <v>43</v>
      </c>
      <c r="F28" s="18" t="s">
        <v>41</v>
      </c>
      <c r="G28" s="24">
        <f t="shared" ref="G28:L28" si="0">G27*G22/1000</f>
        <v>1.4755656000000001</v>
      </c>
      <c r="H28" s="24">
        <f t="shared" si="0"/>
        <v>0.16819879999999998</v>
      </c>
      <c r="I28" s="24">
        <f t="shared" si="0"/>
        <v>1.5049062</v>
      </c>
      <c r="J28" s="24">
        <f t="shared" si="0"/>
        <v>1.586244</v>
      </c>
      <c r="K28" s="24">
        <f t="shared" si="0"/>
        <v>1.4764439999999999</v>
      </c>
      <c r="L28" s="24">
        <f t="shared" si="0"/>
        <v>2.6259209999999999</v>
      </c>
      <c r="M28" s="10" t="s">
        <v>43</v>
      </c>
      <c r="N28" s="18" t="s">
        <v>42</v>
      </c>
      <c r="O28" s="20">
        <f>(C23*C27+G23*G27+I27*I23+K23*K27)</f>
        <v>4.4609805025125624</v>
      </c>
      <c r="P28" s="21">
        <f>(C24+G24+I24+K24)</f>
        <v>3998.9</v>
      </c>
      <c r="T28"/>
    </row>
    <row r="29" spans="2:20" s="15" customFormat="1" ht="19.899999999999999" customHeight="1" x14ac:dyDescent="0.2">
      <c r="B29" s="18" t="s">
        <v>37</v>
      </c>
      <c r="C29" s="74">
        <f>(D28-C28)</f>
        <v>1.7216836816850642E-5</v>
      </c>
      <c r="D29" s="74"/>
      <c r="E29" s="10" t="s">
        <v>43</v>
      </c>
      <c r="F29" s="18" t="s">
        <v>37</v>
      </c>
      <c r="G29" s="74">
        <f>(H28-G28)</f>
        <v>-1.3073668000000001</v>
      </c>
      <c r="H29" s="74"/>
      <c r="I29" s="74">
        <f>(J28-I28)</f>
        <v>8.1337800000000016E-2</v>
      </c>
      <c r="J29" s="74"/>
      <c r="K29" s="74">
        <f>(L28-K28)</f>
        <v>1.1494770000000001</v>
      </c>
      <c r="L29" s="74"/>
      <c r="M29" s="10" t="s">
        <v>43</v>
      </c>
      <c r="N29" s="18" t="s">
        <v>44</v>
      </c>
      <c r="O29" s="20">
        <f>(D23*D27+H23*H27+J27*J23+L23*L27)</f>
        <v>4.3895060661890408</v>
      </c>
      <c r="P29" s="21">
        <f>(D24+H24+J24+L24)</f>
        <v>3975.578062555348</v>
      </c>
      <c r="T29" s="10"/>
    </row>
    <row r="30" spans="2:20" s="15" customFormat="1" ht="19.899999999999999" customHeight="1" x14ac:dyDescent="0.2">
      <c r="B30" s="18" t="s">
        <v>45</v>
      </c>
      <c r="C30" s="74">
        <f>(D18-C18)</f>
        <v>-8.7999999999999545</v>
      </c>
      <c r="D30" s="74"/>
      <c r="E30" s="10" t="s">
        <v>43</v>
      </c>
      <c r="F30" s="18" t="s">
        <v>45</v>
      </c>
      <c r="G30" s="74">
        <f>(H24-G24)</f>
        <v>-23.400000000000091</v>
      </c>
      <c r="H30" s="74"/>
      <c r="I30" s="74">
        <f>(J24-I24)</f>
        <v>-0.18986676345843989</v>
      </c>
      <c r="J30" s="74"/>
      <c r="K30" s="74">
        <f>(L24-K24)</f>
        <v>-1.2894118296270562</v>
      </c>
      <c r="L30" s="74"/>
      <c r="M30" s="10" t="s">
        <v>43</v>
      </c>
      <c r="N30" s="18" t="s">
        <v>46</v>
      </c>
      <c r="O30" s="30">
        <f>(O29-O28)/O28</f>
        <v>-1.6022136004240538E-2</v>
      </c>
      <c r="P30" s="30">
        <f>(P29-P28)/P28</f>
        <v>-5.8320881854140192E-3</v>
      </c>
    </row>
    <row r="31" spans="2:20" s="15" customFormat="1" ht="19.899999999999999" customHeight="1" x14ac:dyDescent="0.2">
      <c r="B31" s="18" t="s">
        <v>55</v>
      </c>
      <c r="C31" s="39">
        <v>7.89</v>
      </c>
      <c r="D31" s="40">
        <v>7.94</v>
      </c>
      <c r="N31"/>
      <c r="O31"/>
      <c r="P31"/>
    </row>
    <row r="32" spans="2:20" customFormat="1" ht="19.899999999999999" customHeight="1" x14ac:dyDescent="0.2">
      <c r="D32" s="58">
        <f>C29/G29*-1</f>
        <v>1.3169094409350643E-5</v>
      </c>
      <c r="L32" s="58">
        <f>K29/G29*-1</f>
        <v>0.87923067956139012</v>
      </c>
      <c r="N32" s="16">
        <f>AVERAGE(N34:N1000)</f>
        <v>0.25378787324293201</v>
      </c>
      <c r="O32" s="16">
        <f>AVERAGE(O34:O1000)</f>
        <v>16.677236024844717</v>
      </c>
      <c r="P32" s="16">
        <f>AVERAGE(P34:P1000)</f>
        <v>80.868573247813117</v>
      </c>
      <c r="T32" s="33"/>
    </row>
    <row r="33" spans="2:20" ht="19.899999999999999" customHeight="1" x14ac:dyDescent="0.2">
      <c r="B33" s="7" t="s">
        <v>7</v>
      </c>
      <c r="C33" s="7" t="s">
        <v>6</v>
      </c>
      <c r="D33" s="7" t="s">
        <v>23</v>
      </c>
      <c r="E33" s="7" t="s">
        <v>25</v>
      </c>
      <c r="F33" s="13" t="s">
        <v>26</v>
      </c>
      <c r="G33" s="17" t="s">
        <v>28</v>
      </c>
      <c r="H33" s="17" t="s">
        <v>27</v>
      </c>
      <c r="I33" s="37" t="s">
        <v>54</v>
      </c>
      <c r="K33" s="7" t="s">
        <v>7</v>
      </c>
      <c r="L33" s="7" t="s">
        <v>6</v>
      </c>
      <c r="M33" s="7" t="s">
        <v>5</v>
      </c>
      <c r="N33" s="7" t="s">
        <v>4</v>
      </c>
      <c r="O33" s="7" t="s">
        <v>3</v>
      </c>
      <c r="P33" s="7" t="s">
        <v>2</v>
      </c>
      <c r="Q33" s="7" t="s">
        <v>1</v>
      </c>
      <c r="R33" s="7" t="s">
        <v>0</v>
      </c>
      <c r="S33" s="7" t="s">
        <v>11</v>
      </c>
      <c r="T33" s="15"/>
    </row>
    <row r="34" spans="2:20" ht="19.899999999999999" customHeight="1" x14ac:dyDescent="0.2">
      <c r="B34" s="14">
        <v>43598.520648148151</v>
      </c>
      <c r="C34" s="2">
        <f>(B34-$B$34)*24*60</f>
        <v>0</v>
      </c>
      <c r="D34" s="42">
        <v>21.7</v>
      </c>
      <c r="E34" s="12">
        <v>7870</v>
      </c>
      <c r="F34" s="12">
        <v>7820</v>
      </c>
      <c r="G34" s="2">
        <v>7.83</v>
      </c>
      <c r="H34" s="2">
        <v>7.85</v>
      </c>
      <c r="I34" s="2">
        <v>7.84</v>
      </c>
      <c r="K34" s="14">
        <v>43598.520671296297</v>
      </c>
      <c r="L34" s="2">
        <f t="shared" ref="L34:L97" si="1">(K34-$K$34)*24*60</f>
        <v>0</v>
      </c>
      <c r="M34" s="15">
        <v>7820</v>
      </c>
      <c r="N34" s="3">
        <v>0.61434519600899995</v>
      </c>
      <c r="O34" s="2">
        <v>14.73</v>
      </c>
      <c r="P34" s="2">
        <f t="shared" ref="P34:P97" si="2">O34/N34</f>
        <v>23.976748081845848</v>
      </c>
      <c r="Q34" s="2">
        <f t="shared" ref="Q34:Q97" si="3">N34*O34</f>
        <v>9.0493047372125694</v>
      </c>
      <c r="S34" s="9"/>
      <c r="T34" s="12"/>
    </row>
    <row r="35" spans="2:20" ht="19.899999999999999" customHeight="1" x14ac:dyDescent="0.2">
      <c r="B35" s="14">
        <v>43598.52070601852</v>
      </c>
      <c r="C35" s="2">
        <f t="shared" ref="C35:C98" si="4">(B35-$B$34)*24*60</f>
        <v>8.3333331858739257E-2</v>
      </c>
      <c r="D35" s="42">
        <v>21.7</v>
      </c>
      <c r="E35" s="12">
        <v>7870</v>
      </c>
      <c r="F35" s="12">
        <v>7820</v>
      </c>
      <c r="G35" s="2">
        <v>7.83</v>
      </c>
      <c r="H35" s="2">
        <v>7.85</v>
      </c>
      <c r="I35" s="2">
        <v>7.84</v>
      </c>
      <c r="K35" s="14">
        <v>43598.520729166667</v>
      </c>
      <c r="L35" s="2">
        <f t="shared" si="1"/>
        <v>8.3333331858739257E-2</v>
      </c>
      <c r="M35" s="15">
        <v>7820</v>
      </c>
      <c r="N35" s="3">
        <v>0.61434519600899995</v>
      </c>
      <c r="O35" s="2">
        <v>17.71</v>
      </c>
      <c r="P35" s="2">
        <f t="shared" si="2"/>
        <v>28.827441176475897</v>
      </c>
      <c r="Q35" s="2">
        <f t="shared" si="3"/>
        <v>10.88005342131939</v>
      </c>
      <c r="R35" s="2">
        <f t="shared" ref="R35:R98" si="5">AVERAGE(Q35,Q34)*(L35-L34)/60+R34</f>
        <v>1.3839831809638471E-2</v>
      </c>
      <c r="S35" s="6">
        <f>AVERAGE(N35,N34)*((L35-L34)*60)+S34</f>
        <v>3.0717259256904126</v>
      </c>
      <c r="T35" s="12"/>
    </row>
    <row r="36" spans="2:20" ht="19.899999999999999" customHeight="1" x14ac:dyDescent="0.2">
      <c r="B36" s="14">
        <v>43598.52076388889</v>
      </c>
      <c r="C36" s="2">
        <f t="shared" si="4"/>
        <v>0.16666666371747851</v>
      </c>
      <c r="D36" s="42">
        <v>21.7</v>
      </c>
      <c r="E36" s="12">
        <v>7870</v>
      </c>
      <c r="F36" s="12">
        <v>7820</v>
      </c>
      <c r="G36" s="2">
        <v>7.83</v>
      </c>
      <c r="H36" s="2">
        <v>7.85</v>
      </c>
      <c r="I36" s="2">
        <v>7.84</v>
      </c>
      <c r="K36" s="14">
        <v>43598.520844907405</v>
      </c>
      <c r="L36" s="2">
        <f t="shared" si="1"/>
        <v>0.24999999557621777</v>
      </c>
      <c r="M36" s="15">
        <v>7820</v>
      </c>
      <c r="N36" s="3">
        <v>0.61434519600899995</v>
      </c>
      <c r="O36" s="2">
        <v>23.56</v>
      </c>
      <c r="P36" s="2">
        <f t="shared" si="2"/>
        <v>38.349774936068442</v>
      </c>
      <c r="Q36" s="2">
        <f t="shared" si="3"/>
        <v>14.473972817972038</v>
      </c>
      <c r="R36" s="2">
        <f t="shared" si="5"/>
        <v>4.9053756518872726E-2</v>
      </c>
      <c r="S36" s="6">
        <f t="shared" ref="S36:S62" si="6">AVERAGE(N36,N35)*((L36-L35)*60)+S35</f>
        <v>9.2151777770712382</v>
      </c>
      <c r="T36" s="12"/>
    </row>
    <row r="37" spans="2:20" ht="19.899999999999999" customHeight="1" x14ac:dyDescent="0.2">
      <c r="B37" s="14">
        <v>43598.520821759259</v>
      </c>
      <c r="C37" s="2">
        <f t="shared" si="4"/>
        <v>0.24999999557621777</v>
      </c>
      <c r="D37" s="42">
        <v>21.7</v>
      </c>
      <c r="E37" s="12">
        <v>7870</v>
      </c>
      <c r="F37" s="12">
        <v>7820</v>
      </c>
      <c r="G37" s="2">
        <v>7.83</v>
      </c>
      <c r="H37" s="2">
        <v>7.85</v>
      </c>
      <c r="I37" s="2">
        <v>7.84</v>
      </c>
      <c r="K37" s="14">
        <v>43598.520902777775</v>
      </c>
      <c r="L37" s="2">
        <f t="shared" si="1"/>
        <v>0.33333332743495703</v>
      </c>
      <c r="M37" s="15">
        <v>7830</v>
      </c>
      <c r="N37" s="3">
        <v>0.61513080367700002</v>
      </c>
      <c r="O37" s="2">
        <v>23.91</v>
      </c>
      <c r="P37" s="2">
        <f t="shared" si="2"/>
        <v>38.869781609172897</v>
      </c>
      <c r="Q37" s="2">
        <f t="shared" si="3"/>
        <v>14.707777515917071</v>
      </c>
      <c r="R37" s="2">
        <f t="shared" si="5"/>
        <v>6.93188605588132E-2</v>
      </c>
      <c r="S37" s="6">
        <f t="shared" si="6"/>
        <v>12.288867721896898</v>
      </c>
      <c r="T37" s="12"/>
    </row>
    <row r="38" spans="2:20" ht="19.899999999999999" customHeight="1" x14ac:dyDescent="0.2">
      <c r="B38" s="14">
        <v>43598.520879629628</v>
      </c>
      <c r="C38" s="2">
        <f t="shared" si="4"/>
        <v>0.33333332743495703</v>
      </c>
      <c r="D38" s="42">
        <v>21.7</v>
      </c>
      <c r="E38" s="12">
        <v>7870</v>
      </c>
      <c r="F38" s="12">
        <v>7830</v>
      </c>
      <c r="G38" s="2">
        <v>7.83</v>
      </c>
      <c r="H38" s="2">
        <v>7.85</v>
      </c>
      <c r="I38" s="2">
        <v>7.84</v>
      </c>
      <c r="K38" s="14">
        <v>43598.520960648151</v>
      </c>
      <c r="L38" s="2">
        <f t="shared" si="1"/>
        <v>0.41666666977107525</v>
      </c>
      <c r="M38" s="15">
        <v>7820</v>
      </c>
      <c r="N38" s="3">
        <v>0.61434519600899995</v>
      </c>
      <c r="O38" s="2">
        <v>24.04</v>
      </c>
      <c r="P38" s="2">
        <f t="shared" si="2"/>
        <v>39.131094629163215</v>
      </c>
      <c r="Q38" s="2">
        <f t="shared" si="3"/>
        <v>14.768858512056358</v>
      </c>
      <c r="R38" s="2">
        <f t="shared" si="5"/>
        <v>8.9788748900782089E-2</v>
      </c>
      <c r="S38" s="6">
        <f t="shared" si="6"/>
        <v>15.362558053173135</v>
      </c>
      <c r="T38" s="12"/>
    </row>
    <row r="39" spans="2:20" ht="19.899999999999999" customHeight="1" x14ac:dyDescent="0.2">
      <c r="B39" s="14">
        <v>43598.520937499998</v>
      </c>
      <c r="C39" s="2">
        <f t="shared" si="4"/>
        <v>0.41666665929369628</v>
      </c>
      <c r="D39" s="42">
        <v>21.7</v>
      </c>
      <c r="E39" s="12">
        <v>7890</v>
      </c>
      <c r="F39" s="12">
        <v>7830</v>
      </c>
      <c r="G39" s="2">
        <v>7.83</v>
      </c>
      <c r="H39" s="2">
        <v>7.85</v>
      </c>
      <c r="I39" s="2">
        <v>7.84</v>
      </c>
      <c r="K39" s="14">
        <v>43598.521018518521</v>
      </c>
      <c r="L39" s="2">
        <f t="shared" si="1"/>
        <v>0.50000000162981451</v>
      </c>
      <c r="M39" s="15">
        <v>7790</v>
      </c>
      <c r="N39" s="3">
        <v>0.61198837300700004</v>
      </c>
      <c r="O39" s="2">
        <v>24.06</v>
      </c>
      <c r="P39" s="2">
        <f t="shared" si="2"/>
        <v>39.314472400482671</v>
      </c>
      <c r="Q39" s="2">
        <f t="shared" si="3"/>
        <v>14.724440254548421</v>
      </c>
      <c r="R39" s="2">
        <f t="shared" si="5"/>
        <v>0.11027020601516893</v>
      </c>
      <c r="S39" s="6">
        <f t="shared" si="6"/>
        <v>18.428391921462808</v>
      </c>
      <c r="T39" s="12"/>
    </row>
    <row r="40" spans="2:20" ht="19.899999999999999" customHeight="1" x14ac:dyDescent="0.2">
      <c r="B40" s="14">
        <v>43598.520995370367</v>
      </c>
      <c r="C40" s="2">
        <f t="shared" si="4"/>
        <v>0.49999999115243554</v>
      </c>
      <c r="D40" s="42">
        <v>21.7</v>
      </c>
      <c r="E40" s="12">
        <v>7920</v>
      </c>
      <c r="F40" s="12">
        <v>7850</v>
      </c>
      <c r="G40" s="2">
        <v>7.83</v>
      </c>
      <c r="H40" s="2">
        <v>7.85</v>
      </c>
      <c r="I40" s="2">
        <v>7.84</v>
      </c>
      <c r="K40" s="14">
        <v>43598.52107638889</v>
      </c>
      <c r="L40" s="2">
        <f t="shared" si="1"/>
        <v>0.58333333348855376</v>
      </c>
      <c r="M40" s="15">
        <v>7780</v>
      </c>
      <c r="N40" s="3">
        <v>0.61120276533899998</v>
      </c>
      <c r="O40" s="2">
        <v>24.09</v>
      </c>
      <c r="P40" s="2">
        <f t="shared" si="2"/>
        <v>39.414088688945355</v>
      </c>
      <c r="Q40" s="2">
        <f t="shared" si="3"/>
        <v>14.723874617016509</v>
      </c>
      <c r="R40" s="2">
        <f t="shared" si="5"/>
        <v>0.13072042431410866</v>
      </c>
      <c r="S40" s="6">
        <f t="shared" si="6"/>
        <v>21.486369713216497</v>
      </c>
      <c r="T40" s="12"/>
    </row>
    <row r="41" spans="2:20" ht="19.899999999999999" customHeight="1" x14ac:dyDescent="0.2">
      <c r="B41" s="14">
        <v>43598.521053240744</v>
      </c>
      <c r="C41" s="2">
        <f t="shared" si="4"/>
        <v>0.58333333348855376</v>
      </c>
      <c r="D41" s="42">
        <v>21.7</v>
      </c>
      <c r="E41" s="12">
        <v>7950</v>
      </c>
      <c r="F41" s="12">
        <v>7890</v>
      </c>
      <c r="G41" s="2">
        <v>7.83</v>
      </c>
      <c r="H41" s="2">
        <v>7.85</v>
      </c>
      <c r="I41" s="2">
        <v>7.84</v>
      </c>
      <c r="K41" s="14">
        <v>43598.521134259259</v>
      </c>
      <c r="L41" s="2">
        <f t="shared" si="1"/>
        <v>0.66666666534729302</v>
      </c>
      <c r="M41" s="15">
        <v>7750</v>
      </c>
      <c r="N41" s="3">
        <v>0.60884594233599998</v>
      </c>
      <c r="O41" s="2">
        <v>24.1</v>
      </c>
      <c r="P41" s="2">
        <f t="shared" si="2"/>
        <v>39.583083870993569</v>
      </c>
      <c r="Q41" s="2">
        <f t="shared" si="3"/>
        <v>14.6731872102976</v>
      </c>
      <c r="R41" s="2">
        <f t="shared" si="5"/>
        <v>0.15113505022183735</v>
      </c>
      <c r="S41" s="6">
        <f t="shared" si="6"/>
        <v>24.536491428431699</v>
      </c>
      <c r="T41" s="12"/>
    </row>
    <row r="42" spans="2:20" ht="19.899999999999999" customHeight="1" x14ac:dyDescent="0.2">
      <c r="B42" s="14">
        <v>43598.521111111113</v>
      </c>
      <c r="C42" s="2">
        <f t="shared" si="4"/>
        <v>0.66666666534729302</v>
      </c>
      <c r="D42" s="42">
        <v>21.7</v>
      </c>
      <c r="E42" s="12">
        <v>7960</v>
      </c>
      <c r="F42" s="12">
        <v>7910</v>
      </c>
      <c r="G42" s="2">
        <v>7.82</v>
      </c>
      <c r="H42" s="2">
        <v>7.85</v>
      </c>
      <c r="I42" s="2">
        <v>7.84</v>
      </c>
      <c r="K42" s="14">
        <v>43598.521192129629</v>
      </c>
      <c r="L42" s="2">
        <f t="shared" si="1"/>
        <v>0.74999999720603228</v>
      </c>
      <c r="M42" s="15">
        <v>7740</v>
      </c>
      <c r="N42" s="3">
        <v>0.608060334669</v>
      </c>
      <c r="O42" s="2">
        <v>24.24</v>
      </c>
      <c r="P42" s="2">
        <f t="shared" si="2"/>
        <v>39.864465116270303</v>
      </c>
      <c r="Q42" s="2">
        <f t="shared" si="3"/>
        <v>14.73938251237656</v>
      </c>
      <c r="R42" s="2">
        <f t="shared" si="5"/>
        <v>0.17156044550115329</v>
      </c>
      <c r="S42" s="6">
        <f t="shared" si="6"/>
        <v>27.578757067110914</v>
      </c>
      <c r="T42" s="12"/>
    </row>
    <row r="43" spans="2:20" ht="19.899999999999999" customHeight="1" x14ac:dyDescent="0.2">
      <c r="B43" s="14">
        <v>43598.521168981482</v>
      </c>
      <c r="C43" s="2">
        <f t="shared" si="4"/>
        <v>0.74999999720603228</v>
      </c>
      <c r="D43" s="42">
        <v>21.7</v>
      </c>
      <c r="E43" s="12">
        <v>7980</v>
      </c>
      <c r="F43" s="12">
        <v>7930</v>
      </c>
      <c r="G43" s="2">
        <v>7.81</v>
      </c>
      <c r="H43" s="2">
        <v>7.85</v>
      </c>
      <c r="I43" s="2">
        <v>7.84</v>
      </c>
      <c r="K43" s="14">
        <v>43598.521249999998</v>
      </c>
      <c r="L43" s="2">
        <f t="shared" si="1"/>
        <v>0.83333332906477153</v>
      </c>
      <c r="M43" s="15">
        <v>7680</v>
      </c>
      <c r="N43" s="3">
        <v>0.60334668866399999</v>
      </c>
      <c r="O43" s="2">
        <v>24.16</v>
      </c>
      <c r="P43" s="2">
        <f t="shared" si="2"/>
        <v>40.043312499978853</v>
      </c>
      <c r="Q43" s="2">
        <f t="shared" si="3"/>
        <v>14.576855998122239</v>
      </c>
      <c r="R43" s="2">
        <f t="shared" si="5"/>
        <v>0.19191894410653121</v>
      </c>
      <c r="S43" s="6">
        <f t="shared" si="6"/>
        <v>30.607274571853406</v>
      </c>
      <c r="T43" s="12"/>
    </row>
    <row r="44" spans="2:20" ht="19.899999999999999" customHeight="1" x14ac:dyDescent="0.2">
      <c r="B44" s="14">
        <v>43598.521226851852</v>
      </c>
      <c r="C44" s="2">
        <f t="shared" si="4"/>
        <v>0.83333332906477153</v>
      </c>
      <c r="D44" s="42">
        <v>21.7</v>
      </c>
      <c r="E44" s="12">
        <v>7990</v>
      </c>
      <c r="F44" s="12">
        <v>7950</v>
      </c>
      <c r="G44" s="2">
        <v>7.8</v>
      </c>
      <c r="H44" s="2">
        <v>7.86</v>
      </c>
      <c r="I44" s="2">
        <v>7.84</v>
      </c>
      <c r="K44" s="14">
        <v>43598.521307870367</v>
      </c>
      <c r="L44" s="2">
        <f t="shared" si="1"/>
        <v>0.91666666092351079</v>
      </c>
      <c r="M44" s="15">
        <v>7690</v>
      </c>
      <c r="N44" s="3">
        <v>0.60413229633099996</v>
      </c>
      <c r="O44" s="2">
        <v>24.15</v>
      </c>
      <c r="P44" s="2">
        <f t="shared" si="2"/>
        <v>39.974687906385952</v>
      </c>
      <c r="Q44" s="2">
        <f t="shared" si="3"/>
        <v>14.589794956393648</v>
      </c>
      <c r="R44" s="2">
        <f t="shared" si="5"/>
        <v>0.21217356246653693</v>
      </c>
      <c r="S44" s="6">
        <f t="shared" si="6"/>
        <v>33.625971980924668</v>
      </c>
      <c r="T44" s="12"/>
    </row>
    <row r="45" spans="2:20" ht="19.899999999999999" customHeight="1" x14ac:dyDescent="0.2">
      <c r="B45" s="14">
        <v>43598.521284722221</v>
      </c>
      <c r="C45" s="2">
        <f t="shared" si="4"/>
        <v>0.91666666092351079</v>
      </c>
      <c r="D45" s="42">
        <v>21.7</v>
      </c>
      <c r="E45" s="12">
        <v>8000</v>
      </c>
      <c r="F45" s="12">
        <v>7960</v>
      </c>
      <c r="G45" s="2">
        <v>7.78</v>
      </c>
      <c r="H45" s="2">
        <v>7.88</v>
      </c>
      <c r="I45" s="2">
        <v>7.84</v>
      </c>
      <c r="K45" s="14">
        <v>43598.521365740744</v>
      </c>
      <c r="L45" s="2">
        <f t="shared" si="1"/>
        <v>1.000000003259629</v>
      </c>
      <c r="M45" s="15">
        <v>7640</v>
      </c>
      <c r="N45" s="3">
        <v>0.60020425799400001</v>
      </c>
      <c r="O45" s="2">
        <v>24.08</v>
      </c>
      <c r="P45" s="2">
        <f t="shared" si="2"/>
        <v>40.119675392640609</v>
      </c>
      <c r="Q45" s="2">
        <f t="shared" si="3"/>
        <v>14.45291853249552</v>
      </c>
      <c r="R45" s="2">
        <f t="shared" si="5"/>
        <v>0.23234211567936525</v>
      </c>
      <c r="S45" s="6">
        <f t="shared" si="6"/>
        <v>36.636813692008658</v>
      </c>
      <c r="T45" s="12"/>
    </row>
    <row r="46" spans="2:20" ht="19.899999999999999" customHeight="1" x14ac:dyDescent="0.2">
      <c r="B46" s="14">
        <v>43598.52134259259</v>
      </c>
      <c r="C46" s="2">
        <f t="shared" si="4"/>
        <v>0.99999999278225005</v>
      </c>
      <c r="D46" s="42">
        <v>21.7</v>
      </c>
      <c r="E46" s="12">
        <v>8010</v>
      </c>
      <c r="F46" s="12">
        <v>7980</v>
      </c>
      <c r="G46" s="2">
        <v>7.77</v>
      </c>
      <c r="H46" s="2">
        <v>7.89</v>
      </c>
      <c r="I46" s="2">
        <v>7.84</v>
      </c>
      <c r="K46" s="14">
        <v>43598.521423611113</v>
      </c>
      <c r="L46" s="2">
        <f t="shared" si="1"/>
        <v>1.0833333351183683</v>
      </c>
      <c r="M46" s="15">
        <v>7660</v>
      </c>
      <c r="N46" s="3">
        <v>0.60177547332900005</v>
      </c>
      <c r="O46" s="2">
        <v>24.11</v>
      </c>
      <c r="P46" s="2">
        <f t="shared" si="2"/>
        <v>40.064776762376766</v>
      </c>
      <c r="Q46" s="2">
        <f t="shared" si="3"/>
        <v>14.508806661962192</v>
      </c>
      <c r="R46" s="2">
        <f t="shared" si="5"/>
        <v>0.25245442448629318</v>
      </c>
      <c r="S46" s="6">
        <f t="shared" si="6"/>
        <v>39.641762967143194</v>
      </c>
      <c r="T46" s="12"/>
    </row>
    <row r="47" spans="2:20" ht="19.899999999999999" customHeight="1" x14ac:dyDescent="0.2">
      <c r="B47" s="14">
        <v>43598.52140046296</v>
      </c>
      <c r="C47" s="2">
        <f t="shared" si="4"/>
        <v>1.0833333246409893</v>
      </c>
      <c r="D47" s="42">
        <v>21.7</v>
      </c>
      <c r="E47" s="12">
        <v>8020</v>
      </c>
      <c r="F47" s="12">
        <v>7990</v>
      </c>
      <c r="G47" s="2">
        <v>7.75</v>
      </c>
      <c r="H47" s="2">
        <v>7.91</v>
      </c>
      <c r="I47" s="2">
        <v>7.84</v>
      </c>
      <c r="K47" s="14">
        <v>43598.521481481483</v>
      </c>
      <c r="L47" s="2">
        <f t="shared" si="1"/>
        <v>1.1666666669771075</v>
      </c>
      <c r="M47" s="15">
        <v>7600</v>
      </c>
      <c r="N47" s="3">
        <v>0.59706182732299995</v>
      </c>
      <c r="O47" s="2">
        <v>24.02</v>
      </c>
      <c r="P47" s="2">
        <f t="shared" si="2"/>
        <v>40.230339473713499</v>
      </c>
      <c r="Q47" s="2">
        <f t="shared" si="3"/>
        <v>14.341425092298458</v>
      </c>
      <c r="R47" s="2">
        <f t="shared" si="5"/>
        <v>0.27248930729445436</v>
      </c>
      <c r="S47" s="6">
        <f t="shared" si="6"/>
        <v>42.638856165739242</v>
      </c>
      <c r="T47" s="12"/>
    </row>
    <row r="48" spans="2:20" ht="19.899999999999999" customHeight="1" x14ac:dyDescent="0.2">
      <c r="B48" s="14">
        <v>43598.521458333336</v>
      </c>
      <c r="C48" s="2">
        <f t="shared" si="4"/>
        <v>1.1666666669771075</v>
      </c>
      <c r="D48" s="42">
        <v>21.7</v>
      </c>
      <c r="E48" s="12">
        <v>8040</v>
      </c>
      <c r="F48" s="12">
        <v>8010</v>
      </c>
      <c r="G48" s="2">
        <v>7.73</v>
      </c>
      <c r="H48" s="2">
        <v>7.93</v>
      </c>
      <c r="I48" s="2">
        <v>7.84</v>
      </c>
      <c r="K48" s="14">
        <v>43598.521597222221</v>
      </c>
      <c r="L48" s="2">
        <f t="shared" si="1"/>
        <v>1.333333330694586</v>
      </c>
      <c r="M48" s="15">
        <v>7530</v>
      </c>
      <c r="N48" s="3">
        <v>0.59156257365099996</v>
      </c>
      <c r="O48" s="2">
        <v>23.89</v>
      </c>
      <c r="P48" s="2">
        <f t="shared" si="2"/>
        <v>40.384569721096348</v>
      </c>
      <c r="Q48" s="2">
        <f t="shared" si="3"/>
        <v>14.13242988452239</v>
      </c>
      <c r="R48" s="2">
        <f t="shared" si="5"/>
        <v>0.31203632739580478</v>
      </c>
      <c r="S48" s="6">
        <f t="shared" si="6"/>
        <v>48.581978065444929</v>
      </c>
      <c r="T48" s="12"/>
    </row>
    <row r="49" spans="2:20" ht="19.899999999999999" customHeight="1" x14ac:dyDescent="0.2">
      <c r="B49" s="14">
        <v>43598.521516203706</v>
      </c>
      <c r="C49" s="2">
        <f t="shared" si="4"/>
        <v>1.2499999988358468</v>
      </c>
      <c r="D49" s="42">
        <v>21.7</v>
      </c>
      <c r="E49" s="12">
        <v>8040</v>
      </c>
      <c r="F49" s="12">
        <v>8010</v>
      </c>
      <c r="G49" s="2">
        <v>7.72</v>
      </c>
      <c r="H49" s="2">
        <v>7.94</v>
      </c>
      <c r="I49" s="2">
        <v>7.84</v>
      </c>
      <c r="K49" s="14">
        <v>43598.521655092591</v>
      </c>
      <c r="L49" s="2">
        <f t="shared" si="1"/>
        <v>1.4166666625533253</v>
      </c>
      <c r="M49" s="15">
        <v>7510</v>
      </c>
      <c r="N49" s="3">
        <v>0.58999135831600003</v>
      </c>
      <c r="O49" s="2">
        <v>23.88</v>
      </c>
      <c r="P49" s="2">
        <f t="shared" si="2"/>
        <v>40.47516910783267</v>
      </c>
      <c r="Q49" s="2">
        <f t="shared" si="3"/>
        <v>14.08899363658608</v>
      </c>
      <c r="R49" s="2">
        <f t="shared" si="5"/>
        <v>0.33163453782755947</v>
      </c>
      <c r="S49" s="6">
        <f t="shared" si="6"/>
        <v>51.535862843093057</v>
      </c>
      <c r="T49" s="12"/>
    </row>
    <row r="50" spans="2:20" ht="19.899999999999999" customHeight="1" x14ac:dyDescent="0.2">
      <c r="B50" s="14">
        <v>43598.521574074075</v>
      </c>
      <c r="C50" s="2">
        <f t="shared" si="4"/>
        <v>1.333333330694586</v>
      </c>
      <c r="D50" s="42">
        <v>21.7</v>
      </c>
      <c r="E50" s="12">
        <v>8050</v>
      </c>
      <c r="F50" s="12">
        <v>8010</v>
      </c>
      <c r="G50" s="2">
        <v>7.7</v>
      </c>
      <c r="H50" s="2">
        <v>7.96</v>
      </c>
      <c r="I50" s="2">
        <v>7.84</v>
      </c>
      <c r="K50" s="14">
        <v>43598.52171296296</v>
      </c>
      <c r="L50" s="2">
        <f t="shared" si="1"/>
        <v>1.4999999944120646</v>
      </c>
      <c r="M50" s="15">
        <v>7490</v>
      </c>
      <c r="N50" s="3">
        <v>0.58842014298099998</v>
      </c>
      <c r="O50" s="2">
        <v>23.91</v>
      </c>
      <c r="P50" s="2">
        <f t="shared" si="2"/>
        <v>40.634230974604911</v>
      </c>
      <c r="Q50" s="2">
        <f t="shared" si="3"/>
        <v>14.069125618675709</v>
      </c>
      <c r="R50" s="2">
        <f t="shared" si="5"/>
        <v>0.35118878696436517</v>
      </c>
      <c r="S50" s="6">
        <f t="shared" si="6"/>
        <v>54.481891544205197</v>
      </c>
      <c r="T50" s="12"/>
    </row>
    <row r="51" spans="2:20" ht="19.899999999999999" customHeight="1" x14ac:dyDescent="0.2">
      <c r="B51" s="14">
        <v>43598.521631944444</v>
      </c>
      <c r="C51" s="2">
        <f t="shared" si="4"/>
        <v>1.4166666625533253</v>
      </c>
      <c r="D51" s="42">
        <v>21.7</v>
      </c>
      <c r="E51" s="12">
        <v>8070</v>
      </c>
      <c r="F51" s="12">
        <v>8030</v>
      </c>
      <c r="G51" s="2">
        <v>7.68</v>
      </c>
      <c r="H51" s="2">
        <v>7.98</v>
      </c>
      <c r="I51" s="2">
        <v>7.84</v>
      </c>
      <c r="K51" s="14">
        <v>43598.521770833337</v>
      </c>
      <c r="L51" s="2">
        <f t="shared" si="1"/>
        <v>1.5833333367481828</v>
      </c>
      <c r="M51" s="15">
        <v>7490</v>
      </c>
      <c r="N51" s="3">
        <v>0.58842014298099998</v>
      </c>
      <c r="O51" s="2">
        <v>23.95</v>
      </c>
      <c r="P51" s="2">
        <f t="shared" si="2"/>
        <v>40.702209612789112</v>
      </c>
      <c r="Q51" s="2">
        <f t="shared" si="3"/>
        <v>14.092662424394948</v>
      </c>
      <c r="R51" s="2">
        <f t="shared" si="5"/>
        <v>0.37074558632928523</v>
      </c>
      <c r="S51" s="6">
        <f t="shared" si="6"/>
        <v>57.423992576955399</v>
      </c>
      <c r="T51" s="12"/>
    </row>
    <row r="52" spans="2:20" ht="19.899999999999999" customHeight="1" x14ac:dyDescent="0.2">
      <c r="B52" s="14">
        <v>43598.521689814814</v>
      </c>
      <c r="C52" s="2">
        <f t="shared" si="4"/>
        <v>1.4999999944120646</v>
      </c>
      <c r="D52" s="42">
        <v>21.7</v>
      </c>
      <c r="E52" s="12">
        <v>8070</v>
      </c>
      <c r="F52" s="12">
        <v>8050</v>
      </c>
      <c r="G52" s="2">
        <v>7.66</v>
      </c>
      <c r="H52" s="2">
        <v>8</v>
      </c>
      <c r="I52" s="2">
        <v>7.84</v>
      </c>
      <c r="K52" s="14">
        <v>43598.521828703706</v>
      </c>
      <c r="L52" s="2">
        <f t="shared" si="1"/>
        <v>1.666666668606922</v>
      </c>
      <c r="M52" s="15">
        <v>7480</v>
      </c>
      <c r="N52" s="3">
        <v>0.58763453531300003</v>
      </c>
      <c r="O52" s="2">
        <v>23.94</v>
      </c>
      <c r="P52" s="2">
        <f t="shared" si="2"/>
        <v>40.739606951876141</v>
      </c>
      <c r="Q52" s="2">
        <f t="shared" si="3"/>
        <v>14.067970775393221</v>
      </c>
      <c r="R52" s="2">
        <f t="shared" si="5"/>
        <v>0.39030158126087006</v>
      </c>
      <c r="S52" s="6">
        <f t="shared" si="6"/>
        <v>60.364129220664303</v>
      </c>
      <c r="T52" s="12"/>
    </row>
    <row r="53" spans="2:20" ht="19.899999999999999" customHeight="1" x14ac:dyDescent="0.2">
      <c r="B53" s="14">
        <v>43598.521747685183</v>
      </c>
      <c r="C53" s="2">
        <f t="shared" si="4"/>
        <v>1.5833333262708038</v>
      </c>
      <c r="D53" s="42">
        <v>21.7</v>
      </c>
      <c r="E53" s="12">
        <v>8090</v>
      </c>
      <c r="F53" s="12">
        <v>8060</v>
      </c>
      <c r="G53" s="2">
        <v>7.64</v>
      </c>
      <c r="H53" s="2">
        <v>8.01</v>
      </c>
      <c r="I53" s="2">
        <v>7.84</v>
      </c>
      <c r="K53" s="14">
        <v>43598.521886574075</v>
      </c>
      <c r="L53" s="2">
        <f t="shared" si="1"/>
        <v>1.7500000004656613</v>
      </c>
      <c r="M53" s="15">
        <v>7430</v>
      </c>
      <c r="N53" s="3">
        <v>0.58370649697499999</v>
      </c>
      <c r="O53" s="2">
        <v>23.89</v>
      </c>
      <c r="P53" s="2">
        <f t="shared" si="2"/>
        <v>40.928103633945341</v>
      </c>
      <c r="Q53" s="2">
        <f t="shared" si="3"/>
        <v>13.944748212732749</v>
      </c>
      <c r="R53" s="2">
        <f t="shared" si="5"/>
        <v>0.40975485799172928</v>
      </c>
      <c r="S53" s="6">
        <f t="shared" si="6"/>
        <v>63.292481749566726</v>
      </c>
      <c r="T53" s="12"/>
    </row>
    <row r="54" spans="2:20" ht="19.899999999999999" customHeight="1" x14ac:dyDescent="0.2">
      <c r="B54" s="14">
        <v>43598.521805555552</v>
      </c>
      <c r="C54" s="2">
        <f t="shared" si="4"/>
        <v>1.6666666581295431</v>
      </c>
      <c r="D54" s="42">
        <v>21.8</v>
      </c>
      <c r="E54" s="12">
        <v>8090</v>
      </c>
      <c r="F54" s="12">
        <v>8070</v>
      </c>
      <c r="G54" s="2">
        <v>7.62</v>
      </c>
      <c r="H54" s="2">
        <v>8.0299999999999994</v>
      </c>
      <c r="I54" s="2">
        <v>7.84</v>
      </c>
      <c r="K54" s="14">
        <v>43598.521944444445</v>
      </c>
      <c r="L54" s="2">
        <f t="shared" si="1"/>
        <v>1.8333333323244005</v>
      </c>
      <c r="M54" s="15">
        <v>7420</v>
      </c>
      <c r="N54" s="3">
        <v>0.58292088930800001</v>
      </c>
      <c r="O54" s="2">
        <v>23.83</v>
      </c>
      <c r="P54" s="2">
        <f t="shared" si="2"/>
        <v>40.880332884088588</v>
      </c>
      <c r="Q54" s="2">
        <f t="shared" si="3"/>
        <v>13.891004792209639</v>
      </c>
      <c r="R54" s="2">
        <f t="shared" si="5"/>
        <v>0.42908524168088563</v>
      </c>
      <c r="S54" s="6">
        <f t="shared" si="6"/>
        <v>66.209050163665168</v>
      </c>
      <c r="T54" s="12"/>
    </row>
    <row r="55" spans="2:20" ht="19.899999999999999" customHeight="1" x14ac:dyDescent="0.2">
      <c r="B55" s="14">
        <v>43598.521863425929</v>
      </c>
      <c r="C55" s="2">
        <f t="shared" si="4"/>
        <v>1.7500000004656613</v>
      </c>
      <c r="D55" s="42">
        <v>21.8</v>
      </c>
      <c r="E55" s="12">
        <v>8110</v>
      </c>
      <c r="F55" s="12">
        <v>8070</v>
      </c>
      <c r="G55" s="2">
        <v>7.6</v>
      </c>
      <c r="H55" s="2">
        <v>8.0500000000000007</v>
      </c>
      <c r="I55" s="2">
        <v>7.84</v>
      </c>
      <c r="K55" s="14">
        <v>43598.522002314814</v>
      </c>
      <c r="L55" s="2">
        <f t="shared" si="1"/>
        <v>1.9166666641831398</v>
      </c>
      <c r="M55" s="15">
        <v>7380</v>
      </c>
      <c r="N55" s="3">
        <v>0.57977845863800004</v>
      </c>
      <c r="O55" s="2">
        <v>23.8</v>
      </c>
      <c r="P55" s="2">
        <f t="shared" si="2"/>
        <v>41.050162601608761</v>
      </c>
      <c r="Q55" s="2">
        <f t="shared" si="3"/>
        <v>13.798727315584401</v>
      </c>
      <c r="R55" s="2">
        <f t="shared" si="5"/>
        <v>0.44831422197103887</v>
      </c>
      <c r="S55" s="6">
        <f t="shared" si="6"/>
        <v>69.115798482094874</v>
      </c>
      <c r="T55" s="12"/>
    </row>
    <row r="56" spans="2:20" ht="19.899999999999999" customHeight="1" x14ac:dyDescent="0.2">
      <c r="B56" s="14">
        <v>43598.521921296298</v>
      </c>
      <c r="C56" s="2">
        <f t="shared" si="4"/>
        <v>1.8333333323244005</v>
      </c>
      <c r="D56" s="42">
        <v>21.8</v>
      </c>
      <c r="E56" s="12">
        <v>8120</v>
      </c>
      <c r="F56" s="12">
        <v>8090</v>
      </c>
      <c r="G56" s="2">
        <v>7.58</v>
      </c>
      <c r="H56" s="2">
        <v>8.06</v>
      </c>
      <c r="I56" s="2">
        <v>7.84</v>
      </c>
      <c r="K56" s="14">
        <v>43598.522060185183</v>
      </c>
      <c r="L56" s="2">
        <f t="shared" si="1"/>
        <v>1.9999999960418791</v>
      </c>
      <c r="M56" s="15">
        <v>7360</v>
      </c>
      <c r="N56" s="3">
        <v>0.578207243303</v>
      </c>
      <c r="O56" s="2">
        <v>23.74</v>
      </c>
      <c r="P56" s="2">
        <f t="shared" si="2"/>
        <v>41.057942934760923</v>
      </c>
      <c r="Q56" s="2">
        <f t="shared" si="3"/>
        <v>13.726639956013219</v>
      </c>
      <c r="R56" s="2">
        <f t="shared" si="5"/>
        <v>0.46742906001585327</v>
      </c>
      <c r="S56" s="6">
        <f t="shared" si="6"/>
        <v>72.010762685720607</v>
      </c>
      <c r="T56" s="12"/>
    </row>
    <row r="57" spans="2:20" ht="19.899999999999999" customHeight="1" x14ac:dyDescent="0.2">
      <c r="B57" s="14">
        <v>43598.521979166668</v>
      </c>
      <c r="C57" s="2">
        <f t="shared" si="4"/>
        <v>1.9166666641831398</v>
      </c>
      <c r="D57" s="42">
        <v>21.8</v>
      </c>
      <c r="E57" s="12">
        <v>8120</v>
      </c>
      <c r="F57" s="12">
        <v>8100</v>
      </c>
      <c r="G57" s="2">
        <v>7.56</v>
      </c>
      <c r="H57" s="2">
        <v>8.08</v>
      </c>
      <c r="I57" s="2">
        <v>7.84</v>
      </c>
      <c r="K57" s="14">
        <v>43598.522118055553</v>
      </c>
      <c r="L57" s="2">
        <f t="shared" si="1"/>
        <v>2.0833333279006183</v>
      </c>
      <c r="M57" s="15">
        <v>7340</v>
      </c>
      <c r="N57" s="3">
        <v>0.57663602796799995</v>
      </c>
      <c r="O57" s="2">
        <v>23.85</v>
      </c>
      <c r="P57" s="2">
        <f t="shared" si="2"/>
        <v>41.36057901904725</v>
      </c>
      <c r="Q57" s="2">
        <f t="shared" si="3"/>
        <v>13.7527692670368</v>
      </c>
      <c r="R57" s="2">
        <f t="shared" si="5"/>
        <v>0.486511982749741</v>
      </c>
      <c r="S57" s="6">
        <f t="shared" si="6"/>
        <v>74.897870812810353</v>
      </c>
      <c r="T57" s="12"/>
    </row>
    <row r="58" spans="2:20" ht="19.899999999999999" customHeight="1" x14ac:dyDescent="0.2">
      <c r="B58" s="14">
        <v>43598.522037037037</v>
      </c>
      <c r="C58" s="2">
        <f t="shared" si="4"/>
        <v>1.9999999960418791</v>
      </c>
      <c r="D58" s="42">
        <v>21.8</v>
      </c>
      <c r="E58" s="12">
        <v>8130</v>
      </c>
      <c r="F58" s="12">
        <v>8100</v>
      </c>
      <c r="G58" s="2">
        <v>7.54</v>
      </c>
      <c r="H58" s="2">
        <v>8.09</v>
      </c>
      <c r="I58" s="2">
        <v>7.84</v>
      </c>
      <c r="K58" s="14">
        <v>43598.522175925929</v>
      </c>
      <c r="L58" s="2">
        <f t="shared" si="1"/>
        <v>2.1666666702367365</v>
      </c>
      <c r="M58" s="15">
        <v>7310</v>
      </c>
      <c r="N58" s="3">
        <v>0.57427920496499996</v>
      </c>
      <c r="O58" s="2">
        <v>23.89</v>
      </c>
      <c r="P58" s="2">
        <f t="shared" si="2"/>
        <v>41.599974008210872</v>
      </c>
      <c r="Q58" s="2">
        <f t="shared" si="3"/>
        <v>13.719530206613848</v>
      </c>
      <c r="R58" s="2">
        <f t="shared" si="5"/>
        <v>0.50558997055639177</v>
      </c>
      <c r="S58" s="6">
        <f t="shared" si="6"/>
        <v>77.775159205986114</v>
      </c>
      <c r="T58" s="12"/>
    </row>
    <row r="59" spans="2:20" ht="19.899999999999999" customHeight="1" x14ac:dyDescent="0.2">
      <c r="B59" s="14">
        <v>43598.522094907406</v>
      </c>
      <c r="C59" s="2">
        <f t="shared" si="4"/>
        <v>2.0833333279006183</v>
      </c>
      <c r="D59" s="42">
        <v>21.8</v>
      </c>
      <c r="E59" s="12">
        <v>8140</v>
      </c>
      <c r="F59" s="12">
        <v>8110</v>
      </c>
      <c r="G59" s="2">
        <v>7.52</v>
      </c>
      <c r="H59" s="2">
        <v>8.11</v>
      </c>
      <c r="I59" s="2">
        <v>7.84</v>
      </c>
      <c r="K59" s="14">
        <v>43598.522233796299</v>
      </c>
      <c r="L59" s="2">
        <f t="shared" si="1"/>
        <v>2.2500000020954758</v>
      </c>
      <c r="M59" s="15">
        <v>7320</v>
      </c>
      <c r="N59" s="3">
        <v>0.57506481263300002</v>
      </c>
      <c r="O59" s="2">
        <v>23.95</v>
      </c>
      <c r="P59" s="2">
        <f t="shared" si="2"/>
        <v>41.647479508165674</v>
      </c>
      <c r="Q59" s="2">
        <f t="shared" si="3"/>
        <v>13.772802262560351</v>
      </c>
      <c r="R59" s="2">
        <f t="shared" si="5"/>
        <v>0.52468186776659587</v>
      </c>
      <c r="S59" s="6">
        <f t="shared" si="6"/>
        <v>80.648519199136643</v>
      </c>
      <c r="T59" s="12"/>
    </row>
    <row r="60" spans="2:20" ht="19.899999999999999" customHeight="1" x14ac:dyDescent="0.2">
      <c r="B60" s="14">
        <v>43598.522152777776</v>
      </c>
      <c r="C60" s="2">
        <f t="shared" si="4"/>
        <v>2.1666666597593576</v>
      </c>
      <c r="D60" s="42">
        <v>21.8</v>
      </c>
      <c r="E60" s="12">
        <v>8140</v>
      </c>
      <c r="F60" s="12">
        <v>8120</v>
      </c>
      <c r="G60" s="2">
        <v>7.5</v>
      </c>
      <c r="H60" s="2">
        <v>8.1199999999999992</v>
      </c>
      <c r="I60" s="2">
        <v>7.84</v>
      </c>
      <c r="K60" s="14">
        <v>43598.522349537037</v>
      </c>
      <c r="L60" s="2">
        <f t="shared" si="1"/>
        <v>2.4166666658129543</v>
      </c>
      <c r="M60" s="15">
        <v>7240</v>
      </c>
      <c r="N60" s="3">
        <v>0.56877995129199999</v>
      </c>
      <c r="O60" s="2">
        <v>23.77</v>
      </c>
      <c r="P60" s="2">
        <f t="shared" si="2"/>
        <v>41.791205801128825</v>
      </c>
      <c r="Q60" s="2">
        <f t="shared" si="3"/>
        <v>13.519899442210839</v>
      </c>
      <c r="R60" s="2">
        <f t="shared" si="5"/>
        <v>0.56258839724135046</v>
      </c>
      <c r="S60" s="6">
        <f t="shared" si="6"/>
        <v>86.367742917559241</v>
      </c>
      <c r="T60" s="12"/>
    </row>
    <row r="61" spans="2:20" ht="19.899999999999999" customHeight="1" x14ac:dyDescent="0.2">
      <c r="B61" s="14">
        <v>43598.522210648145</v>
      </c>
      <c r="C61" s="2">
        <f t="shared" si="4"/>
        <v>2.2499999916180968</v>
      </c>
      <c r="D61" s="42">
        <v>21.8</v>
      </c>
      <c r="E61" s="12">
        <v>8150</v>
      </c>
      <c r="F61" s="12">
        <v>8130</v>
      </c>
      <c r="G61" s="2">
        <v>7.48</v>
      </c>
      <c r="H61" s="2">
        <v>8.14</v>
      </c>
      <c r="I61" s="2">
        <v>7.84</v>
      </c>
      <c r="K61" s="14">
        <v>43598.522407407407</v>
      </c>
      <c r="L61" s="2">
        <f t="shared" si="1"/>
        <v>2.4999999976716936</v>
      </c>
      <c r="M61" s="15">
        <v>7230</v>
      </c>
      <c r="N61" s="3">
        <v>0.56799434362500001</v>
      </c>
      <c r="O61" s="2">
        <v>23.63</v>
      </c>
      <c r="P61" s="2">
        <f t="shared" si="2"/>
        <v>41.602526970939252</v>
      </c>
      <c r="Q61" s="2">
        <f t="shared" si="3"/>
        <v>13.42170633985875</v>
      </c>
      <c r="R61" s="2">
        <f t="shared" si="5"/>
        <v>0.58129784537005491</v>
      </c>
      <c r="S61" s="6">
        <f t="shared" si="6"/>
        <v>89.209678604563322</v>
      </c>
      <c r="T61" s="12"/>
    </row>
    <row r="62" spans="2:20" ht="19.899999999999999" customHeight="1" x14ac:dyDescent="0.2">
      <c r="B62" s="14">
        <v>43598.522268518522</v>
      </c>
      <c r="C62" s="2">
        <f t="shared" si="4"/>
        <v>2.333333333954215</v>
      </c>
      <c r="D62" s="42">
        <v>21.8</v>
      </c>
      <c r="E62" s="12">
        <v>8160</v>
      </c>
      <c r="F62" s="12">
        <v>8130</v>
      </c>
      <c r="G62" s="2">
        <v>7.46</v>
      </c>
      <c r="H62" s="2">
        <v>8.15</v>
      </c>
      <c r="I62" s="2">
        <v>7.84</v>
      </c>
      <c r="J62" s="2"/>
      <c r="K62" s="14">
        <v>43598.522465277776</v>
      </c>
      <c r="L62" s="2">
        <f t="shared" si="1"/>
        <v>2.5833333295304328</v>
      </c>
      <c r="M62" s="15">
        <v>7220</v>
      </c>
      <c r="N62" s="3">
        <v>0.56720873595700005</v>
      </c>
      <c r="O62" s="2">
        <v>23.66</v>
      </c>
      <c r="P62" s="2">
        <f t="shared" si="2"/>
        <v>41.713038781182767</v>
      </c>
      <c r="Q62" s="2">
        <f t="shared" si="3"/>
        <v>13.420158692742621</v>
      </c>
      <c r="R62" s="2">
        <f t="shared" si="5"/>
        <v>0.5999380290906321</v>
      </c>
      <c r="S62" s="6">
        <f t="shared" si="6"/>
        <v>92.047686253299418</v>
      </c>
      <c r="T62" s="12"/>
    </row>
    <row r="63" spans="2:20" ht="19.899999999999999" customHeight="1" x14ac:dyDescent="0.2">
      <c r="B63" s="14">
        <v>43598.522326388891</v>
      </c>
      <c r="C63" s="2">
        <f t="shared" si="4"/>
        <v>2.4166666658129543</v>
      </c>
      <c r="D63" s="42">
        <v>21.8</v>
      </c>
      <c r="E63" s="12">
        <v>8170</v>
      </c>
      <c r="F63" s="12">
        <v>8150</v>
      </c>
      <c r="G63" s="2">
        <v>7.44</v>
      </c>
      <c r="H63" s="2">
        <v>8.17</v>
      </c>
      <c r="I63" s="2">
        <v>7.84</v>
      </c>
      <c r="K63" s="43">
        <v>43598.522523148145</v>
      </c>
      <c r="L63" s="44">
        <f t="shared" si="1"/>
        <v>2.6666666613891721</v>
      </c>
      <c r="M63" s="45">
        <v>7170</v>
      </c>
      <c r="N63" s="46">
        <v>0.56328069761999999</v>
      </c>
      <c r="O63" s="44">
        <v>23.52</v>
      </c>
      <c r="P63" s="44">
        <f t="shared" si="2"/>
        <v>41.755380753109073</v>
      </c>
      <c r="Q63" s="44">
        <f t="shared" si="3"/>
        <v>13.248362008022399</v>
      </c>
      <c r="R63" s="44">
        <f>(M62+M63)/2/12729*(L63-L62)/60*(O62+O71)/2+R62</f>
        <v>0.61844979323788529</v>
      </c>
      <c r="S63" s="47">
        <f>(M62+M63)/2/12729*(L63-L62)*60+S62</f>
        <v>94.873909787231213</v>
      </c>
      <c r="T63" s="12"/>
    </row>
    <row r="64" spans="2:20" ht="19.899999999999999" customHeight="1" x14ac:dyDescent="0.2">
      <c r="B64" s="14">
        <v>43598.52238425926</v>
      </c>
      <c r="C64" s="2">
        <f t="shared" si="4"/>
        <v>2.4999999976716936</v>
      </c>
      <c r="D64" s="42">
        <v>21.8</v>
      </c>
      <c r="E64" s="12">
        <v>8180</v>
      </c>
      <c r="F64" s="12">
        <v>8140</v>
      </c>
      <c r="G64" s="2">
        <v>7.42</v>
      </c>
      <c r="H64" s="2">
        <v>8.18</v>
      </c>
      <c r="I64" s="2">
        <v>7.84</v>
      </c>
      <c r="K64" s="14">
        <v>43598.522581018522</v>
      </c>
      <c r="L64" s="2">
        <f t="shared" si="1"/>
        <v>2.7500000037252903</v>
      </c>
      <c r="M64" s="15">
        <v>7150</v>
      </c>
      <c r="N64" s="3">
        <v>0.56170948228499995</v>
      </c>
      <c r="O64" s="2">
        <v>23.57</v>
      </c>
      <c r="P64" s="2">
        <f t="shared" si="2"/>
        <v>41.961193006959178</v>
      </c>
      <c r="Q64" s="2">
        <f t="shared" si="3"/>
        <v>13.23949249745745</v>
      </c>
      <c r="R64" s="2">
        <f t="shared" si="5"/>
        <v>0.63684413863167233</v>
      </c>
      <c r="S64" s="12">
        <f t="shared" ref="S64:S127" si="7">(M63+M64)/2/12729*(L64-L63)*60+S63</f>
        <v>97.686385540832944</v>
      </c>
      <c r="T64" s="12"/>
    </row>
    <row r="65" spans="2:20" ht="19.899999999999999" customHeight="1" x14ac:dyDescent="0.2">
      <c r="B65" s="14">
        <v>43598.52244212963</v>
      </c>
      <c r="C65" s="2">
        <f t="shared" si="4"/>
        <v>2.5833333295304328</v>
      </c>
      <c r="D65" s="42">
        <v>21.8</v>
      </c>
      <c r="E65" s="12">
        <v>8170</v>
      </c>
      <c r="F65" s="12">
        <v>8160</v>
      </c>
      <c r="G65" s="2">
        <v>7.41</v>
      </c>
      <c r="H65" s="2">
        <v>8.19</v>
      </c>
      <c r="I65" s="2">
        <v>7.83</v>
      </c>
      <c r="K65" s="14">
        <v>43598.522638888891</v>
      </c>
      <c r="L65" s="2">
        <f t="shared" si="1"/>
        <v>2.8333333355840296</v>
      </c>
      <c r="M65" s="15">
        <v>7140</v>
      </c>
      <c r="N65" s="3">
        <v>0.560923874617</v>
      </c>
      <c r="O65" s="2">
        <v>23.58</v>
      </c>
      <c r="P65" s="2">
        <f t="shared" si="2"/>
        <v>42.037789915967601</v>
      </c>
      <c r="Q65" s="2">
        <f t="shared" si="3"/>
        <v>13.226584963468859</v>
      </c>
      <c r="R65" s="2">
        <f t="shared" si="5"/>
        <v>0.65522335876542626</v>
      </c>
      <c r="S65" s="12">
        <f t="shared" si="7"/>
        <v>100.492968883424</v>
      </c>
      <c r="T65" s="12"/>
    </row>
    <row r="66" spans="2:20" ht="19.899999999999999" customHeight="1" x14ac:dyDescent="0.2">
      <c r="B66" s="14">
        <v>43598.522499999999</v>
      </c>
      <c r="C66" s="2">
        <f t="shared" si="4"/>
        <v>2.6666666613891721</v>
      </c>
      <c r="D66" s="42">
        <v>21.8</v>
      </c>
      <c r="E66" s="12">
        <v>8180</v>
      </c>
      <c r="F66" s="12">
        <v>8170</v>
      </c>
      <c r="G66" s="2">
        <v>7.39</v>
      </c>
      <c r="H66" s="2">
        <v>8.2100000000000009</v>
      </c>
      <c r="I66" s="2">
        <v>7.83</v>
      </c>
      <c r="K66" s="14">
        <v>43598.522696759261</v>
      </c>
      <c r="L66" s="2">
        <f t="shared" si="1"/>
        <v>2.9166666674427688</v>
      </c>
      <c r="M66" s="15">
        <v>7110</v>
      </c>
      <c r="N66" s="3">
        <v>0.558567051614</v>
      </c>
      <c r="O66" s="2">
        <v>23.68</v>
      </c>
      <c r="P66" s="2">
        <f t="shared" si="2"/>
        <v>42.394194092859166</v>
      </c>
      <c r="Q66" s="2">
        <f t="shared" si="3"/>
        <v>13.22686778221952</v>
      </c>
      <c r="R66" s="2">
        <f t="shared" si="5"/>
        <v>0.67359381173597566</v>
      </c>
      <c r="S66" s="12">
        <f t="shared" si="7"/>
        <v>103.29169614947875</v>
      </c>
      <c r="T66" s="12"/>
    </row>
    <row r="67" spans="2:20" ht="19.899999999999999" customHeight="1" x14ac:dyDescent="0.2">
      <c r="B67" s="14">
        <v>43598.522557870368</v>
      </c>
      <c r="C67" s="2">
        <f t="shared" si="4"/>
        <v>2.7499999932479113</v>
      </c>
      <c r="D67" s="42">
        <v>21.8</v>
      </c>
      <c r="E67" s="12">
        <v>8180</v>
      </c>
      <c r="F67" s="12">
        <v>8170</v>
      </c>
      <c r="G67" s="2">
        <v>7.37</v>
      </c>
      <c r="H67" s="2">
        <v>8.2200000000000006</v>
      </c>
      <c r="I67" s="2">
        <v>7.83</v>
      </c>
      <c r="K67" s="14">
        <v>43598.52275462963</v>
      </c>
      <c r="L67" s="2">
        <f t="shared" si="1"/>
        <v>2.9999999993015081</v>
      </c>
      <c r="M67" s="15">
        <v>7080</v>
      </c>
      <c r="N67" s="3">
        <v>0.55621022861199998</v>
      </c>
      <c r="O67" s="2">
        <v>23.64</v>
      </c>
      <c r="P67" s="2">
        <f t="shared" si="2"/>
        <v>42.501915254224393</v>
      </c>
      <c r="Q67" s="2">
        <f t="shared" si="3"/>
        <v>13.14880980438768</v>
      </c>
      <c r="R67" s="2">
        <f t="shared" si="5"/>
        <v>0.69191025418034102</v>
      </c>
      <c r="S67" s="12">
        <f t="shared" si="7"/>
        <v>106.07863930072907</v>
      </c>
      <c r="T67" s="12"/>
    </row>
    <row r="68" spans="2:20" ht="19.899999999999999" customHeight="1" x14ac:dyDescent="0.2">
      <c r="B68" s="14">
        <v>43598.522615740738</v>
      </c>
      <c r="C68" s="2">
        <f t="shared" si="4"/>
        <v>2.8333333251066506</v>
      </c>
      <c r="D68" s="42">
        <v>21.8</v>
      </c>
      <c r="E68" s="12">
        <v>8190</v>
      </c>
      <c r="F68" s="12">
        <v>8190</v>
      </c>
      <c r="G68" s="2">
        <v>7.35</v>
      </c>
      <c r="H68" s="2">
        <v>8.23</v>
      </c>
      <c r="I68" s="2">
        <v>7.83</v>
      </c>
      <c r="K68" s="14">
        <v>43598.522812499999</v>
      </c>
      <c r="L68" s="2">
        <f t="shared" si="1"/>
        <v>3.0833333311602473</v>
      </c>
      <c r="M68" s="15">
        <v>7100</v>
      </c>
      <c r="N68" s="3">
        <v>0.55778144394700002</v>
      </c>
      <c r="O68" s="2">
        <v>23.71</v>
      </c>
      <c r="P68" s="2">
        <f t="shared" si="2"/>
        <v>42.507688732386207</v>
      </c>
      <c r="Q68" s="2">
        <f t="shared" si="3"/>
        <v>13.22499803598337</v>
      </c>
      <c r="R68" s="2">
        <f t="shared" si="5"/>
        <v>0.7102253981898432</v>
      </c>
      <c r="S68" s="12">
        <f t="shared" si="7"/>
        <v>108.86361843284531</v>
      </c>
      <c r="T68" s="12"/>
    </row>
    <row r="69" spans="2:20" ht="19.899999999999999" customHeight="1" x14ac:dyDescent="0.2">
      <c r="B69" s="14">
        <v>43598.522673611114</v>
      </c>
      <c r="C69" s="2">
        <f t="shared" si="4"/>
        <v>2.9166666674427688</v>
      </c>
      <c r="D69" s="42">
        <v>21.8</v>
      </c>
      <c r="E69" s="12">
        <v>8190</v>
      </c>
      <c r="F69" s="12">
        <v>8190</v>
      </c>
      <c r="G69" s="2">
        <v>7.34</v>
      </c>
      <c r="H69" s="2">
        <v>8.24</v>
      </c>
      <c r="I69" s="2">
        <v>7.83</v>
      </c>
      <c r="K69" s="14">
        <v>43598.522870370369</v>
      </c>
      <c r="L69" s="2">
        <f t="shared" si="1"/>
        <v>3.1666666630189866</v>
      </c>
      <c r="M69" s="15">
        <v>7070</v>
      </c>
      <c r="N69" s="3">
        <v>0.55542462094400002</v>
      </c>
      <c r="O69" s="2">
        <v>23.68</v>
      </c>
      <c r="P69" s="2">
        <f t="shared" si="2"/>
        <v>42.634048090546393</v>
      </c>
      <c r="Q69" s="2">
        <f t="shared" si="3"/>
        <v>13.152455023953921</v>
      </c>
      <c r="R69" s="2">
        <f t="shared" si="5"/>
        <v>0.72854307360177717</v>
      </c>
      <c r="S69" s="12">
        <f t="shared" si="7"/>
        <v>111.64663354582748</v>
      </c>
      <c r="T69" s="12"/>
    </row>
    <row r="70" spans="2:20" ht="19.899999999999999" customHeight="1" x14ac:dyDescent="0.2">
      <c r="B70" s="14">
        <v>43598.522731481484</v>
      </c>
      <c r="C70" s="2">
        <f t="shared" si="4"/>
        <v>2.9999999993015081</v>
      </c>
      <c r="D70" s="42">
        <v>21.8</v>
      </c>
      <c r="E70" s="12">
        <v>8200</v>
      </c>
      <c r="F70" s="12">
        <v>8190</v>
      </c>
      <c r="G70" s="2">
        <v>7.32</v>
      </c>
      <c r="H70" s="2">
        <v>8.25</v>
      </c>
      <c r="I70" s="2">
        <v>7.83</v>
      </c>
      <c r="K70" s="14">
        <v>43598.522928240738</v>
      </c>
      <c r="L70" s="2">
        <f t="shared" si="1"/>
        <v>3.2499999948777258</v>
      </c>
      <c r="M70" s="15">
        <v>7050</v>
      </c>
      <c r="N70" s="3">
        <v>0.55385340560899998</v>
      </c>
      <c r="O70" s="2">
        <v>23.63</v>
      </c>
      <c r="P70" s="2">
        <f t="shared" si="2"/>
        <v>42.664719148954561</v>
      </c>
      <c r="Q70" s="2">
        <f t="shared" si="3"/>
        <v>13.087555974540669</v>
      </c>
      <c r="R70" s="2">
        <f t="shared" si="5"/>
        <v>0.74676530313939815</v>
      </c>
      <c r="S70" s="12">
        <f t="shared" si="7"/>
        <v>114.41982856313929</v>
      </c>
      <c r="T70" s="12"/>
    </row>
    <row r="71" spans="2:20" ht="19.899999999999999" customHeight="1" x14ac:dyDescent="0.2">
      <c r="B71" s="14">
        <v>43598.522789351853</v>
      </c>
      <c r="C71" s="2">
        <f t="shared" si="4"/>
        <v>3.0833333311602473</v>
      </c>
      <c r="D71" s="42">
        <v>21.8</v>
      </c>
      <c r="E71" s="12">
        <v>8200</v>
      </c>
      <c r="F71" s="12">
        <v>8200</v>
      </c>
      <c r="G71" s="2">
        <v>7.31</v>
      </c>
      <c r="H71" s="2">
        <v>8.26</v>
      </c>
      <c r="I71" s="2">
        <v>7.83</v>
      </c>
      <c r="K71" s="14">
        <v>43598.522986111115</v>
      </c>
      <c r="L71" s="2">
        <f t="shared" si="1"/>
        <v>3.3333333372138441</v>
      </c>
      <c r="M71" s="15">
        <v>7010</v>
      </c>
      <c r="N71" s="3">
        <v>0.55071097493900001</v>
      </c>
      <c r="O71" s="2">
        <v>23.5</v>
      </c>
      <c r="P71" s="2">
        <f t="shared" si="2"/>
        <v>42.672111269623777</v>
      </c>
      <c r="Q71" s="2">
        <f t="shared" si="3"/>
        <v>12.9417079110665</v>
      </c>
      <c r="R71" s="2">
        <f t="shared" si="5"/>
        <v>0.76484118279053537</v>
      </c>
      <c r="S71" s="12">
        <f t="shared" si="7"/>
        <v>117.18123981283485</v>
      </c>
      <c r="T71" s="12"/>
    </row>
    <row r="72" spans="2:20" ht="19.899999999999999" customHeight="1" x14ac:dyDescent="0.2">
      <c r="B72" s="14">
        <v>43598.522847222222</v>
      </c>
      <c r="C72" s="2">
        <f t="shared" si="4"/>
        <v>3.1666666630189866</v>
      </c>
      <c r="D72" s="42">
        <v>21.8</v>
      </c>
      <c r="E72" s="12">
        <v>8200</v>
      </c>
      <c r="F72" s="12">
        <v>8200</v>
      </c>
      <c r="G72" s="2">
        <v>7.3</v>
      </c>
      <c r="H72" s="2">
        <v>8.2799999999999994</v>
      </c>
      <c r="I72" s="2">
        <v>7.83</v>
      </c>
      <c r="K72" s="14">
        <v>43598.523101851853</v>
      </c>
      <c r="L72" s="2">
        <f t="shared" si="1"/>
        <v>3.5000000009313226</v>
      </c>
      <c r="M72" s="15">
        <v>6940</v>
      </c>
      <c r="N72" s="3">
        <v>0.54521172126600004</v>
      </c>
      <c r="O72" s="2">
        <v>23.4</v>
      </c>
      <c r="P72" s="2">
        <f t="shared" si="2"/>
        <v>42.919106628273525</v>
      </c>
      <c r="Q72" s="2">
        <f t="shared" si="3"/>
        <v>12.7579542776244</v>
      </c>
      <c r="R72" s="2">
        <f t="shared" si="5"/>
        <v>0.80053515742099657</v>
      </c>
      <c r="S72" s="12">
        <f t="shared" si="7"/>
        <v>122.66085319689995</v>
      </c>
      <c r="T72" s="12"/>
    </row>
    <row r="73" spans="2:20" ht="19.899999999999999" customHeight="1" x14ac:dyDescent="0.2">
      <c r="B73" s="14">
        <v>43598.522905092592</v>
      </c>
      <c r="C73" s="2">
        <f t="shared" si="4"/>
        <v>3.2499999948777258</v>
      </c>
      <c r="D73" s="42">
        <v>21.9</v>
      </c>
      <c r="E73" s="12">
        <v>8210</v>
      </c>
      <c r="F73" s="12">
        <v>8210</v>
      </c>
      <c r="G73" s="2">
        <v>7.28</v>
      </c>
      <c r="H73" s="2">
        <v>8.2899999999999991</v>
      </c>
      <c r="I73" s="2">
        <v>7.83</v>
      </c>
      <c r="K73" s="14">
        <v>43598.523159722223</v>
      </c>
      <c r="L73" s="2">
        <f t="shared" si="1"/>
        <v>3.5833333327900618</v>
      </c>
      <c r="M73" s="15">
        <v>6960</v>
      </c>
      <c r="N73" s="3">
        <v>0.54678293660099997</v>
      </c>
      <c r="O73" s="2">
        <v>23.47</v>
      </c>
      <c r="P73" s="2">
        <f t="shared" si="2"/>
        <v>42.923797413829313</v>
      </c>
      <c r="Q73" s="2">
        <f t="shared" si="3"/>
        <v>12.832995522025469</v>
      </c>
      <c r="R73" s="2">
        <f t="shared" si="5"/>
        <v>0.81830665002295122</v>
      </c>
      <c r="S73" s="12">
        <f t="shared" si="7"/>
        <v>125.39083979326213</v>
      </c>
      <c r="T73" s="12"/>
    </row>
    <row r="74" spans="2:20" ht="19.899999999999999" customHeight="1" x14ac:dyDescent="0.2">
      <c r="B74" s="14">
        <v>43598.522962962961</v>
      </c>
      <c r="C74" s="2">
        <f t="shared" si="4"/>
        <v>3.3333333267364651</v>
      </c>
      <c r="D74" s="42">
        <v>21.9</v>
      </c>
      <c r="E74" s="12">
        <v>8210</v>
      </c>
      <c r="F74" s="12">
        <v>8210</v>
      </c>
      <c r="G74" s="2">
        <v>7.27</v>
      </c>
      <c r="H74" s="2">
        <v>8.3000000000000007</v>
      </c>
      <c r="I74" s="2">
        <v>7.83</v>
      </c>
      <c r="K74" s="14">
        <v>43598.523217592592</v>
      </c>
      <c r="L74" s="2">
        <f t="shared" si="1"/>
        <v>3.6666666646488011</v>
      </c>
      <c r="M74" s="15">
        <v>6930</v>
      </c>
      <c r="N74" s="3">
        <v>0.54442611359899995</v>
      </c>
      <c r="O74" s="2">
        <v>23.53</v>
      </c>
      <c r="P74" s="2">
        <f t="shared" si="2"/>
        <v>43.219822510812094</v>
      </c>
      <c r="Q74" s="2">
        <f t="shared" si="3"/>
        <v>12.810346452984469</v>
      </c>
      <c r="R74" s="2">
        <f t="shared" si="5"/>
        <v>0.8361145260793732</v>
      </c>
      <c r="S74" s="12">
        <f t="shared" si="7"/>
        <v>128.11886237049023</v>
      </c>
      <c r="T74" s="12"/>
    </row>
    <row r="75" spans="2:20" ht="19.899999999999999" customHeight="1" x14ac:dyDescent="0.2">
      <c r="B75" s="14">
        <v>43598.523020833331</v>
      </c>
      <c r="C75" s="2">
        <f t="shared" si="4"/>
        <v>3.4166666585952044</v>
      </c>
      <c r="D75" s="42">
        <v>21.9</v>
      </c>
      <c r="E75" s="12">
        <v>8210</v>
      </c>
      <c r="F75" s="12">
        <v>8230</v>
      </c>
      <c r="G75" s="2">
        <v>7.26</v>
      </c>
      <c r="H75" s="2">
        <v>8.31</v>
      </c>
      <c r="I75" s="2">
        <v>7.83</v>
      </c>
      <c r="K75" s="14">
        <v>43598.523275462961</v>
      </c>
      <c r="L75" s="2">
        <f t="shared" si="1"/>
        <v>3.7499999965075403</v>
      </c>
      <c r="M75" s="15">
        <v>6900</v>
      </c>
      <c r="N75" s="3">
        <v>0.54206929059599995</v>
      </c>
      <c r="O75" s="2">
        <v>23.54</v>
      </c>
      <c r="P75" s="2">
        <f t="shared" si="2"/>
        <v>43.426182608717781</v>
      </c>
      <c r="Q75" s="2">
        <f t="shared" si="3"/>
        <v>12.760311100629838</v>
      </c>
      <c r="R75" s="2">
        <f t="shared" si="5"/>
        <v>0.85387192684405255</v>
      </c>
      <c r="S75" s="12">
        <f t="shared" si="7"/>
        <v>130.83510083291389</v>
      </c>
      <c r="T75" s="12"/>
    </row>
    <row r="76" spans="2:20" ht="19.899999999999999" customHeight="1" x14ac:dyDescent="0.2">
      <c r="B76" s="14">
        <v>43598.523078703707</v>
      </c>
      <c r="C76" s="2">
        <f t="shared" si="4"/>
        <v>3.5000000009313226</v>
      </c>
      <c r="D76" s="42">
        <v>21.9</v>
      </c>
      <c r="E76" s="12">
        <v>8210</v>
      </c>
      <c r="F76" s="12">
        <v>8230</v>
      </c>
      <c r="G76" s="2">
        <v>7.24</v>
      </c>
      <c r="H76" s="2">
        <v>8.32</v>
      </c>
      <c r="I76" s="2">
        <v>7.83</v>
      </c>
      <c r="K76" s="14">
        <v>43598.523333333331</v>
      </c>
      <c r="L76" s="2">
        <f t="shared" si="1"/>
        <v>3.8333333283662796</v>
      </c>
      <c r="M76" s="15">
        <v>6880</v>
      </c>
      <c r="N76" s="3">
        <v>0.54049807526100002</v>
      </c>
      <c r="O76" s="2">
        <v>23.45</v>
      </c>
      <c r="P76" s="2">
        <f t="shared" si="2"/>
        <v>43.385908430249778</v>
      </c>
      <c r="Q76" s="2">
        <f t="shared" si="3"/>
        <v>12.67467986487045</v>
      </c>
      <c r="R76" s="2">
        <f t="shared" si="5"/>
        <v>0.87153511470198652</v>
      </c>
      <c r="S76" s="12">
        <f t="shared" si="7"/>
        <v>133.54151919966719</v>
      </c>
      <c r="T76" s="12"/>
    </row>
    <row r="77" spans="2:20" ht="19.899999999999999" customHeight="1" x14ac:dyDescent="0.2">
      <c r="B77" s="14">
        <v>43598.523136574076</v>
      </c>
      <c r="C77" s="2">
        <f t="shared" si="4"/>
        <v>3.5833333327900618</v>
      </c>
      <c r="D77" s="42">
        <v>21.9</v>
      </c>
      <c r="E77" s="12">
        <v>8210</v>
      </c>
      <c r="F77" s="12">
        <v>8230</v>
      </c>
      <c r="G77" s="2">
        <v>7.23</v>
      </c>
      <c r="H77" s="2">
        <v>8.33</v>
      </c>
      <c r="I77" s="2">
        <v>7.83</v>
      </c>
      <c r="K77" s="14">
        <v>43598.5233912037</v>
      </c>
      <c r="L77" s="2">
        <f t="shared" si="1"/>
        <v>3.9166666602250189</v>
      </c>
      <c r="M77" s="15">
        <v>6860</v>
      </c>
      <c r="N77" s="3">
        <v>0.53892685992599998</v>
      </c>
      <c r="O77" s="2">
        <v>23.43</v>
      </c>
      <c r="P77" s="2">
        <f t="shared" si="2"/>
        <v>43.475287172023997</v>
      </c>
      <c r="Q77" s="2">
        <f t="shared" si="3"/>
        <v>12.62705632806618</v>
      </c>
      <c r="R77" s="2">
        <f t="shared" si="5"/>
        <v>0.88910576452505541</v>
      </c>
      <c r="S77" s="12">
        <f t="shared" si="7"/>
        <v>136.2400814898842</v>
      </c>
      <c r="T77" s="12"/>
    </row>
    <row r="78" spans="2:20" ht="19.899999999999999" customHeight="1" x14ac:dyDescent="0.2">
      <c r="B78" s="14">
        <v>43598.523194444446</v>
      </c>
      <c r="C78" s="2">
        <f t="shared" si="4"/>
        <v>3.6666666646488011</v>
      </c>
      <c r="D78" s="42">
        <v>21.9</v>
      </c>
      <c r="E78" s="12">
        <v>8220</v>
      </c>
      <c r="F78" s="12">
        <v>8240</v>
      </c>
      <c r="G78" s="2">
        <v>7.22</v>
      </c>
      <c r="H78" s="2">
        <v>8.34</v>
      </c>
      <c r="I78" s="2">
        <v>7.83</v>
      </c>
      <c r="K78" s="14">
        <v>43598.523449074077</v>
      </c>
      <c r="L78" s="2">
        <f t="shared" si="1"/>
        <v>4.0000000025611371</v>
      </c>
      <c r="M78" s="15">
        <v>6820</v>
      </c>
      <c r="N78" s="3">
        <v>0.53578442925600001</v>
      </c>
      <c r="O78" s="2">
        <v>23.43</v>
      </c>
      <c r="P78" s="2">
        <f t="shared" si="2"/>
        <v>43.730274193550798</v>
      </c>
      <c r="Q78" s="2">
        <f t="shared" si="3"/>
        <v>12.553429177468081</v>
      </c>
      <c r="R78" s="2">
        <f t="shared" si="5"/>
        <v>0.90659221468190831</v>
      </c>
      <c r="S78" s="12">
        <f t="shared" si="7"/>
        <v>138.9268600031015</v>
      </c>
      <c r="T78" s="12"/>
    </row>
    <row r="79" spans="2:20" ht="19.899999999999999" customHeight="1" x14ac:dyDescent="0.2">
      <c r="B79" s="14">
        <v>43598.523252314815</v>
      </c>
      <c r="C79" s="2">
        <f t="shared" si="4"/>
        <v>3.7499999965075403</v>
      </c>
      <c r="D79" s="42">
        <v>21.9</v>
      </c>
      <c r="E79" s="12">
        <v>8220</v>
      </c>
      <c r="F79" s="12">
        <v>8250</v>
      </c>
      <c r="G79" s="2">
        <v>7.21</v>
      </c>
      <c r="H79" s="2">
        <v>8.35</v>
      </c>
      <c r="I79" s="2">
        <v>7.83</v>
      </c>
      <c r="K79" s="14">
        <v>43598.523506944446</v>
      </c>
      <c r="L79" s="2">
        <f t="shared" si="1"/>
        <v>4.0833333344198763</v>
      </c>
      <c r="M79" s="15">
        <v>6800</v>
      </c>
      <c r="N79" s="3">
        <v>0.53421321392099996</v>
      </c>
      <c r="O79" s="2">
        <v>23.44</v>
      </c>
      <c r="P79" s="2">
        <f t="shared" si="2"/>
        <v>43.877611764703246</v>
      </c>
      <c r="Q79" s="2">
        <f t="shared" si="3"/>
        <v>12.52195773430824</v>
      </c>
      <c r="R79" s="2">
        <f t="shared" si="5"/>
        <v>0.92400567750695284</v>
      </c>
      <c r="S79" s="12">
        <f t="shared" si="7"/>
        <v>141.60185406370962</v>
      </c>
      <c r="T79" s="12"/>
    </row>
    <row r="80" spans="2:20" ht="19.899999999999999" customHeight="1" x14ac:dyDescent="0.2">
      <c r="B80" s="14">
        <v>43598.523310185185</v>
      </c>
      <c r="C80" s="2">
        <f t="shared" si="4"/>
        <v>3.8333333283662796</v>
      </c>
      <c r="D80" s="42">
        <v>21.9</v>
      </c>
      <c r="E80" s="12">
        <v>8220</v>
      </c>
      <c r="F80" s="12">
        <v>8250</v>
      </c>
      <c r="G80" s="2">
        <v>7.19</v>
      </c>
      <c r="H80" s="2">
        <v>8.36</v>
      </c>
      <c r="I80" s="2">
        <v>7.83</v>
      </c>
      <c r="K80" s="14">
        <v>43598.523564814815</v>
      </c>
      <c r="L80" s="2">
        <f t="shared" si="1"/>
        <v>4.1666666662786156</v>
      </c>
      <c r="M80" s="15">
        <v>6800</v>
      </c>
      <c r="N80" s="3">
        <v>0.53421321392099996</v>
      </c>
      <c r="O80" s="2">
        <v>23.36</v>
      </c>
      <c r="P80" s="2">
        <f t="shared" si="2"/>
        <v>43.72785882352678</v>
      </c>
      <c r="Q80" s="2">
        <f t="shared" si="3"/>
        <v>12.479220677194558</v>
      </c>
      <c r="R80" s="2">
        <f t="shared" si="5"/>
        <v>0.94136760665216379</v>
      </c>
      <c r="S80" s="12">
        <f t="shared" si="7"/>
        <v>144.2729200860496</v>
      </c>
      <c r="T80" s="12"/>
    </row>
    <row r="81" spans="2:20" ht="19.899999999999999" customHeight="1" x14ac:dyDescent="0.2">
      <c r="B81" s="14">
        <v>43598.523368055554</v>
      </c>
      <c r="C81" s="2">
        <f t="shared" si="4"/>
        <v>3.9166666602250189</v>
      </c>
      <c r="D81" s="42">
        <v>21.9</v>
      </c>
      <c r="E81" s="12">
        <v>8230</v>
      </c>
      <c r="F81" s="12">
        <v>8250</v>
      </c>
      <c r="G81" s="2">
        <v>7.18</v>
      </c>
      <c r="H81" s="2">
        <v>8.3699999999999992</v>
      </c>
      <c r="I81" s="2">
        <v>7.83</v>
      </c>
      <c r="K81" s="14">
        <v>43598.523622685185</v>
      </c>
      <c r="L81" s="2">
        <f t="shared" si="1"/>
        <v>4.2499999981373549</v>
      </c>
      <c r="M81" s="15">
        <v>6750</v>
      </c>
      <c r="N81" s="3">
        <v>0.53028517558300003</v>
      </c>
      <c r="O81" s="2">
        <v>23.38</v>
      </c>
      <c r="P81" s="2">
        <f t="shared" si="2"/>
        <v>44.089484444470521</v>
      </c>
      <c r="Q81" s="2">
        <f t="shared" si="3"/>
        <v>12.39806740513054</v>
      </c>
      <c r="R81" s="2">
        <f t="shared" si="5"/>
        <v>0.95864350084807926</v>
      </c>
      <c r="S81" s="12">
        <f t="shared" si="7"/>
        <v>146.9341660127192</v>
      </c>
      <c r="T81" s="12"/>
    </row>
    <row r="82" spans="2:20" ht="19.899999999999999" customHeight="1" x14ac:dyDescent="0.2">
      <c r="B82" s="14">
        <v>43598.523425925923</v>
      </c>
      <c r="C82" s="2">
        <f t="shared" si="4"/>
        <v>3.9999999920837581</v>
      </c>
      <c r="D82" s="42">
        <v>21.9</v>
      </c>
      <c r="E82" s="12">
        <v>8230</v>
      </c>
      <c r="F82" s="12">
        <v>8270</v>
      </c>
      <c r="G82" s="2">
        <v>7.17</v>
      </c>
      <c r="H82" s="2">
        <v>8.3699999999999992</v>
      </c>
      <c r="I82" s="2">
        <v>7.83</v>
      </c>
      <c r="K82" s="14">
        <v>43598.523680555554</v>
      </c>
      <c r="L82" s="2">
        <f t="shared" si="1"/>
        <v>4.3333333299960941</v>
      </c>
      <c r="M82" s="15">
        <v>6760</v>
      </c>
      <c r="N82" s="3">
        <v>0.53107078325099999</v>
      </c>
      <c r="O82" s="2">
        <v>23.47</v>
      </c>
      <c r="P82" s="2">
        <f t="shared" si="2"/>
        <v>44.193732248507771</v>
      </c>
      <c r="Q82" s="2">
        <f t="shared" si="3"/>
        <v>12.464231282900968</v>
      </c>
      <c r="R82" s="2">
        <f t="shared" si="5"/>
        <v>0.97590898574258611</v>
      </c>
      <c r="S82" s="12">
        <f t="shared" si="7"/>
        <v>149.58755586285253</v>
      </c>
      <c r="T82" s="12"/>
    </row>
    <row r="83" spans="2:20" ht="19.899999999999999" customHeight="1" x14ac:dyDescent="0.2">
      <c r="B83" s="14">
        <v>43598.5234837963</v>
      </c>
      <c r="C83" s="2">
        <f t="shared" si="4"/>
        <v>4.0833333344198763</v>
      </c>
      <c r="D83" s="42">
        <v>21.9</v>
      </c>
      <c r="E83" s="12">
        <v>8230</v>
      </c>
      <c r="F83" s="12">
        <v>8270</v>
      </c>
      <c r="G83" s="2">
        <v>7.16</v>
      </c>
      <c r="H83" s="2">
        <v>8.3800000000000008</v>
      </c>
      <c r="I83" s="2">
        <v>7.83</v>
      </c>
      <c r="K83" s="14">
        <v>43598.523738425924</v>
      </c>
      <c r="L83" s="2">
        <f t="shared" si="1"/>
        <v>4.4166666618548334</v>
      </c>
      <c r="M83" s="15">
        <v>6720</v>
      </c>
      <c r="N83" s="3">
        <v>0.52792835258100002</v>
      </c>
      <c r="O83" s="2">
        <v>23.36</v>
      </c>
      <c r="P83" s="2">
        <f t="shared" si="2"/>
        <v>44.248428571405199</v>
      </c>
      <c r="Q83" s="2">
        <f t="shared" si="3"/>
        <v>12.332406316292159</v>
      </c>
      <c r="R83" s="2">
        <f t="shared" si="5"/>
        <v>0.99312887265953986</v>
      </c>
      <c r="S83" s="12">
        <f t="shared" si="7"/>
        <v>152.23505365558361</v>
      </c>
      <c r="T83" s="12"/>
    </row>
    <row r="84" spans="2:20" ht="19.899999999999999" customHeight="1" x14ac:dyDescent="0.2">
      <c r="B84" s="14">
        <v>43598.523541666669</v>
      </c>
      <c r="C84" s="2">
        <f t="shared" si="4"/>
        <v>4.1666666662786156</v>
      </c>
      <c r="D84" s="42">
        <v>21.9</v>
      </c>
      <c r="E84" s="12">
        <v>8230</v>
      </c>
      <c r="F84" s="12">
        <v>8270</v>
      </c>
      <c r="G84" s="2">
        <v>7.15</v>
      </c>
      <c r="H84" s="2">
        <v>8.39</v>
      </c>
      <c r="I84" s="2">
        <v>7.83</v>
      </c>
      <c r="K84" s="14">
        <v>43598.523854166669</v>
      </c>
      <c r="L84" s="2">
        <f t="shared" si="1"/>
        <v>4.5833333360496908</v>
      </c>
      <c r="M84" s="15">
        <v>6660</v>
      </c>
      <c r="N84" s="3">
        <v>0.523214706576</v>
      </c>
      <c r="O84" s="2">
        <v>23.27</v>
      </c>
      <c r="P84" s="2">
        <f t="shared" si="2"/>
        <v>44.475049549510125</v>
      </c>
      <c r="Q84" s="2">
        <f t="shared" si="3"/>
        <v>12.175206222023519</v>
      </c>
      <c r="R84" s="2">
        <f t="shared" si="5"/>
        <v>1.0271672249446837</v>
      </c>
      <c r="S84" s="12">
        <f t="shared" si="7"/>
        <v>157.49076918876108</v>
      </c>
      <c r="T84" s="12"/>
    </row>
    <row r="85" spans="2:20" ht="19.899999999999999" customHeight="1" x14ac:dyDescent="0.2">
      <c r="B85" s="14">
        <v>43598.523599537039</v>
      </c>
      <c r="C85" s="2">
        <f t="shared" si="4"/>
        <v>4.2499999981373549</v>
      </c>
      <c r="D85" s="42">
        <v>21.9</v>
      </c>
      <c r="E85" s="12">
        <v>8230</v>
      </c>
      <c r="F85" s="12">
        <v>8280</v>
      </c>
      <c r="G85" s="2">
        <v>7.14</v>
      </c>
      <c r="H85" s="2">
        <v>8.4</v>
      </c>
      <c r="I85" s="2">
        <v>7.83</v>
      </c>
      <c r="K85" s="14">
        <v>43598.523912037039</v>
      </c>
      <c r="L85" s="2">
        <f t="shared" si="1"/>
        <v>4.6666666679084301</v>
      </c>
      <c r="M85" s="15">
        <v>6670</v>
      </c>
      <c r="N85" s="3">
        <v>0.52400031424299998</v>
      </c>
      <c r="O85" s="2">
        <v>23.37</v>
      </c>
      <c r="P85" s="2">
        <f t="shared" si="2"/>
        <v>44.599209895058181</v>
      </c>
      <c r="Q85" s="2">
        <f t="shared" si="3"/>
        <v>12.245887343858909</v>
      </c>
      <c r="R85" s="2">
        <f t="shared" si="5"/>
        <v>1.0441263173986755</v>
      </c>
      <c r="S85" s="12">
        <f t="shared" si="7"/>
        <v>160.10880669448107</v>
      </c>
      <c r="T85" s="12"/>
    </row>
    <row r="86" spans="2:20" ht="19.899999999999999" customHeight="1" x14ac:dyDescent="0.2">
      <c r="B86" s="14">
        <v>43598.523657407408</v>
      </c>
      <c r="C86" s="2">
        <f t="shared" si="4"/>
        <v>4.3333333299960941</v>
      </c>
      <c r="D86" s="42">
        <v>21.9</v>
      </c>
      <c r="E86" s="12">
        <v>8240</v>
      </c>
      <c r="F86" s="12">
        <v>8280</v>
      </c>
      <c r="G86" s="2">
        <v>7.13</v>
      </c>
      <c r="H86" s="2">
        <v>8.41</v>
      </c>
      <c r="I86" s="2">
        <v>7.83</v>
      </c>
      <c r="K86" s="14">
        <v>43598.523969907408</v>
      </c>
      <c r="L86" s="2">
        <f t="shared" si="1"/>
        <v>4.7499999997671694</v>
      </c>
      <c r="M86" s="15">
        <v>6640</v>
      </c>
      <c r="N86" s="3">
        <v>0.52164349123999998</v>
      </c>
      <c r="O86" s="2">
        <v>23.38</v>
      </c>
      <c r="P86" s="2">
        <f t="shared" si="2"/>
        <v>44.819882530161252</v>
      </c>
      <c r="Q86" s="2">
        <f t="shared" si="3"/>
        <v>12.196024825191198</v>
      </c>
      <c r="R86" s="2">
        <f t="shared" si="5"/>
        <v>1.0610998672157221</v>
      </c>
      <c r="S86" s="12">
        <f t="shared" si="7"/>
        <v>162.72291616193291</v>
      </c>
      <c r="T86" s="12"/>
    </row>
    <row r="87" spans="2:20" ht="19.899999999999999" customHeight="1" x14ac:dyDescent="0.2">
      <c r="B87" s="14">
        <v>43598.523715277777</v>
      </c>
      <c r="C87" s="2">
        <f t="shared" si="4"/>
        <v>4.4166666618548334</v>
      </c>
      <c r="D87" s="42">
        <v>21.9</v>
      </c>
      <c r="E87" s="12">
        <v>8240</v>
      </c>
      <c r="F87" s="12">
        <v>8290</v>
      </c>
      <c r="G87" s="2">
        <v>7.12</v>
      </c>
      <c r="H87" s="2">
        <v>8.42</v>
      </c>
      <c r="I87" s="2">
        <v>7.83</v>
      </c>
      <c r="K87" s="14">
        <v>43598.524027777778</v>
      </c>
      <c r="L87" s="2">
        <f t="shared" si="1"/>
        <v>4.8333333316259086</v>
      </c>
      <c r="M87" s="15">
        <v>6620</v>
      </c>
      <c r="N87" s="3">
        <v>0.52007227590500005</v>
      </c>
      <c r="O87" s="2">
        <v>23.35</v>
      </c>
      <c r="P87" s="2">
        <f t="shared" si="2"/>
        <v>44.89760574021691</v>
      </c>
      <c r="Q87" s="2">
        <f t="shared" si="3"/>
        <v>12.143687642381751</v>
      </c>
      <c r="R87" s="2">
        <f t="shared" si="5"/>
        <v>1.0780024450191101</v>
      </c>
      <c r="S87" s="12">
        <f t="shared" si="7"/>
        <v>165.32720553371439</v>
      </c>
      <c r="T87" s="12"/>
    </row>
    <row r="88" spans="2:20" ht="19.899999999999999" customHeight="1" x14ac:dyDescent="0.2">
      <c r="B88" s="14">
        <v>43598.523773148147</v>
      </c>
      <c r="C88" s="2">
        <f t="shared" si="4"/>
        <v>4.4999999937135726</v>
      </c>
      <c r="D88" s="42">
        <v>21.9</v>
      </c>
      <c r="E88" s="12">
        <v>8240</v>
      </c>
      <c r="F88" s="12">
        <v>8290</v>
      </c>
      <c r="G88" s="2">
        <v>7.11</v>
      </c>
      <c r="H88" s="2">
        <v>8.42</v>
      </c>
      <c r="I88" s="2">
        <v>7.82</v>
      </c>
      <c r="K88" s="14">
        <v>43598.524085648147</v>
      </c>
      <c r="L88" s="2">
        <f t="shared" si="1"/>
        <v>4.9166666634846479</v>
      </c>
      <c r="M88" s="15">
        <v>6610</v>
      </c>
      <c r="N88" s="3">
        <v>0.51928666823799996</v>
      </c>
      <c r="O88" s="2">
        <v>23.35</v>
      </c>
      <c r="P88" s="2">
        <f t="shared" si="2"/>
        <v>44.965529500746221</v>
      </c>
      <c r="Q88" s="2">
        <f t="shared" si="3"/>
        <v>12.1253437033573</v>
      </c>
      <c r="R88" s="2">
        <f t="shared" si="5"/>
        <v>1.094855938710982</v>
      </c>
      <c r="S88" s="12">
        <f t="shared" si="7"/>
        <v>167.92560284809366</v>
      </c>
      <c r="T88" s="12"/>
    </row>
    <row r="89" spans="2:20" ht="19.899999999999999" customHeight="1" x14ac:dyDescent="0.2">
      <c r="B89" s="14">
        <v>43598.523831018516</v>
      </c>
      <c r="C89" s="2">
        <f t="shared" si="4"/>
        <v>4.5833333255723119</v>
      </c>
      <c r="D89" s="42">
        <v>21.9</v>
      </c>
      <c r="E89" s="12">
        <v>8240</v>
      </c>
      <c r="F89" s="12">
        <v>8300</v>
      </c>
      <c r="G89" s="2">
        <v>7.1</v>
      </c>
      <c r="H89" s="2">
        <v>8.43</v>
      </c>
      <c r="I89" s="2">
        <v>7.82</v>
      </c>
      <c r="K89" s="14">
        <v>43598.524143518516</v>
      </c>
      <c r="L89" s="2">
        <f t="shared" si="1"/>
        <v>4.9999999953433871</v>
      </c>
      <c r="M89" s="15">
        <v>6570</v>
      </c>
      <c r="N89" s="3">
        <v>0.51614423756799999</v>
      </c>
      <c r="O89" s="2">
        <v>23.36</v>
      </c>
      <c r="P89" s="2">
        <f t="shared" si="2"/>
        <v>45.258666666645503</v>
      </c>
      <c r="Q89" s="2">
        <f t="shared" si="3"/>
        <v>12.057129389588479</v>
      </c>
      <c r="R89" s="2">
        <f t="shared" si="5"/>
        <v>1.1116493225061443</v>
      </c>
      <c r="S89" s="12">
        <f t="shared" si="7"/>
        <v>170.51418006680257</v>
      </c>
      <c r="T89" s="12"/>
    </row>
    <row r="90" spans="2:20" ht="19.899999999999999" customHeight="1" x14ac:dyDescent="0.2">
      <c r="B90" s="14">
        <v>43598.523888888885</v>
      </c>
      <c r="C90" s="2">
        <f t="shared" si="4"/>
        <v>4.6666666574310511</v>
      </c>
      <c r="D90" s="42">
        <v>21.9</v>
      </c>
      <c r="E90" s="12">
        <v>8240</v>
      </c>
      <c r="F90" s="12">
        <v>8310</v>
      </c>
      <c r="G90" s="2">
        <v>7.1</v>
      </c>
      <c r="H90" s="2">
        <v>8.44</v>
      </c>
      <c r="I90" s="2">
        <v>7.82</v>
      </c>
      <c r="K90" s="14">
        <v>43598.524201388886</v>
      </c>
      <c r="L90" s="2">
        <f t="shared" si="1"/>
        <v>5.0833333272021264</v>
      </c>
      <c r="M90" s="15">
        <v>6550</v>
      </c>
      <c r="N90" s="3">
        <v>0.51457302223300005</v>
      </c>
      <c r="O90" s="2">
        <v>23.44</v>
      </c>
      <c r="P90" s="2">
        <f t="shared" si="2"/>
        <v>45.552329770965542</v>
      </c>
      <c r="Q90" s="2">
        <f t="shared" si="3"/>
        <v>12.061591641141522</v>
      </c>
      <c r="R90" s="2">
        <f t="shared" si="5"/>
        <v>1.1283984340366624</v>
      </c>
      <c r="S90" s="12">
        <f t="shared" si="7"/>
        <v>173.09097317070703</v>
      </c>
      <c r="T90" s="12"/>
    </row>
    <row r="91" spans="2:20" ht="19.899999999999999" customHeight="1" x14ac:dyDescent="0.2">
      <c r="B91" s="14">
        <v>43598.523946759262</v>
      </c>
      <c r="C91" s="2">
        <f t="shared" si="4"/>
        <v>4.7499999997671694</v>
      </c>
      <c r="D91" s="42">
        <v>21.9</v>
      </c>
      <c r="E91" s="12">
        <v>8250</v>
      </c>
      <c r="F91" s="12">
        <v>8300</v>
      </c>
      <c r="G91" s="2">
        <v>7.09</v>
      </c>
      <c r="H91" s="2">
        <v>8.4499999999999993</v>
      </c>
      <c r="I91" s="2">
        <v>7.82</v>
      </c>
      <c r="K91" s="14">
        <v>43598.524259259262</v>
      </c>
      <c r="L91" s="2">
        <f t="shared" si="1"/>
        <v>5.1666666695382446</v>
      </c>
      <c r="M91" s="15">
        <v>6540</v>
      </c>
      <c r="N91" s="3">
        <v>0.51378741456499999</v>
      </c>
      <c r="O91" s="2">
        <v>23.4</v>
      </c>
      <c r="P91" s="2">
        <f t="shared" si="2"/>
        <v>45.544128440381698</v>
      </c>
      <c r="Q91" s="2">
        <f t="shared" si="3"/>
        <v>12.022625500820999</v>
      </c>
      <c r="R91" s="2">
        <f t="shared" si="5"/>
        <v>1.1451235866365672</v>
      </c>
      <c r="S91" s="12">
        <f t="shared" si="7"/>
        <v>175.66187454044493</v>
      </c>
      <c r="T91" s="12"/>
    </row>
    <row r="92" spans="2:20" ht="19.899999999999999" customHeight="1" x14ac:dyDescent="0.2">
      <c r="B92" s="14">
        <v>43598.524004629631</v>
      </c>
      <c r="C92" s="2">
        <f t="shared" si="4"/>
        <v>4.8333333316259086</v>
      </c>
      <c r="D92" s="42">
        <v>21.9</v>
      </c>
      <c r="E92" s="12">
        <v>8250</v>
      </c>
      <c r="F92" s="12">
        <v>8320</v>
      </c>
      <c r="G92" s="2">
        <v>7.08</v>
      </c>
      <c r="H92" s="2">
        <v>8.4499999999999993</v>
      </c>
      <c r="I92" s="2">
        <v>7.82</v>
      </c>
      <c r="K92" s="14">
        <v>43598.524317129632</v>
      </c>
      <c r="L92" s="2">
        <f t="shared" si="1"/>
        <v>5.2500000013969839</v>
      </c>
      <c r="M92" s="15">
        <v>6520</v>
      </c>
      <c r="N92" s="3">
        <v>0.51221619922999995</v>
      </c>
      <c r="O92" s="2">
        <v>23.31</v>
      </c>
      <c r="P92" s="2">
        <f t="shared" si="2"/>
        <v>45.508127300622782</v>
      </c>
      <c r="Q92" s="2">
        <f t="shared" si="3"/>
        <v>11.939759604051298</v>
      </c>
      <c r="R92" s="2">
        <f t="shared" si="5"/>
        <v>1.1617641315538274</v>
      </c>
      <c r="S92" s="12">
        <f t="shared" si="7"/>
        <v>178.22688352954495</v>
      </c>
      <c r="T92" s="12"/>
    </row>
    <row r="93" spans="2:20" ht="19.899999999999999" customHeight="1" x14ac:dyDescent="0.2">
      <c r="B93" s="14">
        <v>43598.524062500001</v>
      </c>
      <c r="C93" s="2">
        <f t="shared" si="4"/>
        <v>4.9166666634846479</v>
      </c>
      <c r="D93" s="42">
        <v>21.9</v>
      </c>
      <c r="E93" s="12">
        <v>8250</v>
      </c>
      <c r="F93" s="12">
        <v>8320</v>
      </c>
      <c r="G93" s="2">
        <v>7.07</v>
      </c>
      <c r="H93" s="2">
        <v>8.4600000000000009</v>
      </c>
      <c r="I93" s="2">
        <v>7.82</v>
      </c>
      <c r="K93" s="14">
        <v>43598.524375000001</v>
      </c>
      <c r="L93" s="2">
        <f t="shared" si="1"/>
        <v>5.3333333332557231</v>
      </c>
      <c r="M93" s="15">
        <v>6500</v>
      </c>
      <c r="N93" s="3">
        <v>0.51064498389500002</v>
      </c>
      <c r="O93" s="2">
        <v>23.27</v>
      </c>
      <c r="P93" s="2">
        <f t="shared" si="2"/>
        <v>45.569820000003816</v>
      </c>
      <c r="Q93" s="2">
        <f t="shared" si="3"/>
        <v>11.882708775236651</v>
      </c>
      <c r="R93" s="2">
        <f t="shared" si="5"/>
        <v>1.1783075120800401</v>
      </c>
      <c r="S93" s="12">
        <f t="shared" si="7"/>
        <v>180.78403644210866</v>
      </c>
      <c r="T93" s="12"/>
    </row>
    <row r="94" spans="2:20" ht="19.899999999999999" customHeight="1" x14ac:dyDescent="0.2">
      <c r="B94" s="14">
        <v>43598.52412037037</v>
      </c>
      <c r="C94" s="2">
        <f t="shared" si="4"/>
        <v>4.9999999953433871</v>
      </c>
      <c r="D94" s="42">
        <v>21.9</v>
      </c>
      <c r="E94" s="12">
        <v>8250</v>
      </c>
      <c r="F94" s="12">
        <v>8320</v>
      </c>
      <c r="G94" s="2">
        <v>7.06</v>
      </c>
      <c r="H94" s="2">
        <v>8.4700000000000006</v>
      </c>
      <c r="I94" s="2">
        <v>7.82</v>
      </c>
      <c r="K94" s="14">
        <v>43598.52443287037</v>
      </c>
      <c r="L94" s="2">
        <f t="shared" si="1"/>
        <v>5.4166666651144624</v>
      </c>
      <c r="M94" s="15">
        <v>6460</v>
      </c>
      <c r="N94" s="3">
        <v>0.50750255322500004</v>
      </c>
      <c r="O94" s="2">
        <v>23.18</v>
      </c>
      <c r="P94" s="2">
        <f t="shared" si="2"/>
        <v>45.674647058816277</v>
      </c>
      <c r="Q94" s="2">
        <f t="shared" si="3"/>
        <v>11.763909183755501</v>
      </c>
      <c r="R94" s="2">
        <f t="shared" si="5"/>
        <v>1.194728774260986</v>
      </c>
      <c r="S94" s="12">
        <f t="shared" si="7"/>
        <v>183.32940523986792</v>
      </c>
      <c r="T94" s="12"/>
    </row>
    <row r="95" spans="2:20" ht="19.899999999999999" customHeight="1" x14ac:dyDescent="0.2">
      <c r="B95" s="14">
        <v>43598.524178240739</v>
      </c>
      <c r="C95" s="2">
        <f t="shared" si="4"/>
        <v>5.0833333272021264</v>
      </c>
      <c r="D95" s="42">
        <v>21.9</v>
      </c>
      <c r="E95" s="12">
        <v>8250</v>
      </c>
      <c r="F95" s="12">
        <v>8330</v>
      </c>
      <c r="G95" s="2">
        <v>7.05</v>
      </c>
      <c r="H95" s="2">
        <v>8.48</v>
      </c>
      <c r="I95" s="2">
        <v>7.82</v>
      </c>
      <c r="K95" s="14">
        <v>43598.52449074074</v>
      </c>
      <c r="L95" s="2">
        <f t="shared" si="1"/>
        <v>5.4999999969732016</v>
      </c>
      <c r="M95" s="15">
        <v>6440</v>
      </c>
      <c r="N95" s="3">
        <v>0.50593133789</v>
      </c>
      <c r="O95" s="2">
        <v>23.19</v>
      </c>
      <c r="P95" s="2">
        <f t="shared" si="2"/>
        <v>45.836259316757307</v>
      </c>
      <c r="Q95" s="2">
        <f t="shared" si="3"/>
        <v>11.7325477256691</v>
      </c>
      <c r="R95" s="2">
        <f t="shared" si="5"/>
        <v>1.211045757937133</v>
      </c>
      <c r="S95" s="12">
        <f t="shared" si="7"/>
        <v>185.86298992282275</v>
      </c>
      <c r="T95" s="12"/>
    </row>
    <row r="96" spans="2:20" ht="19.899999999999999" customHeight="1" x14ac:dyDescent="0.2">
      <c r="B96" s="14">
        <v>43598.524236111109</v>
      </c>
      <c r="C96" s="2">
        <f t="shared" si="4"/>
        <v>5.1666666590608656</v>
      </c>
      <c r="D96" s="42">
        <v>21.9</v>
      </c>
      <c r="E96" s="12">
        <v>8250</v>
      </c>
      <c r="F96" s="12">
        <v>8320</v>
      </c>
      <c r="G96" s="2">
        <v>7.05</v>
      </c>
      <c r="H96" s="2">
        <v>8.48</v>
      </c>
      <c r="I96" s="2">
        <v>7.82</v>
      </c>
      <c r="K96" s="14">
        <v>43598.524606481478</v>
      </c>
      <c r="L96" s="2">
        <f t="shared" si="1"/>
        <v>5.6666666606906801</v>
      </c>
      <c r="M96" s="15">
        <v>6410</v>
      </c>
      <c r="N96" s="3">
        <v>0.503574514887</v>
      </c>
      <c r="O96" s="2">
        <v>23.28</v>
      </c>
      <c r="P96" s="2">
        <f t="shared" si="2"/>
        <v>46.229503900180362</v>
      </c>
      <c r="Q96" s="2">
        <f t="shared" si="3"/>
        <v>11.72321470656936</v>
      </c>
      <c r="R96" s="2">
        <f t="shared" si="5"/>
        <v>1.2436232051832243</v>
      </c>
      <c r="S96" s="12">
        <f t="shared" si="7"/>
        <v>190.91051909739167</v>
      </c>
      <c r="T96" s="12"/>
    </row>
    <row r="97" spans="2:20" ht="19.899999999999999" customHeight="1" x14ac:dyDescent="0.2">
      <c r="B97" s="14">
        <v>43598.524293981478</v>
      </c>
      <c r="C97" s="2">
        <f t="shared" si="4"/>
        <v>5.2499999909196049</v>
      </c>
      <c r="D97" s="42">
        <v>21.9</v>
      </c>
      <c r="E97" s="12">
        <v>8260</v>
      </c>
      <c r="F97" s="12">
        <v>8330</v>
      </c>
      <c r="G97" s="2">
        <v>7.04</v>
      </c>
      <c r="H97" s="2">
        <v>8.49</v>
      </c>
      <c r="I97" s="2">
        <v>7.82</v>
      </c>
      <c r="K97" s="14">
        <v>43598.524664351855</v>
      </c>
      <c r="L97" s="2">
        <f t="shared" si="1"/>
        <v>5.7500000030267984</v>
      </c>
      <c r="M97" s="15">
        <v>6410</v>
      </c>
      <c r="N97" s="3">
        <v>0.503574514887</v>
      </c>
      <c r="O97" s="2">
        <v>23.41</v>
      </c>
      <c r="P97" s="2">
        <f t="shared" si="2"/>
        <v>46.487658346358344</v>
      </c>
      <c r="Q97" s="2">
        <f t="shared" si="3"/>
        <v>11.788679393504671</v>
      </c>
      <c r="R97" s="2">
        <f t="shared" si="5"/>
        <v>1.2599509111833245</v>
      </c>
      <c r="S97" s="12">
        <f t="shared" si="7"/>
        <v>193.42839194384237</v>
      </c>
      <c r="T97" s="12"/>
    </row>
    <row r="98" spans="2:20" ht="19.899999999999999" customHeight="1" x14ac:dyDescent="0.2">
      <c r="B98" s="14">
        <v>43598.524351851855</v>
      </c>
      <c r="C98" s="2">
        <f t="shared" si="4"/>
        <v>5.3333333332557231</v>
      </c>
      <c r="D98" s="42">
        <v>22</v>
      </c>
      <c r="E98" s="12">
        <v>8260</v>
      </c>
      <c r="F98" s="12">
        <v>8340</v>
      </c>
      <c r="G98" s="2">
        <v>7.03</v>
      </c>
      <c r="H98" s="2">
        <v>8.5</v>
      </c>
      <c r="I98" s="2">
        <v>7.82</v>
      </c>
      <c r="K98" s="14">
        <v>43598.524722222224</v>
      </c>
      <c r="L98" s="2">
        <f t="shared" ref="L98:L161" si="8">(K98-$K$34)*24*60</f>
        <v>5.8333333348855376</v>
      </c>
      <c r="M98" s="15">
        <v>6390</v>
      </c>
      <c r="N98" s="3">
        <v>0.50200329955199996</v>
      </c>
      <c r="O98" s="2">
        <v>23.35</v>
      </c>
      <c r="P98" s="2">
        <f t="shared" ref="P98:P161" si="9">O98/N98</f>
        <v>46.513638497671458</v>
      </c>
      <c r="Q98" s="2">
        <f t="shared" ref="Q98:Q161" si="10">N98*O98</f>
        <v>11.7217770445392</v>
      </c>
      <c r="R98" s="2">
        <f t="shared" si="5"/>
        <v>1.2762776167541741</v>
      </c>
      <c r="S98" s="12">
        <f t="shared" si="7"/>
        <v>195.94233643545647</v>
      </c>
      <c r="T98" s="12"/>
    </row>
    <row r="99" spans="2:20" ht="19.899999999999999" customHeight="1" x14ac:dyDescent="0.2">
      <c r="B99" s="14">
        <v>43598.524409722224</v>
      </c>
      <c r="C99" s="2">
        <f t="shared" ref="C99:C162" si="11">(B99-$B$34)*24*60</f>
        <v>5.4166666651144624</v>
      </c>
      <c r="D99" s="42">
        <v>22</v>
      </c>
      <c r="E99" s="12">
        <v>8250</v>
      </c>
      <c r="F99" s="12">
        <v>8350</v>
      </c>
      <c r="G99" s="2">
        <v>7.02</v>
      </c>
      <c r="H99" s="2">
        <v>8.5</v>
      </c>
      <c r="I99" s="2">
        <v>7.82</v>
      </c>
      <c r="K99" s="14">
        <v>43598.524780092594</v>
      </c>
      <c r="L99" s="2">
        <f t="shared" si="8"/>
        <v>5.9166666667442769</v>
      </c>
      <c r="M99" s="15">
        <v>6360</v>
      </c>
      <c r="N99" s="3">
        <v>0.49964647655</v>
      </c>
      <c r="O99" s="2">
        <v>23.27</v>
      </c>
      <c r="P99" s="2">
        <f t="shared" si="9"/>
        <v>46.572929245246769</v>
      </c>
      <c r="Q99" s="2">
        <f t="shared" si="10"/>
        <v>11.6267735093185</v>
      </c>
      <c r="R99" s="2">
        <f t="shared" ref="R99:R162" si="12">AVERAGE(Q99,Q98)*(L99-L98)/60+R98</f>
        <v>1.2924918876852172</v>
      </c>
      <c r="S99" s="12">
        <f t="shared" si="7"/>
        <v>198.4464608314002</v>
      </c>
      <c r="T99" s="12"/>
    </row>
    <row r="100" spans="2:20" ht="19.899999999999999" customHeight="1" x14ac:dyDescent="0.2">
      <c r="B100" s="14">
        <v>43598.524467592593</v>
      </c>
      <c r="C100" s="2">
        <f t="shared" si="11"/>
        <v>5.4999999969732016</v>
      </c>
      <c r="D100" s="42">
        <v>22</v>
      </c>
      <c r="E100" s="12">
        <v>8260</v>
      </c>
      <c r="F100" s="12">
        <v>8350</v>
      </c>
      <c r="G100" s="2">
        <v>7.02</v>
      </c>
      <c r="H100" s="2">
        <v>8.51</v>
      </c>
      <c r="I100" s="2">
        <v>7.82</v>
      </c>
      <c r="K100" s="14">
        <v>43598.524837962963</v>
      </c>
      <c r="L100" s="2">
        <f t="shared" si="8"/>
        <v>5.9999999986030161</v>
      </c>
      <c r="M100" s="15">
        <v>6320</v>
      </c>
      <c r="N100" s="3">
        <v>0.49650404587899999</v>
      </c>
      <c r="O100" s="2">
        <v>23.18</v>
      </c>
      <c r="P100" s="2">
        <f t="shared" si="9"/>
        <v>46.686427215235739</v>
      </c>
      <c r="Q100" s="2">
        <f t="shared" si="10"/>
        <v>11.50896378347522</v>
      </c>
      <c r="R100" s="2">
        <f t="shared" si="12"/>
        <v>1.3085583716320255</v>
      </c>
      <c r="S100" s="12">
        <f t="shared" si="7"/>
        <v>200.93683709340542</v>
      </c>
      <c r="T100" s="12"/>
    </row>
    <row r="101" spans="2:20" ht="19.899999999999999" customHeight="1" x14ac:dyDescent="0.2">
      <c r="B101" s="14">
        <v>43598.524525462963</v>
      </c>
      <c r="C101" s="2">
        <f t="shared" si="11"/>
        <v>5.5833333288319409</v>
      </c>
      <c r="D101" s="42">
        <v>22</v>
      </c>
      <c r="E101" s="12">
        <v>8260</v>
      </c>
      <c r="F101" s="12">
        <v>8350</v>
      </c>
      <c r="G101" s="2">
        <v>7.01</v>
      </c>
      <c r="H101" s="2">
        <v>8.51</v>
      </c>
      <c r="I101" s="2">
        <v>7.82</v>
      </c>
      <c r="K101" s="14">
        <v>43598.524953703702</v>
      </c>
      <c r="L101" s="2">
        <f t="shared" si="8"/>
        <v>6.1666666623204947</v>
      </c>
      <c r="M101" s="15">
        <v>6310</v>
      </c>
      <c r="N101" s="3">
        <v>0.49571843821200001</v>
      </c>
      <c r="O101" s="2">
        <v>23.22</v>
      </c>
      <c r="P101" s="2">
        <f t="shared" si="9"/>
        <v>46.841106180661541</v>
      </c>
      <c r="Q101" s="2">
        <f t="shared" si="10"/>
        <v>11.51058213528264</v>
      </c>
      <c r="R101" s="2">
        <f t="shared" si="12"/>
        <v>1.3405299626201144</v>
      </c>
      <c r="S101" s="12">
        <f t="shared" si="7"/>
        <v>205.89794942607512</v>
      </c>
      <c r="T101" s="12"/>
    </row>
    <row r="102" spans="2:20" ht="19.899999999999999" customHeight="1" x14ac:dyDescent="0.2">
      <c r="B102" s="14">
        <v>43598.524583333332</v>
      </c>
      <c r="C102" s="2">
        <f t="shared" si="11"/>
        <v>5.6666666606906801</v>
      </c>
      <c r="D102" s="42">
        <v>22</v>
      </c>
      <c r="E102" s="12">
        <v>8260</v>
      </c>
      <c r="F102" s="12">
        <v>8360</v>
      </c>
      <c r="G102" s="2">
        <v>7</v>
      </c>
      <c r="H102" s="2">
        <v>8.52</v>
      </c>
      <c r="I102" s="2">
        <v>7.82</v>
      </c>
      <c r="K102" s="14">
        <v>43598.525011574071</v>
      </c>
      <c r="L102" s="2">
        <f t="shared" si="8"/>
        <v>6.2499999941792339</v>
      </c>
      <c r="M102" s="15">
        <v>6260</v>
      </c>
      <c r="N102" s="3">
        <v>0.49179039987399997</v>
      </c>
      <c r="O102" s="2">
        <v>23.14</v>
      </c>
      <c r="P102" s="2">
        <f t="shared" si="9"/>
        <v>47.052565495236642</v>
      </c>
      <c r="Q102" s="2">
        <f t="shared" si="10"/>
        <v>11.380029853084359</v>
      </c>
      <c r="R102" s="2">
        <f t="shared" si="12"/>
        <v>1.3564262206640829</v>
      </c>
      <c r="S102" s="12">
        <f t="shared" si="7"/>
        <v>208.36672147760552</v>
      </c>
      <c r="T102" s="12"/>
    </row>
    <row r="103" spans="2:20" ht="19.899999999999999" customHeight="1" x14ac:dyDescent="0.2">
      <c r="B103" s="14">
        <v>43598.524641203701</v>
      </c>
      <c r="C103" s="2">
        <f t="shared" si="11"/>
        <v>5.7499999925494194</v>
      </c>
      <c r="D103" s="42">
        <v>22</v>
      </c>
      <c r="E103" s="12">
        <v>8260</v>
      </c>
      <c r="F103" s="12">
        <v>8360</v>
      </c>
      <c r="G103" s="2">
        <v>7</v>
      </c>
      <c r="H103" s="2">
        <v>8.5299999999999994</v>
      </c>
      <c r="I103" s="2">
        <v>7.82</v>
      </c>
      <c r="K103" s="14">
        <v>43598.525069444448</v>
      </c>
      <c r="L103" s="2">
        <f t="shared" si="8"/>
        <v>6.3333333365153521</v>
      </c>
      <c r="M103" s="15">
        <v>6250</v>
      </c>
      <c r="N103" s="3">
        <v>0.491004792207</v>
      </c>
      <c r="O103" s="2">
        <v>23.17</v>
      </c>
      <c r="P103" s="2">
        <f t="shared" si="9"/>
        <v>47.188948799978085</v>
      </c>
      <c r="Q103" s="2">
        <f t="shared" si="10"/>
        <v>11.376581035436191</v>
      </c>
      <c r="R103" s="2">
        <f t="shared" si="12"/>
        <v>1.3722294243772739</v>
      </c>
      <c r="S103" s="12">
        <f t="shared" si="7"/>
        <v>210.82370972324503</v>
      </c>
      <c r="T103" s="12"/>
    </row>
    <row r="104" spans="2:20" ht="19.899999999999999" customHeight="1" x14ac:dyDescent="0.2">
      <c r="B104" s="14">
        <v>43598.524699074071</v>
      </c>
      <c r="C104" s="2">
        <f t="shared" si="11"/>
        <v>5.8333333244081587</v>
      </c>
      <c r="D104" s="42">
        <v>22</v>
      </c>
      <c r="E104" s="12">
        <v>8260</v>
      </c>
      <c r="F104" s="12">
        <v>8370</v>
      </c>
      <c r="G104" s="2">
        <v>6.99</v>
      </c>
      <c r="H104" s="2">
        <v>8.5299999999999994</v>
      </c>
      <c r="I104" s="2">
        <v>7.82</v>
      </c>
      <c r="K104" s="14">
        <v>43598.525127314817</v>
      </c>
      <c r="L104" s="2">
        <f t="shared" si="8"/>
        <v>6.4166666683740914</v>
      </c>
      <c r="M104" s="15">
        <v>6220</v>
      </c>
      <c r="N104" s="3">
        <v>0.488647969204</v>
      </c>
      <c r="O104" s="2">
        <v>23.22</v>
      </c>
      <c r="P104" s="2">
        <f t="shared" si="9"/>
        <v>47.518871382654105</v>
      </c>
      <c r="Q104" s="2">
        <f t="shared" si="10"/>
        <v>11.346405844916879</v>
      </c>
      <c r="R104" s="2">
        <f t="shared" si="12"/>
        <v>1.3880092760982925</v>
      </c>
      <c r="S104" s="12">
        <f t="shared" si="7"/>
        <v>213.27284158343471</v>
      </c>
      <c r="T104" s="12"/>
    </row>
    <row r="105" spans="2:20" ht="19.899999999999999" customHeight="1" x14ac:dyDescent="0.2">
      <c r="B105" s="14">
        <v>43598.524756944447</v>
      </c>
      <c r="C105" s="2">
        <f t="shared" si="11"/>
        <v>5.9166666667442769</v>
      </c>
      <c r="D105" s="42">
        <v>22</v>
      </c>
      <c r="E105" s="12">
        <v>8260</v>
      </c>
      <c r="F105" s="12">
        <v>8370</v>
      </c>
      <c r="G105" s="2">
        <v>6.98</v>
      </c>
      <c r="H105" s="2">
        <v>8.5399999999999991</v>
      </c>
      <c r="I105" s="2">
        <v>7.82</v>
      </c>
      <c r="K105" s="14">
        <v>43598.525185185186</v>
      </c>
      <c r="L105" s="2">
        <f t="shared" si="8"/>
        <v>6.5000000002328306</v>
      </c>
      <c r="M105" s="15">
        <v>6220</v>
      </c>
      <c r="N105" s="3">
        <v>0.488647969204</v>
      </c>
      <c r="O105" s="2">
        <v>23.24</v>
      </c>
      <c r="P105" s="2">
        <f t="shared" si="9"/>
        <v>47.559800643104275</v>
      </c>
      <c r="Q105" s="2">
        <f t="shared" si="10"/>
        <v>11.35617880430096</v>
      </c>
      <c r="R105" s="2">
        <f t="shared" si="12"/>
        <v>1.4037749596034959</v>
      </c>
      <c r="S105" s="12">
        <f t="shared" si="7"/>
        <v>215.71608138622216</v>
      </c>
      <c r="T105" s="12"/>
    </row>
    <row r="106" spans="2:20" ht="19.899999999999999" customHeight="1" x14ac:dyDescent="0.2">
      <c r="B106" s="14">
        <v>43598.524814814817</v>
      </c>
      <c r="C106" s="2">
        <f t="shared" si="11"/>
        <v>5.9999999986030161</v>
      </c>
      <c r="D106" s="42">
        <v>22</v>
      </c>
      <c r="E106" s="12">
        <v>8260</v>
      </c>
      <c r="F106" s="12">
        <v>8370</v>
      </c>
      <c r="G106" s="2">
        <v>6.98</v>
      </c>
      <c r="H106" s="2">
        <v>8.5399999999999991</v>
      </c>
      <c r="I106" s="2">
        <v>7.82</v>
      </c>
      <c r="K106" s="14">
        <v>43598.525243055556</v>
      </c>
      <c r="L106" s="2">
        <f t="shared" si="8"/>
        <v>6.5833333320915699</v>
      </c>
      <c r="M106" s="15">
        <v>6190</v>
      </c>
      <c r="N106" s="3">
        <v>0.48629114620199998</v>
      </c>
      <c r="O106" s="2">
        <v>23.11</v>
      </c>
      <c r="P106" s="2">
        <f t="shared" si="9"/>
        <v>47.5229709207997</v>
      </c>
      <c r="Q106" s="2">
        <f t="shared" si="10"/>
        <v>11.238188388728219</v>
      </c>
      <c r="R106" s="2">
        <f t="shared" si="12"/>
        <v>1.4194654920987868</v>
      </c>
      <c r="S106" s="12">
        <f t="shared" si="7"/>
        <v>218.1534291316074</v>
      </c>
      <c r="T106" s="12"/>
    </row>
    <row r="107" spans="2:20" ht="19.899999999999999" customHeight="1" x14ac:dyDescent="0.2">
      <c r="B107" s="14">
        <v>43598.524872685186</v>
      </c>
      <c r="C107" s="2">
        <f t="shared" si="11"/>
        <v>6.0833333304617554</v>
      </c>
      <c r="D107" s="42">
        <v>22</v>
      </c>
      <c r="E107" s="12">
        <v>8260</v>
      </c>
      <c r="F107" s="12">
        <v>8370</v>
      </c>
      <c r="G107" s="2">
        <v>6.97</v>
      </c>
      <c r="H107" s="2">
        <v>8.5500000000000007</v>
      </c>
      <c r="I107" s="2">
        <v>7.82</v>
      </c>
      <c r="K107" s="14">
        <v>43598.525300925925</v>
      </c>
      <c r="L107" s="2">
        <f t="shared" si="8"/>
        <v>6.6666666639503092</v>
      </c>
      <c r="M107" s="15">
        <v>6190</v>
      </c>
      <c r="N107" s="3">
        <v>0.48629114620199998</v>
      </c>
      <c r="O107" s="2">
        <v>23.11</v>
      </c>
      <c r="P107" s="2">
        <f t="shared" si="9"/>
        <v>47.5229709207997</v>
      </c>
      <c r="Q107" s="2">
        <f t="shared" si="10"/>
        <v>11.238188388728219</v>
      </c>
      <c r="R107" s="2">
        <f t="shared" si="12"/>
        <v>1.4350740868069354</v>
      </c>
      <c r="S107" s="12">
        <f t="shared" si="7"/>
        <v>220.5848848195904</v>
      </c>
      <c r="T107" s="12"/>
    </row>
    <row r="108" spans="2:20" ht="19.899999999999999" customHeight="1" x14ac:dyDescent="0.2">
      <c r="B108" s="14">
        <v>43598.524930555555</v>
      </c>
      <c r="C108" s="2">
        <f t="shared" si="11"/>
        <v>6.1666666623204947</v>
      </c>
      <c r="D108" s="42">
        <v>22</v>
      </c>
      <c r="E108" s="12">
        <v>8260</v>
      </c>
      <c r="F108" s="12">
        <v>8380</v>
      </c>
      <c r="G108" s="2">
        <v>6.96</v>
      </c>
      <c r="H108" s="2">
        <v>8.5500000000000007</v>
      </c>
      <c r="I108" s="2">
        <v>7.82</v>
      </c>
      <c r="K108" s="14">
        <v>43598.525358796294</v>
      </c>
      <c r="L108" s="2">
        <f t="shared" si="8"/>
        <v>6.7499999958090484</v>
      </c>
      <c r="M108" s="15">
        <v>6170</v>
      </c>
      <c r="N108" s="3">
        <v>0.48471993086699999</v>
      </c>
      <c r="O108" s="2">
        <v>23.13</v>
      </c>
      <c r="P108" s="2">
        <f t="shared" si="9"/>
        <v>47.718277147441107</v>
      </c>
      <c r="Q108" s="2">
        <f t="shared" si="10"/>
        <v>11.211572000953709</v>
      </c>
      <c r="R108" s="2">
        <f t="shared" si="12"/>
        <v>1.4506641979127899</v>
      </c>
      <c r="S108" s="12">
        <f t="shared" si="7"/>
        <v>223.01241246930527</v>
      </c>
      <c r="T108" s="12"/>
    </row>
    <row r="109" spans="2:20" ht="19.899999999999999" customHeight="1" x14ac:dyDescent="0.2">
      <c r="B109" s="14">
        <v>43598.524988425925</v>
      </c>
      <c r="C109" s="2">
        <f t="shared" si="11"/>
        <v>6.2499999941792339</v>
      </c>
      <c r="D109" s="42">
        <v>22</v>
      </c>
      <c r="E109" s="12">
        <v>8260</v>
      </c>
      <c r="F109" s="12">
        <v>8390</v>
      </c>
      <c r="G109" s="2">
        <v>6.96</v>
      </c>
      <c r="H109" s="2">
        <v>8.56</v>
      </c>
      <c r="I109" s="2">
        <v>7.82</v>
      </c>
      <c r="K109" s="14">
        <v>43598.525416666664</v>
      </c>
      <c r="L109" s="2">
        <f t="shared" si="8"/>
        <v>6.8333333276677877</v>
      </c>
      <c r="M109" s="15">
        <v>6140</v>
      </c>
      <c r="N109" s="3">
        <v>0.482363107864</v>
      </c>
      <c r="O109" s="2">
        <v>23.06</v>
      </c>
      <c r="P109" s="2">
        <f t="shared" si="9"/>
        <v>47.806309446247404</v>
      </c>
      <c r="Q109" s="2">
        <f t="shared" si="10"/>
        <v>11.12329326734384</v>
      </c>
      <c r="R109" s="2">
        <f t="shared" si="12"/>
        <v>1.466174520741317</v>
      </c>
      <c r="S109" s="12">
        <f t="shared" si="7"/>
        <v>225.43012002334979</v>
      </c>
      <c r="T109" s="12"/>
    </row>
    <row r="110" spans="2:20" ht="19.899999999999999" customHeight="1" x14ac:dyDescent="0.2">
      <c r="B110" s="14">
        <v>43598.525046296294</v>
      </c>
      <c r="C110" s="2">
        <f t="shared" si="11"/>
        <v>6.3333333260379732</v>
      </c>
      <c r="D110" s="42">
        <v>22</v>
      </c>
      <c r="E110" s="12">
        <v>8270</v>
      </c>
      <c r="F110" s="12">
        <v>8390</v>
      </c>
      <c r="G110" s="2">
        <v>6.95</v>
      </c>
      <c r="H110" s="2">
        <v>8.57</v>
      </c>
      <c r="I110" s="2">
        <v>7.82</v>
      </c>
      <c r="K110" s="14">
        <v>43598.52547453704</v>
      </c>
      <c r="L110" s="2">
        <f t="shared" si="8"/>
        <v>6.9166666700039059</v>
      </c>
      <c r="M110" s="15">
        <v>6110</v>
      </c>
      <c r="N110" s="3">
        <v>0.480006284861</v>
      </c>
      <c r="O110" s="2">
        <v>23.12</v>
      </c>
      <c r="P110" s="2">
        <f t="shared" si="9"/>
        <v>48.166036006580789</v>
      </c>
      <c r="Q110" s="2">
        <f t="shared" si="10"/>
        <v>11.09774530598632</v>
      </c>
      <c r="R110" s="2">
        <f t="shared" si="12"/>
        <v>1.4816057991954454</v>
      </c>
      <c r="S110" s="12">
        <f t="shared" si="7"/>
        <v>227.8360437650831</v>
      </c>
      <c r="T110" s="12"/>
    </row>
    <row r="111" spans="2:20" ht="19.899999999999999" customHeight="1" x14ac:dyDescent="0.2">
      <c r="B111" s="14">
        <v>43598.525104166663</v>
      </c>
      <c r="C111" s="2">
        <f t="shared" si="11"/>
        <v>6.4166666578967124</v>
      </c>
      <c r="D111" s="42">
        <v>22</v>
      </c>
      <c r="E111" s="12">
        <v>8260</v>
      </c>
      <c r="F111" s="12">
        <v>8400</v>
      </c>
      <c r="G111" s="2">
        <v>6.95</v>
      </c>
      <c r="H111" s="2">
        <v>8.57</v>
      </c>
      <c r="I111" s="2">
        <v>7.82</v>
      </c>
      <c r="K111" s="14">
        <v>43598.52553240741</v>
      </c>
      <c r="L111" s="2">
        <f t="shared" si="8"/>
        <v>7.0000000018626451</v>
      </c>
      <c r="M111" s="15">
        <v>6110</v>
      </c>
      <c r="N111" s="3">
        <v>0.480006284861</v>
      </c>
      <c r="O111" s="2">
        <v>23.22</v>
      </c>
      <c r="P111" s="2">
        <f t="shared" si="9"/>
        <v>48.374366612145579</v>
      </c>
      <c r="Q111" s="2">
        <f t="shared" si="10"/>
        <v>11.145745934472419</v>
      </c>
      <c r="R111" s="2">
        <f t="shared" si="12"/>
        <v>1.4970526678390963</v>
      </c>
      <c r="S111" s="12">
        <f t="shared" si="7"/>
        <v>230.23607514692094</v>
      </c>
      <c r="T111" s="12"/>
    </row>
    <row r="112" spans="2:20" ht="19.899999999999999" customHeight="1" x14ac:dyDescent="0.2">
      <c r="B112" s="14">
        <v>43598.52516203704</v>
      </c>
      <c r="C112" s="2">
        <f t="shared" si="11"/>
        <v>6.5000000002328306</v>
      </c>
      <c r="D112" s="42">
        <v>22</v>
      </c>
      <c r="E112" s="12">
        <v>8260</v>
      </c>
      <c r="F112" s="12">
        <v>8400</v>
      </c>
      <c r="G112" s="2">
        <v>6.94</v>
      </c>
      <c r="H112" s="2">
        <v>8.58</v>
      </c>
      <c r="I112" s="2">
        <v>7.82</v>
      </c>
      <c r="K112" s="14">
        <v>43598.525590277779</v>
      </c>
      <c r="L112" s="2">
        <f t="shared" si="8"/>
        <v>7.0833333337213844</v>
      </c>
      <c r="M112" s="15">
        <v>6100</v>
      </c>
      <c r="N112" s="3">
        <v>0.47922067719400002</v>
      </c>
      <c r="O112" s="2">
        <v>23.18</v>
      </c>
      <c r="P112" s="2">
        <f t="shared" si="9"/>
        <v>48.370199999980763</v>
      </c>
      <c r="Q112" s="2">
        <f t="shared" si="10"/>
        <v>11.10833529735692</v>
      </c>
      <c r="R112" s="2">
        <f t="shared" si="12"/>
        <v>1.512506890643291</v>
      </c>
      <c r="S112" s="12">
        <f t="shared" si="7"/>
        <v>232.6341425096247</v>
      </c>
      <c r="T112" s="12"/>
    </row>
    <row r="113" spans="2:20" ht="19.899999999999999" customHeight="1" x14ac:dyDescent="0.2">
      <c r="B113" s="14">
        <v>43598.525219907409</v>
      </c>
      <c r="C113" s="2">
        <f t="shared" si="11"/>
        <v>6.5833333320915699</v>
      </c>
      <c r="D113" s="42">
        <v>22</v>
      </c>
      <c r="E113" s="12">
        <v>8280</v>
      </c>
      <c r="F113" s="12">
        <v>8410</v>
      </c>
      <c r="G113" s="2">
        <v>6.93</v>
      </c>
      <c r="H113" s="2">
        <v>8.58</v>
      </c>
      <c r="I113" s="2">
        <v>7.81</v>
      </c>
      <c r="K113" s="14">
        <v>43598.525706018518</v>
      </c>
      <c r="L113" s="2">
        <f t="shared" si="8"/>
        <v>7.2499999974388629</v>
      </c>
      <c r="M113" s="15">
        <v>6040</v>
      </c>
      <c r="N113" s="3">
        <v>0.47450703118900001</v>
      </c>
      <c r="O113" s="2">
        <v>23.05</v>
      </c>
      <c r="P113" s="2">
        <f t="shared" si="9"/>
        <v>48.576730132411882</v>
      </c>
      <c r="Q113" s="2">
        <f t="shared" si="10"/>
        <v>10.93738706890645</v>
      </c>
      <c r="R113" s="2">
        <f t="shared" si="12"/>
        <v>1.5431259489435152</v>
      </c>
      <c r="S113" s="12">
        <f t="shared" si="7"/>
        <v>237.40278096715519</v>
      </c>
      <c r="T113" s="12"/>
    </row>
    <row r="114" spans="2:20" ht="19.899999999999999" customHeight="1" x14ac:dyDescent="0.2">
      <c r="B114" s="14">
        <v>43598.525277777779</v>
      </c>
      <c r="C114" s="2">
        <f t="shared" si="11"/>
        <v>6.6666666639503092</v>
      </c>
      <c r="D114" s="42">
        <v>22</v>
      </c>
      <c r="E114" s="12">
        <v>8280</v>
      </c>
      <c r="F114" s="12">
        <v>8400</v>
      </c>
      <c r="G114" s="2">
        <v>6.93</v>
      </c>
      <c r="H114" s="2">
        <v>8.59</v>
      </c>
      <c r="I114" s="2">
        <v>7.81</v>
      </c>
      <c r="K114" s="14">
        <v>43598.525763888887</v>
      </c>
      <c r="L114" s="2">
        <f t="shared" si="8"/>
        <v>7.3333333292976022</v>
      </c>
      <c r="M114" s="15">
        <v>6020</v>
      </c>
      <c r="N114" s="3">
        <v>0.47293581585400002</v>
      </c>
      <c r="O114" s="2">
        <v>22.92</v>
      </c>
      <c r="P114" s="2">
        <f t="shared" si="9"/>
        <v>48.463235880353864</v>
      </c>
      <c r="Q114" s="2">
        <f t="shared" si="10"/>
        <v>10.839688899373682</v>
      </c>
      <c r="R114" s="2">
        <f t="shared" si="12"/>
        <v>1.558248918098329</v>
      </c>
      <c r="S114" s="12">
        <f t="shared" si="7"/>
        <v>239.77138804284786</v>
      </c>
      <c r="T114" s="12"/>
    </row>
    <row r="115" spans="2:20" ht="19.899999999999999" customHeight="1" x14ac:dyDescent="0.2">
      <c r="B115" s="14">
        <v>43598.525335648148</v>
      </c>
      <c r="C115" s="2">
        <f t="shared" si="11"/>
        <v>6.7499999958090484</v>
      </c>
      <c r="D115" s="42">
        <v>22</v>
      </c>
      <c r="E115" s="12">
        <v>8280</v>
      </c>
      <c r="F115" s="12">
        <v>8410</v>
      </c>
      <c r="G115" s="2">
        <v>6.92</v>
      </c>
      <c r="H115" s="2">
        <v>8.59</v>
      </c>
      <c r="I115" s="2">
        <v>7.81</v>
      </c>
      <c r="K115" s="14">
        <v>43598.525821759256</v>
      </c>
      <c r="L115" s="2">
        <f t="shared" si="8"/>
        <v>7.4166666611563414</v>
      </c>
      <c r="M115" s="15">
        <v>6020</v>
      </c>
      <c r="N115" s="3">
        <v>0.47293581585400002</v>
      </c>
      <c r="O115" s="2">
        <v>22.94</v>
      </c>
      <c r="P115" s="2">
        <f t="shared" si="9"/>
        <v>48.505524916898672</v>
      </c>
      <c r="Q115" s="2">
        <f t="shared" si="10"/>
        <v>10.849147615690761</v>
      </c>
      <c r="R115" s="2">
        <f t="shared" si="12"/>
        <v>1.5733106098561607</v>
      </c>
      <c r="S115" s="12">
        <f t="shared" si="7"/>
        <v>242.13606708027237</v>
      </c>
      <c r="T115" s="12"/>
    </row>
    <row r="116" spans="2:20" ht="19.899999999999999" customHeight="1" x14ac:dyDescent="0.2">
      <c r="B116" s="14">
        <v>43598.525393518517</v>
      </c>
      <c r="C116" s="2">
        <f t="shared" si="11"/>
        <v>6.8333333276677877</v>
      </c>
      <c r="D116" s="42">
        <v>22</v>
      </c>
      <c r="E116" s="12">
        <v>8280</v>
      </c>
      <c r="F116" s="12">
        <v>8410</v>
      </c>
      <c r="G116" s="2">
        <v>6.92</v>
      </c>
      <c r="H116" s="2">
        <v>8.59</v>
      </c>
      <c r="I116" s="2">
        <v>7.81</v>
      </c>
      <c r="K116" s="14">
        <v>43598.525879629633</v>
      </c>
      <c r="L116" s="2">
        <f t="shared" si="8"/>
        <v>7.5000000034924597</v>
      </c>
      <c r="M116" s="15">
        <v>5990</v>
      </c>
      <c r="N116" s="3">
        <v>0.47057899285100002</v>
      </c>
      <c r="O116" s="2">
        <v>22.94</v>
      </c>
      <c r="P116" s="2">
        <f t="shared" si="9"/>
        <v>48.748457429045331</v>
      </c>
      <c r="Q116" s="2">
        <f t="shared" si="10"/>
        <v>10.795082096001941</v>
      </c>
      <c r="R116" s="2">
        <f t="shared" si="12"/>
        <v>1.5883413265575446</v>
      </c>
      <c r="S116" s="12">
        <f t="shared" si="7"/>
        <v>244.49485435686154</v>
      </c>
      <c r="T116" s="12"/>
    </row>
    <row r="117" spans="2:20" ht="19.899999999999999" customHeight="1" x14ac:dyDescent="0.2">
      <c r="B117" s="14">
        <v>43598.525451388887</v>
      </c>
      <c r="C117" s="2">
        <f t="shared" si="11"/>
        <v>6.9166666595265269</v>
      </c>
      <c r="D117" s="42">
        <v>22</v>
      </c>
      <c r="E117" s="12">
        <v>8280</v>
      </c>
      <c r="F117" s="12">
        <v>8420</v>
      </c>
      <c r="G117" s="2">
        <v>6.91</v>
      </c>
      <c r="H117" s="2">
        <v>8.6</v>
      </c>
      <c r="I117" s="2">
        <v>7.81</v>
      </c>
      <c r="K117" s="14">
        <v>43598.525937500002</v>
      </c>
      <c r="L117" s="2">
        <f t="shared" si="8"/>
        <v>7.5833333353511989</v>
      </c>
      <c r="M117" s="15">
        <v>5990</v>
      </c>
      <c r="N117" s="3">
        <v>0.47057899285100002</v>
      </c>
      <c r="O117" s="2">
        <v>23.03</v>
      </c>
      <c r="P117" s="2">
        <f t="shared" si="9"/>
        <v>48.939711185305754</v>
      </c>
      <c r="Q117" s="2">
        <f t="shared" si="10"/>
        <v>10.83743420535853</v>
      </c>
      <c r="R117" s="2">
        <f t="shared" si="12"/>
        <v>1.6033639070565517</v>
      </c>
      <c r="S117" s="12">
        <f t="shared" si="7"/>
        <v>246.8477492794816</v>
      </c>
      <c r="T117" s="12"/>
    </row>
    <row r="118" spans="2:20" ht="19.899999999999999" customHeight="1" x14ac:dyDescent="0.2">
      <c r="B118" s="14">
        <v>43598.525509259256</v>
      </c>
      <c r="C118" s="2">
        <f t="shared" si="11"/>
        <v>6.9999999913852662</v>
      </c>
      <c r="D118" s="42">
        <v>22</v>
      </c>
      <c r="E118" s="12">
        <v>8280</v>
      </c>
      <c r="F118" s="12">
        <v>8430</v>
      </c>
      <c r="G118" s="2">
        <v>6.91</v>
      </c>
      <c r="H118" s="2">
        <v>8.6</v>
      </c>
      <c r="I118" s="2">
        <v>7.81</v>
      </c>
      <c r="K118" s="14">
        <v>43598.525995370372</v>
      </c>
      <c r="L118" s="2">
        <f t="shared" si="8"/>
        <v>7.6666666672099382</v>
      </c>
      <c r="M118" s="15">
        <v>5980</v>
      </c>
      <c r="N118" s="3">
        <v>0.46979338518300001</v>
      </c>
      <c r="O118" s="2">
        <v>23.07</v>
      </c>
      <c r="P118" s="2">
        <f t="shared" si="9"/>
        <v>49.106693979979042</v>
      </c>
      <c r="Q118" s="2">
        <f t="shared" si="10"/>
        <v>10.838133396171811</v>
      </c>
      <c r="R118" s="2">
        <f t="shared" si="12"/>
        <v>1.6184163842912589</v>
      </c>
      <c r="S118" s="12">
        <f t="shared" si="7"/>
        <v>249.19868018296759</v>
      </c>
      <c r="T118" s="12"/>
    </row>
    <row r="119" spans="2:20" ht="19.899999999999999" customHeight="1" x14ac:dyDescent="0.2">
      <c r="B119" s="14">
        <v>43598.525567129633</v>
      </c>
      <c r="C119" s="2">
        <f t="shared" si="11"/>
        <v>7.0833333337213844</v>
      </c>
      <c r="D119" s="42">
        <v>22</v>
      </c>
      <c r="E119" s="12">
        <v>8280</v>
      </c>
      <c r="F119" s="12">
        <v>8430</v>
      </c>
      <c r="G119" s="2">
        <v>6.9</v>
      </c>
      <c r="H119" s="2">
        <v>8.61</v>
      </c>
      <c r="I119" s="2">
        <v>7.81</v>
      </c>
      <c r="K119" s="14">
        <v>43598.526053240741</v>
      </c>
      <c r="L119" s="2">
        <f t="shared" si="8"/>
        <v>7.7499999990686774</v>
      </c>
      <c r="M119" s="15">
        <v>5950</v>
      </c>
      <c r="N119" s="3">
        <v>0.46743656218099999</v>
      </c>
      <c r="O119" s="2">
        <v>23.05</v>
      </c>
      <c r="P119" s="2">
        <f t="shared" si="9"/>
        <v>49.311504201664519</v>
      </c>
      <c r="Q119" s="2">
        <f t="shared" si="10"/>
        <v>10.774412758272049</v>
      </c>
      <c r="R119" s="2">
        <f t="shared" si="12"/>
        <v>1.6334250966329305</v>
      </c>
      <c r="S119" s="12">
        <f t="shared" si="7"/>
        <v>251.5417550099173</v>
      </c>
      <c r="T119" s="12"/>
    </row>
    <row r="120" spans="2:20" ht="19.899999999999999" customHeight="1" x14ac:dyDescent="0.2">
      <c r="B120" s="14">
        <v>43598.525625000002</v>
      </c>
      <c r="C120" s="2">
        <f t="shared" si="11"/>
        <v>7.1666666655801237</v>
      </c>
      <c r="D120" s="42">
        <v>22</v>
      </c>
      <c r="E120" s="12">
        <v>8280</v>
      </c>
      <c r="F120" s="12">
        <v>8430</v>
      </c>
      <c r="G120" s="2">
        <v>6.9</v>
      </c>
      <c r="H120" s="2">
        <v>8.61</v>
      </c>
      <c r="I120" s="2">
        <v>7.81</v>
      </c>
      <c r="K120" s="14">
        <v>43598.52611111111</v>
      </c>
      <c r="L120" s="2">
        <f t="shared" si="8"/>
        <v>7.8333333309274167</v>
      </c>
      <c r="M120" s="15">
        <v>5920</v>
      </c>
      <c r="N120" s="3">
        <v>0.465079739178</v>
      </c>
      <c r="O120" s="2">
        <v>22.95</v>
      </c>
      <c r="P120" s="2">
        <f t="shared" si="9"/>
        <v>49.346376689216179</v>
      </c>
      <c r="Q120" s="2">
        <f t="shared" si="10"/>
        <v>10.6735800141351</v>
      </c>
      <c r="R120" s="2">
        <f t="shared" si="12"/>
        <v>1.6483195357946541</v>
      </c>
      <c r="S120" s="12">
        <f t="shared" si="7"/>
        <v>253.87304572206256</v>
      </c>
      <c r="T120" s="12"/>
    </row>
    <row r="121" spans="2:20" ht="19.899999999999999" customHeight="1" x14ac:dyDescent="0.2">
      <c r="B121" s="14">
        <v>43598.525682870371</v>
      </c>
      <c r="C121" s="2">
        <f t="shared" si="11"/>
        <v>7.2499999974388629</v>
      </c>
      <c r="D121" s="42">
        <v>22</v>
      </c>
      <c r="E121" s="12">
        <v>8280</v>
      </c>
      <c r="F121" s="12">
        <v>8440</v>
      </c>
      <c r="G121" s="2">
        <v>6.89</v>
      </c>
      <c r="H121" s="2">
        <v>8.6199999999999992</v>
      </c>
      <c r="I121" s="2">
        <v>7.81</v>
      </c>
      <c r="K121" s="14">
        <v>43598.52616898148</v>
      </c>
      <c r="L121" s="2">
        <f t="shared" si="8"/>
        <v>7.9166666627861559</v>
      </c>
      <c r="M121" s="15">
        <v>5910</v>
      </c>
      <c r="N121" s="3">
        <v>0.46429413151100002</v>
      </c>
      <c r="O121" s="2">
        <v>22.88</v>
      </c>
      <c r="P121" s="2">
        <f t="shared" si="9"/>
        <v>49.279106598955423</v>
      </c>
      <c r="Q121" s="2">
        <f t="shared" si="10"/>
        <v>10.623049728971679</v>
      </c>
      <c r="R121" s="2">
        <f t="shared" si="12"/>
        <v>1.6631088617434457</v>
      </c>
      <c r="S121" s="12">
        <f t="shared" si="7"/>
        <v>256.19648035767153</v>
      </c>
      <c r="T121" s="12"/>
    </row>
    <row r="122" spans="2:20" ht="19.899999999999999" customHeight="1" x14ac:dyDescent="0.2">
      <c r="B122" s="14">
        <v>43598.525740740741</v>
      </c>
      <c r="C122" s="2">
        <f t="shared" si="11"/>
        <v>7.3333333292976022</v>
      </c>
      <c r="D122" s="42">
        <v>22</v>
      </c>
      <c r="E122" s="12">
        <v>8290</v>
      </c>
      <c r="F122" s="12">
        <v>8440</v>
      </c>
      <c r="G122" s="2">
        <v>6.89</v>
      </c>
      <c r="H122" s="2">
        <v>8.6199999999999992</v>
      </c>
      <c r="I122" s="2">
        <v>7.81</v>
      </c>
      <c r="K122" s="14">
        <v>43598.526226851849</v>
      </c>
      <c r="L122" s="2">
        <f t="shared" si="8"/>
        <v>7.9999999946448952</v>
      </c>
      <c r="M122" s="15">
        <v>5900</v>
      </c>
      <c r="N122" s="3">
        <v>0.46350852384300001</v>
      </c>
      <c r="O122" s="2">
        <v>22.91</v>
      </c>
      <c r="P122" s="2">
        <f t="shared" si="9"/>
        <v>49.427354237308684</v>
      </c>
      <c r="Q122" s="2">
        <f t="shared" si="10"/>
        <v>10.618980281243131</v>
      </c>
      <c r="R122" s="2">
        <f t="shared" si="12"/>
        <v>1.6778602712117334</v>
      </c>
      <c r="S122" s="12">
        <f t="shared" si="7"/>
        <v>258.51598695501235</v>
      </c>
      <c r="T122" s="12"/>
    </row>
    <row r="123" spans="2:20" ht="19.899999999999999" customHeight="1" x14ac:dyDescent="0.2">
      <c r="B123" s="14">
        <v>43598.52579861111</v>
      </c>
      <c r="C123" s="2">
        <f t="shared" si="11"/>
        <v>7.4166666611563414</v>
      </c>
      <c r="D123" s="42">
        <v>22</v>
      </c>
      <c r="E123" s="12">
        <v>8290</v>
      </c>
      <c r="F123" s="12">
        <v>8450</v>
      </c>
      <c r="G123" s="2">
        <v>6.88</v>
      </c>
      <c r="H123" s="2">
        <v>8.6300000000000008</v>
      </c>
      <c r="I123" s="2">
        <v>7.81</v>
      </c>
      <c r="K123" s="14">
        <v>43598.526284722226</v>
      </c>
      <c r="L123" s="2">
        <f t="shared" si="8"/>
        <v>8.0833333369810134</v>
      </c>
      <c r="M123" s="15">
        <v>5880</v>
      </c>
      <c r="N123" s="3">
        <v>0.46193730850800002</v>
      </c>
      <c r="O123" s="2">
        <v>22.83</v>
      </c>
      <c r="P123" s="2">
        <f t="shared" si="9"/>
        <v>49.422290816340542</v>
      </c>
      <c r="Q123" s="2">
        <f t="shared" si="10"/>
        <v>10.546028753237639</v>
      </c>
      <c r="R123" s="2">
        <f t="shared" si="12"/>
        <v>1.6925581957402118</v>
      </c>
      <c r="S123" s="12">
        <f t="shared" si="7"/>
        <v>260.82960178583835</v>
      </c>
      <c r="T123" s="12"/>
    </row>
    <row r="124" spans="2:20" ht="19.899999999999999" customHeight="1" x14ac:dyDescent="0.2">
      <c r="B124" s="14">
        <v>43598.525856481479</v>
      </c>
      <c r="C124" s="2">
        <f t="shared" si="11"/>
        <v>7.4999999930150807</v>
      </c>
      <c r="D124" s="42">
        <v>22</v>
      </c>
      <c r="E124" s="12">
        <v>8280</v>
      </c>
      <c r="F124" s="12">
        <v>8440</v>
      </c>
      <c r="G124" s="2">
        <v>6.88</v>
      </c>
      <c r="H124" s="2">
        <v>8.6300000000000008</v>
      </c>
      <c r="I124" s="2">
        <v>7.81</v>
      </c>
      <c r="K124" s="14">
        <v>43598.526342592595</v>
      </c>
      <c r="L124" s="2">
        <f t="shared" si="8"/>
        <v>8.1666666688397527</v>
      </c>
      <c r="M124" s="15">
        <v>5860</v>
      </c>
      <c r="N124" s="3">
        <v>0.46036609317299998</v>
      </c>
      <c r="O124" s="2">
        <v>22.91</v>
      </c>
      <c r="P124" s="2">
        <f t="shared" si="9"/>
        <v>49.764742320826613</v>
      </c>
      <c r="Q124" s="2">
        <f t="shared" si="10"/>
        <v>10.546987194593429</v>
      </c>
      <c r="R124" s="2">
        <f t="shared" si="12"/>
        <v>1.7072061232225642</v>
      </c>
      <c r="S124" s="12">
        <f t="shared" si="7"/>
        <v>263.13536024924065</v>
      </c>
      <c r="T124" s="12"/>
    </row>
    <row r="125" spans="2:20" ht="19.899999999999999" customHeight="1" x14ac:dyDescent="0.2">
      <c r="B125" s="14">
        <v>43598.525914351849</v>
      </c>
      <c r="C125" s="2">
        <f t="shared" si="11"/>
        <v>7.5833333248738199</v>
      </c>
      <c r="D125" s="42">
        <v>22.1</v>
      </c>
      <c r="E125" s="12">
        <v>8290</v>
      </c>
      <c r="F125" s="12">
        <v>8450</v>
      </c>
      <c r="G125" s="2">
        <v>6.87</v>
      </c>
      <c r="H125" s="2">
        <v>8.64</v>
      </c>
      <c r="I125" s="2">
        <v>7.81</v>
      </c>
      <c r="K125" s="14">
        <v>43598.526458333334</v>
      </c>
      <c r="L125" s="2">
        <f t="shared" si="8"/>
        <v>8.3333333325572312</v>
      </c>
      <c r="M125" s="15">
        <v>5820</v>
      </c>
      <c r="N125" s="3">
        <v>0.45722366250300001</v>
      </c>
      <c r="O125" s="2">
        <v>22.84</v>
      </c>
      <c r="P125" s="2">
        <f t="shared" si="9"/>
        <v>49.953670103086885</v>
      </c>
      <c r="Q125" s="2">
        <f t="shared" si="10"/>
        <v>10.442988451568519</v>
      </c>
      <c r="R125" s="2">
        <f t="shared" si="12"/>
        <v>1.7363588666597054</v>
      </c>
      <c r="S125" s="12">
        <f t="shared" si="7"/>
        <v>267.72330894643636</v>
      </c>
      <c r="T125" s="12"/>
    </row>
    <row r="126" spans="2:20" ht="19.899999999999999" customHeight="1" x14ac:dyDescent="0.2">
      <c r="B126" s="14">
        <v>43598.525972222225</v>
      </c>
      <c r="C126" s="2">
        <f t="shared" si="11"/>
        <v>7.6666666672099382</v>
      </c>
      <c r="D126" s="42">
        <v>22.1</v>
      </c>
      <c r="E126" s="12">
        <v>8290</v>
      </c>
      <c r="F126" s="12">
        <v>8460</v>
      </c>
      <c r="G126" s="2">
        <v>6.87</v>
      </c>
      <c r="H126" s="2">
        <v>8.64</v>
      </c>
      <c r="I126" s="2">
        <v>7.81</v>
      </c>
      <c r="K126" s="14">
        <v>43598.526516203703</v>
      </c>
      <c r="L126" s="2">
        <f t="shared" si="8"/>
        <v>8.4166666644159704</v>
      </c>
      <c r="M126" s="15">
        <v>5800</v>
      </c>
      <c r="N126" s="3">
        <v>0.45565244716800002</v>
      </c>
      <c r="O126" s="2">
        <v>22.83</v>
      </c>
      <c r="P126" s="2">
        <f t="shared" si="9"/>
        <v>50.103977586194176</v>
      </c>
      <c r="Q126" s="2">
        <f t="shared" si="10"/>
        <v>10.402545368845439</v>
      </c>
      <c r="R126" s="2">
        <f t="shared" si="12"/>
        <v>1.7508349315566147</v>
      </c>
      <c r="S126" s="12">
        <f t="shared" si="7"/>
        <v>270.00549918022978</v>
      </c>
      <c r="T126" s="12"/>
    </row>
    <row r="127" spans="2:20" ht="19.899999999999999" customHeight="1" x14ac:dyDescent="0.2">
      <c r="B127" s="14">
        <v>43598.526030092595</v>
      </c>
      <c r="C127" s="2">
        <f t="shared" si="11"/>
        <v>7.7499999990686774</v>
      </c>
      <c r="D127" s="42">
        <v>22.1</v>
      </c>
      <c r="E127" s="12">
        <v>8290</v>
      </c>
      <c r="F127" s="12">
        <v>8470</v>
      </c>
      <c r="G127" s="2">
        <v>6.86</v>
      </c>
      <c r="H127" s="2">
        <v>8.64</v>
      </c>
      <c r="I127" s="2">
        <v>7.81</v>
      </c>
      <c r="K127" s="14">
        <v>43598.526574074072</v>
      </c>
      <c r="L127" s="2">
        <f t="shared" si="8"/>
        <v>8.4999999962747097</v>
      </c>
      <c r="M127" s="15">
        <v>5780</v>
      </c>
      <c r="N127" s="3">
        <v>0.45408123183299998</v>
      </c>
      <c r="O127" s="2">
        <v>22.78</v>
      </c>
      <c r="P127" s="2">
        <f t="shared" si="9"/>
        <v>50.167235294098063</v>
      </c>
      <c r="Q127" s="2">
        <f t="shared" si="10"/>
        <v>10.34397046115574</v>
      </c>
      <c r="R127" s="2">
        <f t="shared" si="12"/>
        <v>1.7652422339613987</v>
      </c>
      <c r="S127" s="12">
        <f t="shared" si="7"/>
        <v>272.27983333748693</v>
      </c>
      <c r="T127" s="12"/>
    </row>
    <row r="128" spans="2:20" ht="19.899999999999999" customHeight="1" x14ac:dyDescent="0.2">
      <c r="B128" s="14">
        <v>43598.526087962964</v>
      </c>
      <c r="C128" s="2">
        <f t="shared" si="11"/>
        <v>7.8333333309274167</v>
      </c>
      <c r="D128" s="42">
        <v>22.1</v>
      </c>
      <c r="E128" s="12">
        <v>8290</v>
      </c>
      <c r="F128" s="12">
        <v>8460</v>
      </c>
      <c r="G128" s="2">
        <v>6.86</v>
      </c>
      <c r="H128" s="2">
        <v>8.65</v>
      </c>
      <c r="I128" s="2">
        <v>7.81</v>
      </c>
      <c r="K128" s="14">
        <v>43598.526631944442</v>
      </c>
      <c r="L128" s="2">
        <f t="shared" si="8"/>
        <v>8.583333328133449</v>
      </c>
      <c r="M128" s="15">
        <v>5770</v>
      </c>
      <c r="N128" s="3">
        <v>0.45329562416500002</v>
      </c>
      <c r="O128" s="2">
        <v>22.71</v>
      </c>
      <c r="P128" s="2">
        <f t="shared" si="9"/>
        <v>50.099755632614581</v>
      </c>
      <c r="Q128" s="2">
        <f t="shared" si="10"/>
        <v>10.294343624787151</v>
      </c>
      <c r="R128" s="2">
        <f t="shared" si="12"/>
        <v>1.7795743962674717</v>
      </c>
      <c r="S128" s="12">
        <f t="shared" ref="S128:S191" si="13">(M127+M128)/2/12729*(L128-L127)*60+S127</f>
        <v>274.54827543734183</v>
      </c>
      <c r="T128" s="12"/>
    </row>
    <row r="129" spans="2:20" ht="19.899999999999999" customHeight="1" x14ac:dyDescent="0.2">
      <c r="B129" s="14">
        <v>43598.526145833333</v>
      </c>
      <c r="C129" s="2">
        <f t="shared" si="11"/>
        <v>7.9166666627861559</v>
      </c>
      <c r="D129" s="42">
        <v>22.1</v>
      </c>
      <c r="E129" s="12">
        <v>8290</v>
      </c>
      <c r="F129" s="12">
        <v>8470</v>
      </c>
      <c r="G129" s="2">
        <v>6.85</v>
      </c>
      <c r="H129" s="2">
        <v>8.65</v>
      </c>
      <c r="I129" s="2">
        <v>7.81</v>
      </c>
      <c r="K129" s="14">
        <v>43598.526689814818</v>
      </c>
      <c r="L129" s="2">
        <f t="shared" si="8"/>
        <v>8.6666666704695672</v>
      </c>
      <c r="M129" s="15">
        <v>5750</v>
      </c>
      <c r="N129" s="3">
        <v>0.45172440882999998</v>
      </c>
      <c r="O129" s="2">
        <v>22.67</v>
      </c>
      <c r="P129" s="2">
        <f t="shared" si="9"/>
        <v>50.185466086982103</v>
      </c>
      <c r="Q129" s="2">
        <f t="shared" si="10"/>
        <v>10.240592348176101</v>
      </c>
      <c r="R129" s="2">
        <f t="shared" si="12"/>
        <v>1.7938347700115151</v>
      </c>
      <c r="S129" s="12">
        <f t="shared" si="13"/>
        <v>276.81082576426166</v>
      </c>
      <c r="T129" s="12"/>
    </row>
    <row r="130" spans="2:20" ht="19.899999999999999" customHeight="1" x14ac:dyDescent="0.2">
      <c r="B130" s="14">
        <v>43598.526203703703</v>
      </c>
      <c r="C130" s="2">
        <f t="shared" si="11"/>
        <v>7.9999999946448952</v>
      </c>
      <c r="D130" s="42">
        <v>22.1</v>
      </c>
      <c r="E130" s="12">
        <v>8280</v>
      </c>
      <c r="F130" s="12">
        <v>8460</v>
      </c>
      <c r="G130" s="2">
        <v>6.85</v>
      </c>
      <c r="H130" s="2">
        <v>8.66</v>
      </c>
      <c r="I130" s="2">
        <v>7.81</v>
      </c>
      <c r="K130" s="14">
        <v>43598.526805555557</v>
      </c>
      <c r="L130" s="2">
        <f t="shared" si="8"/>
        <v>8.8333333341870457</v>
      </c>
      <c r="M130" s="15">
        <v>5710</v>
      </c>
      <c r="N130" s="3">
        <v>0.44858197816000001</v>
      </c>
      <c r="O130" s="2">
        <v>22.63</v>
      </c>
      <c r="P130" s="2">
        <f t="shared" si="9"/>
        <v>50.447858143619719</v>
      </c>
      <c r="Q130" s="2">
        <f t="shared" si="10"/>
        <v>10.151410165760799</v>
      </c>
      <c r="R130" s="2">
        <f t="shared" si="12"/>
        <v>1.822156995224151</v>
      </c>
      <c r="S130" s="12">
        <f t="shared" si="13"/>
        <v>281.31235761955816</v>
      </c>
      <c r="T130" s="12"/>
    </row>
    <row r="131" spans="2:20" ht="19.899999999999999" customHeight="1" x14ac:dyDescent="0.2">
      <c r="B131" s="14">
        <v>43598.526261574072</v>
      </c>
      <c r="C131" s="2">
        <f t="shared" si="11"/>
        <v>8.0833333265036345</v>
      </c>
      <c r="D131" s="42">
        <v>22.1</v>
      </c>
      <c r="E131" s="12">
        <v>8290</v>
      </c>
      <c r="F131" s="12">
        <v>8470</v>
      </c>
      <c r="G131" s="2">
        <v>6.84</v>
      </c>
      <c r="H131" s="2">
        <v>8.66</v>
      </c>
      <c r="I131" s="2">
        <v>7.81</v>
      </c>
      <c r="K131" s="14">
        <v>43598.526863425926</v>
      </c>
      <c r="L131" s="2">
        <f t="shared" si="8"/>
        <v>8.916666666045785</v>
      </c>
      <c r="M131" s="15">
        <v>5700</v>
      </c>
      <c r="N131" s="3">
        <v>0.44779637049299997</v>
      </c>
      <c r="O131" s="2">
        <v>22.58</v>
      </c>
      <c r="P131" s="2">
        <f t="shared" si="9"/>
        <v>50.424705263110148</v>
      </c>
      <c r="Q131" s="2">
        <f t="shared" si="10"/>
        <v>10.111242045731938</v>
      </c>
      <c r="R131" s="2">
        <f t="shared" si="12"/>
        <v>1.8362282812331387</v>
      </c>
      <c r="S131" s="12">
        <f t="shared" si="13"/>
        <v>283.55330345153601</v>
      </c>
      <c r="T131" s="12"/>
    </row>
    <row r="132" spans="2:20" ht="19.899999999999999" customHeight="1" x14ac:dyDescent="0.2">
      <c r="B132" s="14">
        <v>43598.526319444441</v>
      </c>
      <c r="C132" s="2">
        <f t="shared" si="11"/>
        <v>8.1666666583623737</v>
      </c>
      <c r="D132" s="42">
        <v>22.1</v>
      </c>
      <c r="E132" s="12">
        <v>8290</v>
      </c>
      <c r="F132" s="12">
        <v>8470</v>
      </c>
      <c r="G132" s="2">
        <v>6.84</v>
      </c>
      <c r="H132" s="2">
        <v>8.66</v>
      </c>
      <c r="I132" s="2">
        <v>7.81</v>
      </c>
      <c r="K132" s="14">
        <v>43598.526921296296</v>
      </c>
      <c r="L132" s="2">
        <f t="shared" si="8"/>
        <v>8.9999999979045242</v>
      </c>
      <c r="M132" s="15">
        <v>5670</v>
      </c>
      <c r="N132" s="3">
        <v>0.44543954748999998</v>
      </c>
      <c r="O132" s="2">
        <v>22.6</v>
      </c>
      <c r="P132" s="2">
        <f t="shared" si="9"/>
        <v>50.736402116400242</v>
      </c>
      <c r="Q132" s="2">
        <f t="shared" si="10"/>
        <v>10.066933773274</v>
      </c>
      <c r="R132" s="2">
        <f t="shared" si="12"/>
        <v>1.8502409030817155</v>
      </c>
      <c r="S132" s="12">
        <f t="shared" si="13"/>
        <v>285.78639320697761</v>
      </c>
      <c r="T132" s="12"/>
    </row>
    <row r="133" spans="2:20" ht="19.899999999999999" customHeight="1" x14ac:dyDescent="0.2">
      <c r="B133" s="14">
        <v>43598.526377314818</v>
      </c>
      <c r="C133" s="2">
        <f t="shared" si="11"/>
        <v>8.2500000006984919</v>
      </c>
      <c r="D133" s="42">
        <v>22.1</v>
      </c>
      <c r="E133" s="12">
        <v>8290</v>
      </c>
      <c r="F133" s="12">
        <v>8480</v>
      </c>
      <c r="G133" s="2">
        <v>6.84</v>
      </c>
      <c r="H133" s="2">
        <v>8.67</v>
      </c>
      <c r="I133" s="2">
        <v>7.81</v>
      </c>
      <c r="K133" s="14">
        <v>43598.526979166665</v>
      </c>
      <c r="L133" s="2">
        <f t="shared" si="8"/>
        <v>9.0833333297632635</v>
      </c>
      <c r="M133" s="15">
        <v>5650</v>
      </c>
      <c r="N133" s="3">
        <v>0.44386833215499999</v>
      </c>
      <c r="O133" s="2">
        <v>22.66</v>
      </c>
      <c r="P133" s="2">
        <f t="shared" si="9"/>
        <v>51.051175221229947</v>
      </c>
      <c r="Q133" s="2">
        <f t="shared" si="10"/>
        <v>10.0580564066323</v>
      </c>
      <c r="R133" s="2">
        <f t="shared" si="12"/>
        <v>1.8642165904593488</v>
      </c>
      <c r="S133" s="12">
        <f t="shared" si="13"/>
        <v>288.00966286674884</v>
      </c>
      <c r="T133" s="12"/>
    </row>
    <row r="134" spans="2:20" ht="19.899999999999999" customHeight="1" x14ac:dyDescent="0.2">
      <c r="B134" s="14">
        <v>43598.526435185187</v>
      </c>
      <c r="C134" s="2">
        <f t="shared" si="11"/>
        <v>8.3333333325572312</v>
      </c>
      <c r="D134" s="42">
        <v>22.1</v>
      </c>
      <c r="E134" s="12">
        <v>8290</v>
      </c>
      <c r="F134" s="12">
        <v>8480</v>
      </c>
      <c r="G134" s="2">
        <v>6.83</v>
      </c>
      <c r="H134" s="2">
        <v>8.67</v>
      </c>
      <c r="I134" s="2">
        <v>7.81</v>
      </c>
      <c r="K134" s="14">
        <v>43598.527037037034</v>
      </c>
      <c r="L134" s="2">
        <f t="shared" si="8"/>
        <v>9.1666666616220027</v>
      </c>
      <c r="M134" s="15">
        <v>5640</v>
      </c>
      <c r="N134" s="3">
        <v>0.44308272448699998</v>
      </c>
      <c r="O134" s="2">
        <v>22.61</v>
      </c>
      <c r="P134" s="2">
        <f t="shared" si="9"/>
        <v>51.028845744725885</v>
      </c>
      <c r="Q134" s="2">
        <f t="shared" si="10"/>
        <v>10.01810040065107</v>
      </c>
      <c r="R134" s="2">
        <f t="shared" si="12"/>
        <v>1.8781583657732608</v>
      </c>
      <c r="S134" s="12">
        <f t="shared" si="13"/>
        <v>290.22704046911787</v>
      </c>
      <c r="T134" s="12"/>
    </row>
    <row r="135" spans="2:20" ht="19.899999999999999" customHeight="1" x14ac:dyDescent="0.2">
      <c r="B135" s="14">
        <v>43598.526493055557</v>
      </c>
      <c r="C135" s="2">
        <f t="shared" si="11"/>
        <v>8.4166666644159704</v>
      </c>
      <c r="D135" s="42">
        <v>22.1</v>
      </c>
      <c r="E135" s="12">
        <v>8290</v>
      </c>
      <c r="F135" s="12">
        <v>8480</v>
      </c>
      <c r="G135" s="2">
        <v>6.83</v>
      </c>
      <c r="H135" s="2">
        <v>8.67</v>
      </c>
      <c r="I135" s="2">
        <v>7.81</v>
      </c>
      <c r="K135" s="14">
        <v>43598.527094907404</v>
      </c>
      <c r="L135" s="2">
        <f t="shared" si="8"/>
        <v>9.249999993480742</v>
      </c>
      <c r="M135" s="15">
        <v>5630</v>
      </c>
      <c r="N135" s="3">
        <v>0.44229711682</v>
      </c>
      <c r="O135" s="2">
        <v>22.52</v>
      </c>
      <c r="P135" s="2">
        <f t="shared" si="9"/>
        <v>50.915999999983903</v>
      </c>
      <c r="Q135" s="2">
        <f t="shared" si="10"/>
        <v>9.9605310707864003</v>
      </c>
      <c r="R135" s="2">
        <f t="shared" si="12"/>
        <v>1.8920324151607004</v>
      </c>
      <c r="S135" s="12">
        <f t="shared" si="13"/>
        <v>292.44049003321874</v>
      </c>
      <c r="T135" s="12"/>
    </row>
    <row r="136" spans="2:20" ht="19.899999999999999" customHeight="1" x14ac:dyDescent="0.2">
      <c r="B136" s="14">
        <v>43598.526550925926</v>
      </c>
      <c r="C136" s="2">
        <f t="shared" si="11"/>
        <v>8.4999999962747097</v>
      </c>
      <c r="D136" s="42">
        <v>22.1</v>
      </c>
      <c r="E136" s="12">
        <v>8290</v>
      </c>
      <c r="F136" s="12">
        <v>8490</v>
      </c>
      <c r="G136" s="2">
        <v>6.82</v>
      </c>
      <c r="H136" s="2">
        <v>8.68</v>
      </c>
      <c r="I136" s="2">
        <v>7.81</v>
      </c>
      <c r="K136" s="14">
        <v>43598.52715277778</v>
      </c>
      <c r="L136" s="2">
        <f t="shared" si="8"/>
        <v>9.3333333358168602</v>
      </c>
      <c r="M136" s="15">
        <v>5610</v>
      </c>
      <c r="N136" s="3">
        <v>0.44072590148500002</v>
      </c>
      <c r="O136" s="2">
        <v>22.47</v>
      </c>
      <c r="P136" s="2">
        <f t="shared" si="9"/>
        <v>50.984069518693261</v>
      </c>
      <c r="Q136" s="2">
        <f t="shared" si="10"/>
        <v>9.9031110063679506</v>
      </c>
      <c r="R136" s="2">
        <f t="shared" si="12"/>
        <v>1.9058266125378474</v>
      </c>
      <c r="S136" s="12">
        <f t="shared" si="13"/>
        <v>294.6480478174704</v>
      </c>
      <c r="T136" s="12"/>
    </row>
    <row r="137" spans="2:20" ht="19.899999999999999" customHeight="1" x14ac:dyDescent="0.2">
      <c r="B137" s="14">
        <v>43598.526608796295</v>
      </c>
      <c r="C137" s="2">
        <f t="shared" si="11"/>
        <v>8.583333328133449</v>
      </c>
      <c r="D137" s="42">
        <v>22.1</v>
      </c>
      <c r="E137" s="12">
        <v>8300</v>
      </c>
      <c r="F137" s="12">
        <v>8490</v>
      </c>
      <c r="G137" s="2">
        <v>6.82</v>
      </c>
      <c r="H137" s="2">
        <v>8.68</v>
      </c>
      <c r="I137" s="2">
        <v>7.81</v>
      </c>
      <c r="K137" s="14">
        <v>43598.52721064815</v>
      </c>
      <c r="L137" s="2">
        <f t="shared" si="8"/>
        <v>9.4166666676755995</v>
      </c>
      <c r="M137" s="15">
        <v>5590</v>
      </c>
      <c r="N137" s="3">
        <v>0.43915468614999997</v>
      </c>
      <c r="O137" s="2">
        <v>22.38</v>
      </c>
      <c r="P137" s="2">
        <f t="shared" si="9"/>
        <v>50.961542039325451</v>
      </c>
      <c r="Q137" s="2">
        <f t="shared" si="10"/>
        <v>9.8282818760369981</v>
      </c>
      <c r="R137" s="2">
        <f t="shared" si="12"/>
        <v>1.9195289684637191</v>
      </c>
      <c r="S137" s="12">
        <f t="shared" si="13"/>
        <v>296.84774924763275</v>
      </c>
      <c r="T137" s="12"/>
    </row>
    <row r="138" spans="2:20" ht="19.899999999999999" customHeight="1" x14ac:dyDescent="0.2">
      <c r="B138" s="14">
        <v>43598.526666666665</v>
      </c>
      <c r="C138" s="2">
        <f t="shared" si="11"/>
        <v>8.6666666599921882</v>
      </c>
      <c r="D138" s="42">
        <v>22.1</v>
      </c>
      <c r="E138" s="12">
        <v>8300</v>
      </c>
      <c r="F138" s="12">
        <v>8500</v>
      </c>
      <c r="G138" s="2">
        <v>6.82</v>
      </c>
      <c r="H138" s="2">
        <v>8.69</v>
      </c>
      <c r="I138" s="2">
        <v>7.81</v>
      </c>
      <c r="K138" s="14">
        <v>43598.527268518519</v>
      </c>
      <c r="L138" s="2">
        <f t="shared" si="8"/>
        <v>9.4999999995343387</v>
      </c>
      <c r="M138" s="15">
        <v>5570</v>
      </c>
      <c r="N138" s="3">
        <v>0.43758347081499999</v>
      </c>
      <c r="O138" s="2">
        <v>22.44</v>
      </c>
      <c r="P138" s="2">
        <f t="shared" si="9"/>
        <v>51.281644524198917</v>
      </c>
      <c r="Q138" s="2">
        <f t="shared" si="10"/>
        <v>9.8193730850885999</v>
      </c>
      <c r="R138" s="2">
        <f t="shared" si="12"/>
        <v>1.9331731730563981</v>
      </c>
      <c r="S138" s="12">
        <f t="shared" si="13"/>
        <v>299.03959460125878</v>
      </c>
      <c r="T138" s="12"/>
    </row>
    <row r="139" spans="2:20" ht="19.899999999999999" customHeight="1" x14ac:dyDescent="0.2">
      <c r="B139" s="14">
        <v>43598.526724537034</v>
      </c>
      <c r="C139" s="2">
        <f t="shared" si="11"/>
        <v>8.7499999918509275</v>
      </c>
      <c r="D139" s="42">
        <v>22.1</v>
      </c>
      <c r="E139" s="12">
        <v>8290</v>
      </c>
      <c r="F139" s="12">
        <v>8500</v>
      </c>
      <c r="G139" s="2">
        <v>6.81</v>
      </c>
      <c r="H139" s="2">
        <v>8.69</v>
      </c>
      <c r="I139" s="2">
        <v>7.8</v>
      </c>
      <c r="K139" s="14">
        <v>43598.527326388888</v>
      </c>
      <c r="L139" s="2">
        <f t="shared" si="8"/>
        <v>9.583333331393078</v>
      </c>
      <c r="M139" s="15">
        <v>5550</v>
      </c>
      <c r="N139" s="3">
        <v>0.43601225548</v>
      </c>
      <c r="O139" s="2">
        <v>22.41</v>
      </c>
      <c r="P139" s="2">
        <f t="shared" si="9"/>
        <v>51.397637837792274</v>
      </c>
      <c r="Q139" s="2">
        <f t="shared" si="10"/>
        <v>9.7710346453068002</v>
      </c>
      <c r="R139" s="2">
        <f t="shared" si="12"/>
        <v>1.9467776226284401</v>
      </c>
      <c r="S139" s="12">
        <f t="shared" si="13"/>
        <v>301.22358387834851</v>
      </c>
      <c r="T139" s="12"/>
    </row>
    <row r="140" spans="2:20" ht="19.899999999999999" customHeight="1" x14ac:dyDescent="0.2">
      <c r="B140" s="14">
        <v>43598.526782407411</v>
      </c>
      <c r="C140" s="2">
        <f t="shared" si="11"/>
        <v>8.8333333341870457</v>
      </c>
      <c r="D140" s="42">
        <v>22.1</v>
      </c>
      <c r="E140" s="12">
        <v>8300</v>
      </c>
      <c r="F140" s="12">
        <v>8500</v>
      </c>
      <c r="G140" s="2">
        <v>6.81</v>
      </c>
      <c r="H140" s="2">
        <v>8.69</v>
      </c>
      <c r="I140" s="2">
        <v>7.8</v>
      </c>
      <c r="K140" s="14">
        <v>43598.527384259258</v>
      </c>
      <c r="L140" s="2">
        <f t="shared" si="8"/>
        <v>9.6666666632518172</v>
      </c>
      <c r="M140" s="15">
        <v>5530</v>
      </c>
      <c r="N140" s="3">
        <v>0.43444104014500001</v>
      </c>
      <c r="O140" s="2">
        <v>22.45</v>
      </c>
      <c r="P140" s="2">
        <f t="shared" si="9"/>
        <v>51.675596744973809</v>
      </c>
      <c r="Q140" s="2">
        <f t="shared" si="10"/>
        <v>9.7532013512552496</v>
      </c>
      <c r="R140" s="2">
        <f t="shared" si="12"/>
        <v>1.9603361196083555</v>
      </c>
      <c r="S140" s="12">
        <f t="shared" si="13"/>
        <v>303.39971707890197</v>
      </c>
      <c r="T140" s="12"/>
    </row>
    <row r="141" spans="2:20" ht="19.899999999999999" customHeight="1" x14ac:dyDescent="0.2">
      <c r="B141" s="14">
        <v>43598.52684027778</v>
      </c>
      <c r="C141" s="2">
        <f t="shared" si="11"/>
        <v>8.916666666045785</v>
      </c>
      <c r="D141" s="42">
        <v>22.1</v>
      </c>
      <c r="E141" s="12">
        <v>8300</v>
      </c>
      <c r="F141" s="12">
        <v>8500</v>
      </c>
      <c r="G141" s="2">
        <v>6.8</v>
      </c>
      <c r="H141" s="2">
        <v>8.6999999999999993</v>
      </c>
      <c r="I141" s="2">
        <v>7.8</v>
      </c>
      <c r="K141" s="14">
        <v>43598.527442129627</v>
      </c>
      <c r="L141" s="2">
        <f t="shared" si="8"/>
        <v>9.7499999951105565</v>
      </c>
      <c r="M141" s="15">
        <v>5510</v>
      </c>
      <c r="N141" s="3">
        <v>0.43286982480899999</v>
      </c>
      <c r="O141" s="2">
        <v>22.41</v>
      </c>
      <c r="P141" s="2">
        <f t="shared" si="9"/>
        <v>51.770760435630308</v>
      </c>
      <c r="Q141" s="2">
        <f t="shared" si="10"/>
        <v>9.7006127739696897</v>
      </c>
      <c r="R141" s="2">
        <f t="shared" si="12"/>
        <v>1.973845712511819</v>
      </c>
      <c r="S141" s="12">
        <f t="shared" si="13"/>
        <v>305.56799420291912</v>
      </c>
      <c r="T141" s="12"/>
    </row>
    <row r="142" spans="2:20" ht="19.899999999999999" customHeight="1" x14ac:dyDescent="0.2">
      <c r="B142" s="14">
        <v>43598.526898148149</v>
      </c>
      <c r="C142" s="2">
        <f t="shared" si="11"/>
        <v>8.9999999979045242</v>
      </c>
      <c r="D142" s="42">
        <v>22.1</v>
      </c>
      <c r="E142" s="12">
        <v>8290</v>
      </c>
      <c r="F142" s="12">
        <v>8510</v>
      </c>
      <c r="G142" s="2">
        <v>6.8</v>
      </c>
      <c r="H142" s="2">
        <v>8.6999999999999993</v>
      </c>
      <c r="I142" s="2">
        <v>7.8</v>
      </c>
      <c r="K142" s="14">
        <v>43598.527557870373</v>
      </c>
      <c r="L142" s="2">
        <f t="shared" si="8"/>
        <v>9.916666669305414</v>
      </c>
      <c r="M142" s="15">
        <v>5480</v>
      </c>
      <c r="N142" s="3">
        <v>0.43051300180699997</v>
      </c>
      <c r="O142" s="2">
        <v>22.32</v>
      </c>
      <c r="P142" s="2">
        <f t="shared" si="9"/>
        <v>51.845124087578917</v>
      </c>
      <c r="Q142" s="2">
        <f t="shared" si="10"/>
        <v>9.6090502003322396</v>
      </c>
      <c r="R142" s="2">
        <f t="shared" si="12"/>
        <v>2.0006646900764062</v>
      </c>
      <c r="S142" s="12">
        <f t="shared" si="13"/>
        <v>309.88490853099239</v>
      </c>
      <c r="T142" s="12"/>
    </row>
    <row r="143" spans="2:20" ht="19.899999999999999" customHeight="1" x14ac:dyDescent="0.2">
      <c r="B143" s="14">
        <v>43598.526956018519</v>
      </c>
      <c r="C143" s="2">
        <f t="shared" si="11"/>
        <v>9.0833333297632635</v>
      </c>
      <c r="D143" s="42">
        <v>22.1</v>
      </c>
      <c r="E143" s="12">
        <v>8290</v>
      </c>
      <c r="F143" s="12">
        <v>8520</v>
      </c>
      <c r="G143" s="2">
        <v>6.8</v>
      </c>
      <c r="H143" s="2">
        <v>8.6999999999999993</v>
      </c>
      <c r="I143" s="2">
        <v>7.8</v>
      </c>
      <c r="K143" s="14">
        <v>43598.527615740742</v>
      </c>
      <c r="L143" s="2">
        <f t="shared" si="8"/>
        <v>10.000000001164153</v>
      </c>
      <c r="M143" s="15">
        <v>5450</v>
      </c>
      <c r="N143" s="3">
        <v>0.42815617880399998</v>
      </c>
      <c r="O143" s="2">
        <v>22.2</v>
      </c>
      <c r="P143" s="2">
        <f t="shared" si="9"/>
        <v>51.850238532147046</v>
      </c>
      <c r="Q143" s="2">
        <f t="shared" si="10"/>
        <v>9.5050671694487985</v>
      </c>
      <c r="R143" s="2">
        <f t="shared" si="12"/>
        <v>2.0139383824594299</v>
      </c>
      <c r="S143" s="12">
        <f t="shared" si="13"/>
        <v>312.03158144453477</v>
      </c>
      <c r="T143" s="12"/>
    </row>
    <row r="144" spans="2:20" ht="19.899999999999999" customHeight="1" x14ac:dyDescent="0.2">
      <c r="B144" s="14">
        <v>43598.527013888888</v>
      </c>
      <c r="C144" s="2">
        <f t="shared" si="11"/>
        <v>9.1666666616220027</v>
      </c>
      <c r="D144" s="42">
        <v>22.1</v>
      </c>
      <c r="E144" s="12">
        <v>8290</v>
      </c>
      <c r="F144" s="12">
        <v>8510</v>
      </c>
      <c r="G144" s="2">
        <v>6.79</v>
      </c>
      <c r="H144" s="2">
        <v>8.7100000000000009</v>
      </c>
      <c r="I144" s="2">
        <v>7.8</v>
      </c>
      <c r="K144" s="14">
        <v>43598.527673611112</v>
      </c>
      <c r="L144" s="2">
        <f t="shared" si="8"/>
        <v>10.083333333022892</v>
      </c>
      <c r="M144" s="15">
        <v>5450</v>
      </c>
      <c r="N144" s="3">
        <v>0.42815617880399998</v>
      </c>
      <c r="O144" s="2">
        <v>22.21</v>
      </c>
      <c r="P144" s="2">
        <f t="shared" si="9"/>
        <v>51.873594495449815</v>
      </c>
      <c r="Q144" s="2">
        <f t="shared" si="10"/>
        <v>9.5093487312368392</v>
      </c>
      <c r="R144" s="2">
        <f t="shared" si="12"/>
        <v>2.0271428377123626</v>
      </c>
      <c r="S144" s="12">
        <f t="shared" si="13"/>
        <v>314.17236230067488</v>
      </c>
      <c r="T144" s="12"/>
    </row>
    <row r="145" spans="2:20" ht="19.899999999999999" customHeight="1" x14ac:dyDescent="0.2">
      <c r="B145" s="14">
        <v>43598.527071759258</v>
      </c>
      <c r="C145" s="2">
        <f t="shared" si="11"/>
        <v>9.249999993480742</v>
      </c>
      <c r="D145" s="42">
        <v>22.1</v>
      </c>
      <c r="E145" s="12">
        <v>8290</v>
      </c>
      <c r="F145" s="12">
        <v>8530</v>
      </c>
      <c r="G145" s="2">
        <v>6.79</v>
      </c>
      <c r="H145" s="2">
        <v>8.7100000000000009</v>
      </c>
      <c r="I145" s="2">
        <v>7.8</v>
      </c>
      <c r="K145" s="14">
        <v>43598.527731481481</v>
      </c>
      <c r="L145" s="2">
        <f t="shared" si="8"/>
        <v>10.166666664881632</v>
      </c>
      <c r="M145" s="15">
        <v>5430</v>
      </c>
      <c r="N145" s="3">
        <v>0.42658496346899999</v>
      </c>
      <c r="O145" s="2">
        <v>22.26</v>
      </c>
      <c r="P145" s="2">
        <f t="shared" si="9"/>
        <v>52.181867403344704</v>
      </c>
      <c r="Q145" s="2">
        <f t="shared" si="10"/>
        <v>9.4957812868199412</v>
      </c>
      <c r="R145" s="2">
        <f t="shared" si="12"/>
        <v>2.0403408444358062</v>
      </c>
      <c r="S145" s="12">
        <f t="shared" si="13"/>
        <v>316.30921511854689</v>
      </c>
      <c r="T145" s="12"/>
    </row>
    <row r="146" spans="2:20" ht="19.899999999999999" customHeight="1" x14ac:dyDescent="0.2">
      <c r="B146" s="14">
        <v>43598.527129629627</v>
      </c>
      <c r="C146" s="2">
        <f t="shared" si="11"/>
        <v>9.3333333253394812</v>
      </c>
      <c r="D146" s="42">
        <v>22.1</v>
      </c>
      <c r="E146" s="12">
        <v>8300</v>
      </c>
      <c r="F146" s="12">
        <v>8520</v>
      </c>
      <c r="G146" s="2">
        <v>6.79</v>
      </c>
      <c r="H146" s="2">
        <v>8.7100000000000009</v>
      </c>
      <c r="I146" s="2">
        <v>7.8</v>
      </c>
      <c r="K146" s="14">
        <v>43598.527789351851</v>
      </c>
      <c r="L146" s="2">
        <f t="shared" si="8"/>
        <v>10.249999996740371</v>
      </c>
      <c r="M146" s="15">
        <v>5420</v>
      </c>
      <c r="N146" s="3">
        <v>0.42579935580200001</v>
      </c>
      <c r="O146" s="2">
        <v>22.31</v>
      </c>
      <c r="P146" s="2">
        <f t="shared" si="9"/>
        <v>52.395570110665737</v>
      </c>
      <c r="Q146" s="2">
        <f t="shared" si="10"/>
        <v>9.49958362794262</v>
      </c>
      <c r="R146" s="2">
        <f t="shared" si="12"/>
        <v>2.0535320698376376</v>
      </c>
      <c r="S146" s="12">
        <f t="shared" si="13"/>
        <v>318.44017587901664</v>
      </c>
      <c r="T146" s="12"/>
    </row>
    <row r="147" spans="2:20" ht="19.899999999999999" customHeight="1" x14ac:dyDescent="0.2">
      <c r="B147" s="14">
        <v>43598.527187500003</v>
      </c>
      <c r="C147" s="2">
        <f t="shared" si="11"/>
        <v>9.4166666676755995</v>
      </c>
      <c r="D147" s="42">
        <v>22.1</v>
      </c>
      <c r="E147" s="12">
        <v>8300</v>
      </c>
      <c r="F147" s="12">
        <v>8530</v>
      </c>
      <c r="G147" s="2">
        <v>6.78</v>
      </c>
      <c r="H147" s="2">
        <v>8.7200000000000006</v>
      </c>
      <c r="I147" s="2">
        <v>7.8</v>
      </c>
      <c r="K147" s="14">
        <v>43598.527905092589</v>
      </c>
      <c r="L147" s="2">
        <f t="shared" si="8"/>
        <v>10.41666666045785</v>
      </c>
      <c r="M147" s="15">
        <v>5370</v>
      </c>
      <c r="N147" s="3">
        <v>0.42187131746399997</v>
      </c>
      <c r="O147" s="2">
        <v>22.2</v>
      </c>
      <c r="P147" s="2">
        <f t="shared" si="9"/>
        <v>52.622681564253099</v>
      </c>
      <c r="Q147" s="2">
        <f t="shared" si="10"/>
        <v>9.3655432477007992</v>
      </c>
      <c r="R147" s="2">
        <f t="shared" si="12"/>
        <v>2.0797336344790578</v>
      </c>
      <c r="S147" s="12">
        <f t="shared" si="13"/>
        <v>322.6785291703473</v>
      </c>
      <c r="T147" s="12"/>
    </row>
    <row r="148" spans="2:20" ht="19.899999999999999" customHeight="1" x14ac:dyDescent="0.2">
      <c r="B148" s="14">
        <v>43598.527245370373</v>
      </c>
      <c r="C148" s="2">
        <f t="shared" si="11"/>
        <v>9.4999999995343387</v>
      </c>
      <c r="D148" s="42">
        <v>22.1</v>
      </c>
      <c r="E148" s="12">
        <v>8300</v>
      </c>
      <c r="F148" s="12">
        <v>8530</v>
      </c>
      <c r="G148" s="2">
        <v>6.78</v>
      </c>
      <c r="H148" s="2">
        <v>8.7200000000000006</v>
      </c>
      <c r="I148" s="2">
        <v>7.8</v>
      </c>
      <c r="K148" s="14">
        <v>43598.527962962966</v>
      </c>
      <c r="L148" s="2">
        <f t="shared" si="8"/>
        <v>10.500000002793968</v>
      </c>
      <c r="M148" s="15">
        <v>5350</v>
      </c>
      <c r="N148" s="3">
        <v>0.42030010212899999</v>
      </c>
      <c r="O148" s="2">
        <v>22.19</v>
      </c>
      <c r="P148" s="2">
        <f t="shared" si="9"/>
        <v>52.795609345793991</v>
      </c>
      <c r="Q148" s="2">
        <f t="shared" si="10"/>
        <v>9.3264592662425105</v>
      </c>
      <c r="R148" s="2">
        <f t="shared" si="12"/>
        <v>2.0927141931827413</v>
      </c>
      <c r="S148" s="12">
        <f t="shared" si="13"/>
        <v>324.78395794678659</v>
      </c>
      <c r="T148" s="12"/>
    </row>
    <row r="149" spans="2:20" ht="19.899999999999999" customHeight="1" x14ac:dyDescent="0.2">
      <c r="B149" s="14">
        <v>43598.527303240742</v>
      </c>
      <c r="C149" s="2">
        <f t="shared" si="11"/>
        <v>9.583333331393078</v>
      </c>
      <c r="D149" s="42">
        <v>22.1</v>
      </c>
      <c r="E149" s="12">
        <v>8300</v>
      </c>
      <c r="F149" s="12">
        <v>8530</v>
      </c>
      <c r="G149" s="2">
        <v>6.78</v>
      </c>
      <c r="H149" s="2">
        <v>8.7200000000000006</v>
      </c>
      <c r="I149" s="2">
        <v>7.8</v>
      </c>
      <c r="K149" s="14">
        <v>43598.528020833335</v>
      </c>
      <c r="L149" s="2">
        <f t="shared" si="8"/>
        <v>10.583333334652707</v>
      </c>
      <c r="M149" s="15">
        <v>5330</v>
      </c>
      <c r="N149" s="3">
        <v>0.418728886794</v>
      </c>
      <c r="O149" s="2">
        <v>22.15</v>
      </c>
      <c r="P149" s="2">
        <f t="shared" si="9"/>
        <v>52.898189493425193</v>
      </c>
      <c r="Q149" s="2">
        <f t="shared" si="10"/>
        <v>9.2748448424870986</v>
      </c>
      <c r="R149" s="2">
        <f t="shared" si="12"/>
        <v>2.1056317652518923</v>
      </c>
      <c r="S149" s="12">
        <f t="shared" si="13"/>
        <v>326.88153038197709</v>
      </c>
      <c r="T149" s="12"/>
    </row>
    <row r="150" spans="2:20" ht="19.899999999999999" customHeight="1" x14ac:dyDescent="0.2">
      <c r="B150" s="14">
        <v>43598.527361111112</v>
      </c>
      <c r="C150" s="2">
        <f t="shared" si="11"/>
        <v>9.6666666632518172</v>
      </c>
      <c r="D150" s="42">
        <v>22.1</v>
      </c>
      <c r="E150" s="12">
        <v>8300</v>
      </c>
      <c r="F150" s="12">
        <v>8540</v>
      </c>
      <c r="G150" s="2">
        <v>6.77</v>
      </c>
      <c r="H150" s="2">
        <v>8.73</v>
      </c>
      <c r="I150" s="2">
        <v>7.8</v>
      </c>
      <c r="K150" s="14">
        <v>43598.528078703705</v>
      </c>
      <c r="L150" s="2">
        <f t="shared" si="8"/>
        <v>10.666666666511446</v>
      </c>
      <c r="M150" s="15">
        <v>5330</v>
      </c>
      <c r="N150" s="3">
        <v>0.418728886794</v>
      </c>
      <c r="O150" s="2">
        <v>22.12</v>
      </c>
      <c r="P150" s="2">
        <f t="shared" si="9"/>
        <v>52.826544090048102</v>
      </c>
      <c r="Q150" s="2">
        <f t="shared" si="10"/>
        <v>9.2622829758832808</v>
      </c>
      <c r="R150" s="2">
        <f t="shared" si="12"/>
        <v>2.1185047704535269</v>
      </c>
      <c r="S150" s="12">
        <f t="shared" si="13"/>
        <v>328.97517477889943</v>
      </c>
      <c r="T150" s="12"/>
    </row>
    <row r="151" spans="2:20" ht="19.899999999999999" customHeight="1" x14ac:dyDescent="0.2">
      <c r="B151" s="14">
        <v>43598.527418981481</v>
      </c>
      <c r="C151" s="2">
        <f t="shared" si="11"/>
        <v>9.7499999951105565</v>
      </c>
      <c r="D151" s="42">
        <v>22.1</v>
      </c>
      <c r="E151" s="12">
        <v>8310</v>
      </c>
      <c r="F151" s="12">
        <v>8540</v>
      </c>
      <c r="G151" s="2">
        <v>6.77</v>
      </c>
      <c r="H151" s="2">
        <v>8.73</v>
      </c>
      <c r="I151" s="2">
        <v>7.8</v>
      </c>
      <c r="K151" s="14">
        <v>43598.528136574074</v>
      </c>
      <c r="L151" s="2">
        <f t="shared" si="8"/>
        <v>10.749999998370185</v>
      </c>
      <c r="M151" s="15">
        <v>5290</v>
      </c>
      <c r="N151" s="3">
        <v>0.41558645612400003</v>
      </c>
      <c r="O151" s="2">
        <v>21.94</v>
      </c>
      <c r="P151" s="2">
        <f t="shared" si="9"/>
        <v>52.79286578447514</v>
      </c>
      <c r="Q151" s="2">
        <f t="shared" si="10"/>
        <v>9.1179668473605613</v>
      </c>
      <c r="R151" s="2">
        <f t="shared" si="12"/>
        <v>2.1312688326049178</v>
      </c>
      <c r="S151" s="12">
        <f t="shared" si="13"/>
        <v>331.06096309928552</v>
      </c>
      <c r="T151" s="12"/>
    </row>
    <row r="152" spans="2:20" ht="19.899999999999999" customHeight="1" x14ac:dyDescent="0.2">
      <c r="B152" s="14">
        <v>43598.52747685185</v>
      </c>
      <c r="C152" s="2">
        <f t="shared" si="11"/>
        <v>9.8333333269692957</v>
      </c>
      <c r="D152" s="42">
        <v>22.1</v>
      </c>
      <c r="E152" s="12">
        <v>8320</v>
      </c>
      <c r="F152" s="12">
        <v>8540</v>
      </c>
      <c r="G152" s="2">
        <v>6.77</v>
      </c>
      <c r="H152" s="2">
        <v>8.73</v>
      </c>
      <c r="I152" s="2">
        <v>7.8</v>
      </c>
      <c r="K152" s="14">
        <v>43598.528194444443</v>
      </c>
      <c r="L152" s="2">
        <f t="shared" si="8"/>
        <v>10.833333330228925</v>
      </c>
      <c r="M152" s="15">
        <v>5280</v>
      </c>
      <c r="N152" s="3">
        <v>0.41480084845600002</v>
      </c>
      <c r="O152" s="2">
        <v>21.96</v>
      </c>
      <c r="P152" s="2">
        <f t="shared" si="9"/>
        <v>52.941068181854035</v>
      </c>
      <c r="Q152" s="2">
        <f t="shared" si="10"/>
        <v>9.1090266320937605</v>
      </c>
      <c r="R152" s="2">
        <f t="shared" si="12"/>
        <v>2.1439264667416715</v>
      </c>
      <c r="S152" s="12">
        <f t="shared" si="13"/>
        <v>333.13693132400124</v>
      </c>
      <c r="T152" s="12"/>
    </row>
    <row r="153" spans="2:20" ht="19.899999999999999" customHeight="1" x14ac:dyDescent="0.2">
      <c r="B153" s="14">
        <v>43598.52753472222</v>
      </c>
      <c r="C153" s="2">
        <f t="shared" si="11"/>
        <v>9.916666658828035</v>
      </c>
      <c r="D153" s="42">
        <v>22.1</v>
      </c>
      <c r="E153" s="12">
        <v>8310</v>
      </c>
      <c r="F153" s="12">
        <v>8550</v>
      </c>
      <c r="G153" s="2">
        <v>6.76</v>
      </c>
      <c r="H153" s="2">
        <v>8.73</v>
      </c>
      <c r="I153" s="2">
        <v>7.8</v>
      </c>
      <c r="K153" s="14">
        <v>43598.528252314813</v>
      </c>
      <c r="L153" s="2">
        <f t="shared" si="8"/>
        <v>10.916666662087664</v>
      </c>
      <c r="M153" s="15">
        <v>5270</v>
      </c>
      <c r="N153" s="3">
        <v>0.41401524078899998</v>
      </c>
      <c r="O153" s="2">
        <v>21.97</v>
      </c>
      <c r="P153" s="2">
        <f t="shared" si="9"/>
        <v>53.065679316856013</v>
      </c>
      <c r="Q153" s="2">
        <f t="shared" si="10"/>
        <v>9.0959148401343288</v>
      </c>
      <c r="R153" s="2">
        <f t="shared" si="12"/>
        <v>2.1565687869847889</v>
      </c>
      <c r="S153" s="12">
        <f t="shared" si="13"/>
        <v>335.20897151044881</v>
      </c>
      <c r="T153" s="12"/>
    </row>
    <row r="154" spans="2:20" ht="19.899999999999999" customHeight="1" x14ac:dyDescent="0.2">
      <c r="B154" s="14">
        <v>43598.527592592596</v>
      </c>
      <c r="C154" s="2">
        <f t="shared" si="11"/>
        <v>10.000000001164153</v>
      </c>
      <c r="D154" s="42">
        <v>22.1</v>
      </c>
      <c r="E154" s="12">
        <v>8310</v>
      </c>
      <c r="F154" s="12">
        <v>8550</v>
      </c>
      <c r="G154" s="2">
        <v>6.76</v>
      </c>
      <c r="H154" s="2">
        <v>8.74</v>
      </c>
      <c r="I154" s="2">
        <v>7.8</v>
      </c>
      <c r="K154" s="14">
        <v>43598.528310185182</v>
      </c>
      <c r="L154" s="2">
        <f t="shared" si="8"/>
        <v>10.999999993946403</v>
      </c>
      <c r="M154" s="15">
        <v>5250</v>
      </c>
      <c r="N154" s="3">
        <v>0.412444025454</v>
      </c>
      <c r="O154" s="2">
        <v>21.96</v>
      </c>
      <c r="P154" s="2">
        <f t="shared" si="9"/>
        <v>53.243588571388351</v>
      </c>
      <c r="Q154" s="2">
        <f t="shared" si="10"/>
        <v>9.0572707989698404</v>
      </c>
      <c r="R154" s="2">
        <f t="shared" si="12"/>
        <v>2.1691751656777618</v>
      </c>
      <c r="S154" s="12">
        <f t="shared" si="13"/>
        <v>337.27511963949416</v>
      </c>
      <c r="T154" s="12"/>
    </row>
    <row r="155" spans="2:20" ht="19.899999999999999" customHeight="1" x14ac:dyDescent="0.2">
      <c r="B155" s="14">
        <v>43598.527650462966</v>
      </c>
      <c r="C155" s="2">
        <f t="shared" si="11"/>
        <v>10.083333333022892</v>
      </c>
      <c r="D155" s="42">
        <v>22.1</v>
      </c>
      <c r="E155" s="12">
        <v>8310</v>
      </c>
      <c r="F155" s="12">
        <v>8550</v>
      </c>
      <c r="G155" s="2">
        <v>6.76</v>
      </c>
      <c r="H155" s="2">
        <v>8.74</v>
      </c>
      <c r="I155" s="2">
        <v>7.8</v>
      </c>
      <c r="K155" s="14">
        <v>43598.528368055559</v>
      </c>
      <c r="L155" s="2">
        <f t="shared" si="8"/>
        <v>11.083333336282521</v>
      </c>
      <c r="M155" s="15">
        <v>5240</v>
      </c>
      <c r="N155" s="3">
        <v>0.41165841778599999</v>
      </c>
      <c r="O155" s="2">
        <v>22.02</v>
      </c>
      <c r="P155" s="2">
        <f t="shared" si="9"/>
        <v>53.490950381699868</v>
      </c>
      <c r="Q155" s="2">
        <f t="shared" si="10"/>
        <v>9.0647183596477188</v>
      </c>
      <c r="R155" s="2">
        <f t="shared" si="12"/>
        <v>2.1817598817308159</v>
      </c>
      <c r="S155" s="12">
        <f t="shared" si="13"/>
        <v>339.33537597017028</v>
      </c>
      <c r="T155" s="12"/>
    </row>
    <row r="156" spans="2:20" ht="19.899999999999999" customHeight="1" x14ac:dyDescent="0.2">
      <c r="B156" s="14">
        <v>43598.527708333335</v>
      </c>
      <c r="C156" s="2">
        <f t="shared" si="11"/>
        <v>10.166666664881632</v>
      </c>
      <c r="D156" s="42">
        <v>22.2</v>
      </c>
      <c r="E156" s="12">
        <v>8320</v>
      </c>
      <c r="F156" s="12">
        <v>8560</v>
      </c>
      <c r="G156" s="2">
        <v>6.75</v>
      </c>
      <c r="H156" s="2">
        <v>8.74</v>
      </c>
      <c r="I156" s="2">
        <v>7.8</v>
      </c>
      <c r="K156" s="14">
        <v>43598.528425925928</v>
      </c>
      <c r="L156" s="2">
        <f t="shared" si="8"/>
        <v>11.166666668141261</v>
      </c>
      <c r="M156" s="15">
        <v>5250</v>
      </c>
      <c r="N156" s="3">
        <v>0.412444025454</v>
      </c>
      <c r="O156" s="2">
        <v>21.99</v>
      </c>
      <c r="P156" s="2">
        <f t="shared" si="9"/>
        <v>53.316325714245437</v>
      </c>
      <c r="Q156" s="2">
        <f t="shared" si="10"/>
        <v>9.069644119733459</v>
      </c>
      <c r="R156" s="2">
        <f t="shared" si="12"/>
        <v>2.1943531887853238</v>
      </c>
      <c r="S156" s="12">
        <f t="shared" si="13"/>
        <v>341.39563204181337</v>
      </c>
      <c r="T156" s="12"/>
    </row>
    <row r="157" spans="2:20" ht="19.899999999999999" customHeight="1" x14ac:dyDescent="0.2">
      <c r="B157" s="14">
        <v>43598.527766203704</v>
      </c>
      <c r="C157" s="2">
        <f t="shared" si="11"/>
        <v>10.249999996740371</v>
      </c>
      <c r="D157" s="42">
        <v>22.2</v>
      </c>
      <c r="E157" s="12">
        <v>8300</v>
      </c>
      <c r="F157" s="12">
        <v>8550</v>
      </c>
      <c r="G157" s="2">
        <v>6.75</v>
      </c>
      <c r="H157" s="2">
        <v>8.75</v>
      </c>
      <c r="I157" s="2">
        <v>7.8</v>
      </c>
      <c r="K157" s="14">
        <v>43598.528483796297</v>
      </c>
      <c r="L157" s="2">
        <f t="shared" si="8"/>
        <v>11.25</v>
      </c>
      <c r="M157" s="15">
        <v>5200</v>
      </c>
      <c r="N157" s="3">
        <v>0.40851598711600001</v>
      </c>
      <c r="O157" s="2">
        <v>21.86</v>
      </c>
      <c r="P157" s="2">
        <f t="shared" si="9"/>
        <v>53.510757692312175</v>
      </c>
      <c r="Q157" s="2">
        <f t="shared" si="10"/>
        <v>8.9301594783557601</v>
      </c>
      <c r="R157" s="2">
        <f t="shared" si="12"/>
        <v>2.2068530521739214</v>
      </c>
      <c r="S157" s="12">
        <f t="shared" si="13"/>
        <v>343.44803203692021</v>
      </c>
      <c r="T157" s="12"/>
    </row>
    <row r="158" spans="2:20" ht="19.899999999999999" customHeight="1" x14ac:dyDescent="0.2">
      <c r="B158" s="14">
        <v>43598.527824074074</v>
      </c>
      <c r="C158" s="2">
        <f t="shared" si="11"/>
        <v>10.33333332859911</v>
      </c>
      <c r="D158" s="42">
        <v>22.2</v>
      </c>
      <c r="E158" s="12">
        <v>8330</v>
      </c>
      <c r="F158" s="12">
        <v>8560</v>
      </c>
      <c r="G158" s="2">
        <v>6.75</v>
      </c>
      <c r="H158" s="2">
        <v>8.75</v>
      </c>
      <c r="I158" s="2">
        <v>7.8</v>
      </c>
      <c r="K158" s="14">
        <v>43598.528541666667</v>
      </c>
      <c r="L158" s="2">
        <f t="shared" si="8"/>
        <v>11.333333331858739</v>
      </c>
      <c r="M158" s="15">
        <v>5190</v>
      </c>
      <c r="N158" s="3">
        <v>0.40773037944899998</v>
      </c>
      <c r="O158" s="2">
        <v>21.82</v>
      </c>
      <c r="P158" s="2">
        <f t="shared" si="9"/>
        <v>53.515757225368354</v>
      </c>
      <c r="Q158" s="2">
        <f t="shared" si="10"/>
        <v>8.8966768795771802</v>
      </c>
      <c r="R158" s="2">
        <f t="shared" si="12"/>
        <v>2.2192327994256469</v>
      </c>
      <c r="S158" s="12">
        <f t="shared" si="13"/>
        <v>345.48864791722258</v>
      </c>
      <c r="T158" s="12"/>
    </row>
    <row r="159" spans="2:20" ht="19.899999999999999" customHeight="1" x14ac:dyDescent="0.2">
      <c r="B159" s="14">
        <v>43598.527881944443</v>
      </c>
      <c r="C159" s="2">
        <f t="shared" si="11"/>
        <v>10.41666666045785</v>
      </c>
      <c r="D159" s="42">
        <v>22.2</v>
      </c>
      <c r="E159" s="12">
        <v>8330</v>
      </c>
      <c r="F159" s="12">
        <v>8570</v>
      </c>
      <c r="G159" s="2">
        <v>6.74</v>
      </c>
      <c r="H159" s="2">
        <v>8.75</v>
      </c>
      <c r="I159" s="2">
        <v>7.8</v>
      </c>
      <c r="K159" s="14">
        <v>43598.528657407405</v>
      </c>
      <c r="L159" s="2">
        <f t="shared" si="8"/>
        <v>11.499999995576218</v>
      </c>
      <c r="M159" s="15">
        <v>5180</v>
      </c>
      <c r="N159" s="3">
        <v>0.40694477178100003</v>
      </c>
      <c r="O159" s="2">
        <v>21.78</v>
      </c>
      <c r="P159" s="2">
        <f t="shared" si="9"/>
        <v>53.520776061772459</v>
      </c>
      <c r="Q159" s="2">
        <f t="shared" si="10"/>
        <v>8.8632571293901812</v>
      </c>
      <c r="R159" s="2">
        <f t="shared" si="12"/>
        <v>2.2438993740016233</v>
      </c>
      <c r="S159" s="12">
        <f t="shared" si="13"/>
        <v>349.56202360129106</v>
      </c>
      <c r="T159" s="12"/>
    </row>
    <row r="160" spans="2:20" ht="19.899999999999999" customHeight="1" x14ac:dyDescent="0.2">
      <c r="B160" s="14">
        <v>43598.527939814812</v>
      </c>
      <c r="C160" s="2">
        <f t="shared" si="11"/>
        <v>10.499999992316589</v>
      </c>
      <c r="D160" s="42">
        <v>22.2</v>
      </c>
      <c r="E160" s="12">
        <v>8330</v>
      </c>
      <c r="F160" s="12">
        <v>8570</v>
      </c>
      <c r="G160" s="2">
        <v>6.74</v>
      </c>
      <c r="H160" s="2">
        <v>8.75</v>
      </c>
      <c r="I160" s="2">
        <v>7.8</v>
      </c>
      <c r="K160" s="14">
        <v>43598.528715277775</v>
      </c>
      <c r="L160" s="2">
        <f t="shared" si="8"/>
        <v>11.583333327434957</v>
      </c>
      <c r="M160" s="15">
        <v>5160</v>
      </c>
      <c r="N160" s="3">
        <v>0.40537355644599998</v>
      </c>
      <c r="O160" s="2">
        <v>21.78</v>
      </c>
      <c r="P160" s="2">
        <f t="shared" si="9"/>
        <v>53.728220930220758</v>
      </c>
      <c r="Q160" s="2">
        <f t="shared" si="10"/>
        <v>8.8290360593938804</v>
      </c>
      <c r="R160" s="2">
        <f t="shared" si="12"/>
        <v>2.2561856884986486</v>
      </c>
      <c r="S160" s="12">
        <f t="shared" si="13"/>
        <v>351.59281938592306</v>
      </c>
      <c r="T160" s="12"/>
    </row>
    <row r="161" spans="2:20" ht="19.899999999999999" customHeight="1" x14ac:dyDescent="0.2">
      <c r="B161" s="14">
        <v>43598.527997685182</v>
      </c>
      <c r="C161" s="2">
        <f t="shared" si="11"/>
        <v>10.583333324175328</v>
      </c>
      <c r="D161" s="42">
        <v>22.2</v>
      </c>
      <c r="E161" s="12">
        <v>8330</v>
      </c>
      <c r="F161" s="12">
        <v>8570</v>
      </c>
      <c r="G161" s="2">
        <v>6.74</v>
      </c>
      <c r="H161" s="2">
        <v>8.76</v>
      </c>
      <c r="I161" s="2">
        <v>7.8</v>
      </c>
      <c r="K161" s="14">
        <v>43598.528773148151</v>
      </c>
      <c r="L161" s="2">
        <f t="shared" si="8"/>
        <v>11.666666669771075</v>
      </c>
      <c r="M161" s="15">
        <v>5130</v>
      </c>
      <c r="N161" s="3">
        <v>0.40301673344299999</v>
      </c>
      <c r="O161" s="2">
        <v>21.71</v>
      </c>
      <c r="P161" s="2">
        <f t="shared" si="9"/>
        <v>53.868730994194607</v>
      </c>
      <c r="Q161" s="2">
        <f t="shared" si="10"/>
        <v>8.7494932830475296</v>
      </c>
      <c r="R161" s="2">
        <f t="shared" si="12"/>
        <v>2.2683930018608085</v>
      </c>
      <c r="S161" s="12">
        <f t="shared" si="13"/>
        <v>353.61379532897905</v>
      </c>
      <c r="T161" s="12"/>
    </row>
    <row r="162" spans="2:20" ht="19.899999999999999" customHeight="1" x14ac:dyDescent="0.2">
      <c r="B162" s="14">
        <v>43598.528055555558</v>
      </c>
      <c r="C162" s="2">
        <f t="shared" si="11"/>
        <v>10.666666666511446</v>
      </c>
      <c r="D162" s="42">
        <v>22.2</v>
      </c>
      <c r="E162" s="12">
        <v>8330</v>
      </c>
      <c r="F162" s="12">
        <v>8570</v>
      </c>
      <c r="G162" s="2">
        <v>6.74</v>
      </c>
      <c r="H162" s="2">
        <v>8.76</v>
      </c>
      <c r="I162" s="2">
        <v>7.8</v>
      </c>
      <c r="K162" s="14">
        <v>43598.528831018521</v>
      </c>
      <c r="L162" s="2">
        <f t="shared" ref="L162:L225" si="14">(K162-$K$34)*24*60</f>
        <v>11.750000001629815</v>
      </c>
      <c r="M162" s="15">
        <v>5130</v>
      </c>
      <c r="N162" s="3">
        <v>0.40301673344299999</v>
      </c>
      <c r="O162" s="2">
        <v>21.82</v>
      </c>
      <c r="P162" s="2">
        <f t="shared" ref="P162:P192" si="15">O162/N162</f>
        <v>54.141672514662659</v>
      </c>
      <c r="Q162" s="2">
        <f t="shared" ref="Q162:Q192" si="16">N162*O162</f>
        <v>8.7938251237262595</v>
      </c>
      <c r="R162" s="2">
        <f t="shared" si="12"/>
        <v>2.2805758616499352</v>
      </c>
      <c r="S162" s="12">
        <f t="shared" si="13"/>
        <v>355.62887896053849</v>
      </c>
      <c r="T162" s="12"/>
    </row>
    <row r="163" spans="2:20" ht="19.899999999999999" customHeight="1" x14ac:dyDescent="0.2">
      <c r="B163" s="14">
        <v>43598.528113425928</v>
      </c>
      <c r="C163" s="2">
        <f t="shared" ref="C163:C226" si="17">(B163-$B$34)*24*60</f>
        <v>10.749999998370185</v>
      </c>
      <c r="D163" s="42">
        <v>22.2</v>
      </c>
      <c r="E163" s="12">
        <v>8330</v>
      </c>
      <c r="F163" s="12">
        <v>8570</v>
      </c>
      <c r="G163" s="2">
        <v>6.73</v>
      </c>
      <c r="H163" s="2">
        <v>8.76</v>
      </c>
      <c r="I163" s="2">
        <v>7.8</v>
      </c>
      <c r="K163" s="14">
        <v>43598.52888888889</v>
      </c>
      <c r="L163" s="2">
        <f t="shared" si="14"/>
        <v>11.833333333488554</v>
      </c>
      <c r="M163" s="15">
        <v>5110</v>
      </c>
      <c r="N163" s="3">
        <v>0.401445518108</v>
      </c>
      <c r="O163" s="2">
        <v>21.76</v>
      </c>
      <c r="P163" s="2">
        <f t="shared" si="15"/>
        <v>54.204117416864413</v>
      </c>
      <c r="Q163" s="2">
        <f t="shared" si="16"/>
        <v>8.7354544740300799</v>
      </c>
      <c r="R163" s="2">
        <f t="shared" ref="R163:R192" si="18">AVERAGE(Q163,Q162)*(L163-L162)/60+R162</f>
        <v>2.2927489722663057</v>
      </c>
      <c r="S163" s="12">
        <f t="shared" si="13"/>
        <v>357.64003455382976</v>
      </c>
      <c r="T163" s="12"/>
    </row>
    <row r="164" spans="2:20" ht="19.899999999999999" customHeight="1" x14ac:dyDescent="0.2">
      <c r="B164" s="14">
        <v>43598.528171296297</v>
      </c>
      <c r="C164" s="2">
        <f t="shared" si="17"/>
        <v>10.833333330228925</v>
      </c>
      <c r="D164" s="42">
        <v>22.2</v>
      </c>
      <c r="E164" s="12">
        <v>8330</v>
      </c>
      <c r="F164" s="12">
        <v>8590</v>
      </c>
      <c r="G164" s="2">
        <v>6.73</v>
      </c>
      <c r="H164" s="2">
        <v>8.77</v>
      </c>
      <c r="I164" s="2">
        <v>7.8</v>
      </c>
      <c r="K164" s="14">
        <v>43598.528946759259</v>
      </c>
      <c r="L164" s="2">
        <f t="shared" si="14"/>
        <v>11.916666665347293</v>
      </c>
      <c r="M164" s="15">
        <v>5090</v>
      </c>
      <c r="N164" s="3">
        <v>0.39987430277300001</v>
      </c>
      <c r="O164" s="2">
        <v>21.6</v>
      </c>
      <c r="P164" s="2">
        <f t="shared" si="15"/>
        <v>54.016974459751303</v>
      </c>
      <c r="Q164" s="2">
        <f t="shared" si="16"/>
        <v>8.6372849398968015</v>
      </c>
      <c r="R164" s="2">
        <f t="shared" si="18"/>
        <v>2.304813374423607</v>
      </c>
      <c r="S164" s="12">
        <f t="shared" si="13"/>
        <v>359.64333407058473</v>
      </c>
      <c r="T164" s="12"/>
    </row>
    <row r="165" spans="2:20" ht="19.899999999999999" customHeight="1" x14ac:dyDescent="0.2">
      <c r="B165" s="14">
        <v>43598.528229166666</v>
      </c>
      <c r="C165" s="2">
        <f t="shared" si="17"/>
        <v>10.916666662087664</v>
      </c>
      <c r="D165" s="42">
        <v>22.2</v>
      </c>
      <c r="E165" s="12">
        <v>8310</v>
      </c>
      <c r="F165" s="12">
        <v>8580</v>
      </c>
      <c r="G165" s="2">
        <v>6.73</v>
      </c>
      <c r="H165" s="2">
        <v>8.77</v>
      </c>
      <c r="I165" s="2">
        <v>7.8</v>
      </c>
      <c r="K165" s="14">
        <v>43598.529004629629</v>
      </c>
      <c r="L165" s="2">
        <f t="shared" si="14"/>
        <v>11.999999997206032</v>
      </c>
      <c r="M165" s="15">
        <v>5090</v>
      </c>
      <c r="N165" s="3">
        <v>0.39987430277300001</v>
      </c>
      <c r="O165" s="2">
        <v>21.63</v>
      </c>
      <c r="P165" s="2">
        <f t="shared" si="15"/>
        <v>54.091998035389842</v>
      </c>
      <c r="Q165" s="2">
        <f t="shared" si="16"/>
        <v>8.6492811689799893</v>
      </c>
      <c r="R165" s="2">
        <f t="shared" si="18"/>
        <v>2.3168179340090158</v>
      </c>
      <c r="S165" s="12">
        <f t="shared" si="13"/>
        <v>361.64270554907159</v>
      </c>
      <c r="T165" s="12"/>
    </row>
    <row r="166" spans="2:20" ht="19.899999999999999" customHeight="1" x14ac:dyDescent="0.2">
      <c r="B166" s="14">
        <v>43598.528287037036</v>
      </c>
      <c r="C166" s="2">
        <f t="shared" si="17"/>
        <v>10.999999993946403</v>
      </c>
      <c r="D166" s="42">
        <v>22.2</v>
      </c>
      <c r="E166" s="12">
        <v>8320</v>
      </c>
      <c r="F166" s="12">
        <v>8590</v>
      </c>
      <c r="G166" s="2">
        <v>6.72</v>
      </c>
      <c r="H166" s="2">
        <v>8.77</v>
      </c>
      <c r="I166" s="2">
        <v>7.8</v>
      </c>
      <c r="K166" s="14">
        <v>43598.529062499998</v>
      </c>
      <c r="L166" s="2">
        <f t="shared" si="14"/>
        <v>12.083333329064772</v>
      </c>
      <c r="M166" s="15">
        <v>5060</v>
      </c>
      <c r="N166" s="3">
        <v>0.39751747977099999</v>
      </c>
      <c r="O166" s="2">
        <v>21.65</v>
      </c>
      <c r="P166" s="2">
        <f t="shared" si="15"/>
        <v>54.463013833937637</v>
      </c>
      <c r="Q166" s="2">
        <f t="shared" si="16"/>
        <v>8.6062534370421488</v>
      </c>
      <c r="R166" s="2">
        <f t="shared" si="18"/>
        <v>2.3288009439400459</v>
      </c>
      <c r="S166" s="12">
        <f t="shared" si="13"/>
        <v>363.63618497015619</v>
      </c>
      <c r="T166" s="12"/>
    </row>
    <row r="167" spans="2:20" ht="19.899999999999999" customHeight="1" x14ac:dyDescent="0.2">
      <c r="B167" s="14">
        <v>43598.528344907405</v>
      </c>
      <c r="C167" s="2">
        <f t="shared" si="17"/>
        <v>11.083333325805143</v>
      </c>
      <c r="D167" s="42">
        <v>22.2</v>
      </c>
      <c r="E167" s="12">
        <v>8330</v>
      </c>
      <c r="F167" s="12">
        <v>8590</v>
      </c>
      <c r="G167" s="2">
        <v>6.72</v>
      </c>
      <c r="H167" s="2">
        <v>8.77</v>
      </c>
      <c r="I167" s="2">
        <v>7.79</v>
      </c>
      <c r="K167" s="14">
        <v>43598.529120370367</v>
      </c>
      <c r="L167" s="2">
        <f t="shared" si="14"/>
        <v>12.166666660923511</v>
      </c>
      <c r="M167" s="15">
        <v>5040</v>
      </c>
      <c r="N167" s="3">
        <v>0.39594626443600001</v>
      </c>
      <c r="O167" s="2">
        <v>21.56</v>
      </c>
      <c r="P167" s="2">
        <f t="shared" si="15"/>
        <v>54.451833333270194</v>
      </c>
      <c r="Q167" s="2">
        <f t="shared" si="16"/>
        <v>8.5366014612401599</v>
      </c>
      <c r="R167" s="2">
        <f t="shared" si="18"/>
        <v>2.3407057040754191</v>
      </c>
      <c r="S167" s="12">
        <f t="shared" si="13"/>
        <v>365.61984429557043</v>
      </c>
      <c r="T167" s="12"/>
    </row>
    <row r="168" spans="2:20" ht="19.899999999999999" customHeight="1" x14ac:dyDescent="0.2">
      <c r="B168" s="14">
        <v>43598.528402777774</v>
      </c>
      <c r="C168" s="2">
        <f t="shared" si="17"/>
        <v>11.166666657663882</v>
      </c>
      <c r="D168" s="42">
        <v>22.2</v>
      </c>
      <c r="E168" s="12">
        <v>8320</v>
      </c>
      <c r="F168" s="12">
        <v>8600</v>
      </c>
      <c r="G168" s="2">
        <v>6.72</v>
      </c>
      <c r="H168" s="2">
        <v>8.77</v>
      </c>
      <c r="I168" s="2">
        <v>7.79</v>
      </c>
      <c r="K168" s="14">
        <v>43598.529178240744</v>
      </c>
      <c r="L168" s="2">
        <f t="shared" si="14"/>
        <v>12.250000003259629</v>
      </c>
      <c r="M168" s="15">
        <v>5040</v>
      </c>
      <c r="N168" s="3">
        <v>0.39594626443600001</v>
      </c>
      <c r="O168" s="2">
        <v>21.58</v>
      </c>
      <c r="P168" s="2">
        <f t="shared" si="15"/>
        <v>54.502345238032035</v>
      </c>
      <c r="Q168" s="2">
        <f t="shared" si="16"/>
        <v>8.5445203865288786</v>
      </c>
      <c r="R168" s="2">
        <f t="shared" si="18"/>
        <v>2.3525675955289613</v>
      </c>
      <c r="S168" s="12">
        <f t="shared" si="13"/>
        <v>367.59957583162526</v>
      </c>
      <c r="T168" s="12"/>
    </row>
    <row r="169" spans="2:20" ht="19.899999999999999" customHeight="1" x14ac:dyDescent="0.2">
      <c r="B169" s="14">
        <v>43598.528460648151</v>
      </c>
      <c r="C169" s="2">
        <f t="shared" si="17"/>
        <v>11.25</v>
      </c>
      <c r="D169" s="42">
        <v>22.2</v>
      </c>
      <c r="E169" s="12">
        <v>8320</v>
      </c>
      <c r="F169" s="12">
        <v>8590</v>
      </c>
      <c r="G169" s="2">
        <v>6.72</v>
      </c>
      <c r="H169" s="2">
        <v>8.7799999999999994</v>
      </c>
      <c r="I169" s="2">
        <v>7.79</v>
      </c>
      <c r="K169" s="14">
        <v>43598.529236111113</v>
      </c>
      <c r="L169" s="2">
        <f t="shared" si="14"/>
        <v>12.333333335118368</v>
      </c>
      <c r="M169" s="15">
        <v>5020</v>
      </c>
      <c r="N169" s="3">
        <v>0.39437504909999999</v>
      </c>
      <c r="O169" s="2">
        <v>21.53</v>
      </c>
      <c r="P169" s="2">
        <f t="shared" si="15"/>
        <v>54.592703187317341</v>
      </c>
      <c r="Q169" s="2">
        <f t="shared" si="16"/>
        <v>8.4908948071230004</v>
      </c>
      <c r="R169" s="2">
        <f t="shared" si="18"/>
        <v>2.3643977447596614</v>
      </c>
      <c r="S169" s="12">
        <f t="shared" si="13"/>
        <v>369.57537908050324</v>
      </c>
      <c r="T169" s="12"/>
    </row>
    <row r="170" spans="2:20" ht="19.899999999999999" customHeight="1" x14ac:dyDescent="0.2">
      <c r="B170" s="14">
        <v>43598.52851851852</v>
      </c>
      <c r="C170" s="2">
        <f t="shared" si="17"/>
        <v>11.333333331858739</v>
      </c>
      <c r="D170" s="42">
        <v>22.2</v>
      </c>
      <c r="E170" s="12">
        <v>8330</v>
      </c>
      <c r="F170" s="12">
        <v>8600</v>
      </c>
      <c r="G170" s="2">
        <v>6.71</v>
      </c>
      <c r="H170" s="2">
        <v>8.7799999999999994</v>
      </c>
      <c r="I170" s="2">
        <v>7.79</v>
      </c>
      <c r="K170" s="14">
        <v>43598.529293981483</v>
      </c>
      <c r="L170" s="2">
        <f t="shared" si="14"/>
        <v>12.416666666977108</v>
      </c>
      <c r="M170" s="15">
        <v>5000</v>
      </c>
      <c r="N170" s="3">
        <v>0.392803833765</v>
      </c>
      <c r="O170" s="2">
        <v>21.44</v>
      </c>
      <c r="P170" s="2">
        <f t="shared" si="15"/>
        <v>54.581952000058024</v>
      </c>
      <c r="Q170" s="2">
        <f t="shared" si="16"/>
        <v>8.4217141959216004</v>
      </c>
      <c r="R170" s="2">
        <f t="shared" si="18"/>
        <v>2.3761426119150597</v>
      </c>
      <c r="S170" s="12">
        <f t="shared" si="13"/>
        <v>371.54332625284491</v>
      </c>
      <c r="T170" s="12"/>
    </row>
    <row r="171" spans="2:20" ht="19.899999999999999" customHeight="1" x14ac:dyDescent="0.2">
      <c r="B171" s="14">
        <v>43598.52857638889</v>
      </c>
      <c r="C171" s="2">
        <f t="shared" si="17"/>
        <v>11.416666663717479</v>
      </c>
      <c r="D171" s="42">
        <v>22.2</v>
      </c>
      <c r="E171" s="12">
        <v>8320</v>
      </c>
      <c r="F171" s="12">
        <v>8610</v>
      </c>
      <c r="G171" s="2">
        <v>6.71</v>
      </c>
      <c r="H171" s="2">
        <v>8.7799999999999994</v>
      </c>
      <c r="I171" s="2">
        <v>7.79</v>
      </c>
      <c r="K171" s="14">
        <v>43598.529409722221</v>
      </c>
      <c r="L171" s="2">
        <f t="shared" si="14"/>
        <v>12.583333330694586</v>
      </c>
      <c r="M171" s="15">
        <v>4980</v>
      </c>
      <c r="N171" s="3">
        <v>0.39123261843000001</v>
      </c>
      <c r="O171" s="2">
        <v>21.47</v>
      </c>
      <c r="P171" s="2">
        <f t="shared" si="15"/>
        <v>54.877837349447503</v>
      </c>
      <c r="Q171" s="2">
        <f t="shared" si="16"/>
        <v>8.3997643176920995</v>
      </c>
      <c r="R171" s="2">
        <f t="shared" si="18"/>
        <v>2.3995057761038869</v>
      </c>
      <c r="S171" s="12">
        <f t="shared" si="13"/>
        <v>375.46350844445567</v>
      </c>
      <c r="T171" s="12"/>
    </row>
    <row r="172" spans="2:20" ht="19.899999999999999" customHeight="1" x14ac:dyDescent="0.2">
      <c r="B172" s="14">
        <v>43598.528634259259</v>
      </c>
      <c r="C172" s="2">
        <f t="shared" si="17"/>
        <v>11.499999995576218</v>
      </c>
      <c r="D172" s="42">
        <v>22.2</v>
      </c>
      <c r="E172" s="12">
        <v>8330</v>
      </c>
      <c r="F172" s="12">
        <v>8600</v>
      </c>
      <c r="G172" s="2">
        <v>6.71</v>
      </c>
      <c r="H172" s="2">
        <v>8.7899999999999991</v>
      </c>
      <c r="I172" s="2">
        <v>7.79</v>
      </c>
      <c r="K172" s="14">
        <v>43598.529467592591</v>
      </c>
      <c r="L172" s="2">
        <f t="shared" si="14"/>
        <v>12.666666662553325</v>
      </c>
      <c r="M172" s="15">
        <v>4940</v>
      </c>
      <c r="N172" s="3">
        <v>0.38809018775999998</v>
      </c>
      <c r="O172" s="2">
        <v>21.34</v>
      </c>
      <c r="P172" s="2">
        <f t="shared" si="15"/>
        <v>54.987218623514728</v>
      </c>
      <c r="Q172" s="2">
        <f t="shared" si="16"/>
        <v>8.2818446067983995</v>
      </c>
      <c r="R172" s="2">
        <f t="shared" si="18"/>
        <v>2.4110902265409058</v>
      </c>
      <c r="S172" s="12">
        <f t="shared" si="13"/>
        <v>377.41181542545661</v>
      </c>
      <c r="T172" s="12"/>
    </row>
    <row r="173" spans="2:20" ht="19.899999999999999" customHeight="1" x14ac:dyDescent="0.2">
      <c r="B173" s="14">
        <v>43598.528692129628</v>
      </c>
      <c r="C173" s="2">
        <f t="shared" si="17"/>
        <v>11.583333327434957</v>
      </c>
      <c r="D173" s="42">
        <v>22.2</v>
      </c>
      <c r="E173" s="12">
        <v>8320</v>
      </c>
      <c r="F173" s="12">
        <v>8600</v>
      </c>
      <c r="G173" s="2">
        <v>6.71</v>
      </c>
      <c r="H173" s="2">
        <v>8.7899999999999991</v>
      </c>
      <c r="I173" s="2">
        <v>7.79</v>
      </c>
      <c r="K173" s="14">
        <v>43598.52952546296</v>
      </c>
      <c r="L173" s="2">
        <f t="shared" si="14"/>
        <v>12.749999994412065</v>
      </c>
      <c r="M173" s="15">
        <v>4940</v>
      </c>
      <c r="N173" s="3">
        <v>0.38809018775999998</v>
      </c>
      <c r="O173" s="2">
        <v>21.31</v>
      </c>
      <c r="P173" s="2">
        <f t="shared" si="15"/>
        <v>54.909917004081485</v>
      </c>
      <c r="Q173" s="2">
        <f t="shared" si="16"/>
        <v>8.2702019011655992</v>
      </c>
      <c r="R173" s="2">
        <f t="shared" si="18"/>
        <v>2.422584703079151</v>
      </c>
      <c r="S173" s="12">
        <f t="shared" si="13"/>
        <v>379.35226632992124</v>
      </c>
      <c r="T173" s="12"/>
    </row>
    <row r="174" spans="2:20" ht="19.899999999999999" customHeight="1" x14ac:dyDescent="0.2">
      <c r="B174" s="14">
        <v>43598.528749999998</v>
      </c>
      <c r="C174" s="2">
        <f t="shared" si="17"/>
        <v>11.666666659293696</v>
      </c>
      <c r="D174" s="42">
        <v>22.2</v>
      </c>
      <c r="E174" s="12">
        <v>8330</v>
      </c>
      <c r="F174" s="12">
        <v>8610</v>
      </c>
      <c r="G174" s="2">
        <v>6.7</v>
      </c>
      <c r="H174" s="2">
        <v>8.7899999999999991</v>
      </c>
      <c r="I174" s="2">
        <v>7.79</v>
      </c>
      <c r="K174" s="14">
        <v>43598.529583333337</v>
      </c>
      <c r="L174" s="2">
        <f t="shared" si="14"/>
        <v>12.833333336748183</v>
      </c>
      <c r="M174" s="15">
        <v>4920</v>
      </c>
      <c r="N174" s="3">
        <v>0.386518972425</v>
      </c>
      <c r="O174" s="2">
        <v>21.36</v>
      </c>
      <c r="P174" s="2">
        <f t="shared" si="15"/>
        <v>55.262487804902477</v>
      </c>
      <c r="Q174" s="2">
        <f t="shared" si="16"/>
        <v>8.2560452509979996</v>
      </c>
      <c r="R174" s="2">
        <f t="shared" si="18"/>
        <v>2.4340612648413389</v>
      </c>
      <c r="S174" s="12">
        <f t="shared" si="13"/>
        <v>381.28878943959393</v>
      </c>
      <c r="T174" s="12"/>
    </row>
    <row r="175" spans="2:20" ht="19.899999999999999" customHeight="1" x14ac:dyDescent="0.2">
      <c r="B175" s="14">
        <v>43598.528807870367</v>
      </c>
      <c r="C175" s="2">
        <f t="shared" si="17"/>
        <v>11.749999991152436</v>
      </c>
      <c r="D175" s="42">
        <v>22.2</v>
      </c>
      <c r="E175" s="12">
        <v>8330</v>
      </c>
      <c r="F175" s="12">
        <v>8610</v>
      </c>
      <c r="G175" s="2">
        <v>6.7</v>
      </c>
      <c r="H175" s="2">
        <v>8.7899999999999991</v>
      </c>
      <c r="I175" s="2">
        <v>7.79</v>
      </c>
      <c r="K175" s="14">
        <v>43598.529641203706</v>
      </c>
      <c r="L175" s="2">
        <f t="shared" si="14"/>
        <v>12.916666668606922</v>
      </c>
      <c r="M175" s="15">
        <v>4900</v>
      </c>
      <c r="N175" s="3">
        <v>0.38494775709000001</v>
      </c>
      <c r="O175" s="2">
        <v>21.42</v>
      </c>
      <c r="P175" s="2">
        <f t="shared" si="15"/>
        <v>55.643914285730077</v>
      </c>
      <c r="Q175" s="2">
        <f t="shared" si="16"/>
        <v>8.2455809568678013</v>
      </c>
      <c r="R175" s="2">
        <f t="shared" si="18"/>
        <v>2.4455207272829136</v>
      </c>
      <c r="S175" s="12">
        <f t="shared" si="13"/>
        <v>383.21745622925414</v>
      </c>
      <c r="T175" s="12"/>
    </row>
    <row r="176" spans="2:20" ht="19.899999999999999" customHeight="1" x14ac:dyDescent="0.2">
      <c r="B176" s="14">
        <v>43598.528865740744</v>
      </c>
      <c r="C176" s="2">
        <f t="shared" si="17"/>
        <v>11.833333333488554</v>
      </c>
      <c r="D176" s="42">
        <v>22.2</v>
      </c>
      <c r="E176" s="12">
        <v>8330</v>
      </c>
      <c r="F176" s="12">
        <v>8610</v>
      </c>
      <c r="G176" s="2">
        <v>6.7</v>
      </c>
      <c r="H176" s="2">
        <v>8.7899999999999991</v>
      </c>
      <c r="I176" s="2">
        <v>7.79</v>
      </c>
      <c r="K176" s="14">
        <v>43598.529756944445</v>
      </c>
      <c r="L176" s="2">
        <f t="shared" si="14"/>
        <v>13.083333332324401</v>
      </c>
      <c r="M176" s="15">
        <v>4870</v>
      </c>
      <c r="N176" s="3">
        <v>0.38259093408799999</v>
      </c>
      <c r="O176" s="2">
        <v>21.35</v>
      </c>
      <c r="P176" s="2">
        <f t="shared" si="15"/>
        <v>55.803726899313496</v>
      </c>
      <c r="Q176" s="2">
        <f t="shared" si="16"/>
        <v>8.1683164427788011</v>
      </c>
      <c r="R176" s="2">
        <f t="shared" si="18"/>
        <v>2.4683178066012479</v>
      </c>
      <c r="S176" s="12">
        <f t="shared" si="13"/>
        <v>387.05514961723378</v>
      </c>
      <c r="T176" s="12"/>
    </row>
    <row r="177" spans="2:20" ht="19.899999999999999" customHeight="1" x14ac:dyDescent="0.2">
      <c r="B177" s="14">
        <v>43598.528923611113</v>
      </c>
      <c r="C177" s="2">
        <f t="shared" si="17"/>
        <v>11.916666665347293</v>
      </c>
      <c r="D177" s="42">
        <v>22.2</v>
      </c>
      <c r="E177" s="12">
        <v>8330</v>
      </c>
      <c r="F177" s="12">
        <v>8620</v>
      </c>
      <c r="G177" s="2">
        <v>6.7</v>
      </c>
      <c r="H177" s="2">
        <v>8.8000000000000007</v>
      </c>
      <c r="I177" s="2">
        <v>7.79</v>
      </c>
      <c r="K177" s="14">
        <v>43598.529814814814</v>
      </c>
      <c r="L177" s="2">
        <f t="shared" si="14"/>
        <v>13.16666666418314</v>
      </c>
      <c r="M177" s="15">
        <v>4860</v>
      </c>
      <c r="N177" s="3">
        <v>0.38180532641999998</v>
      </c>
      <c r="O177" s="2">
        <v>21.41</v>
      </c>
      <c r="P177" s="2">
        <f t="shared" si="15"/>
        <v>56.075697530862122</v>
      </c>
      <c r="Q177" s="2">
        <f t="shared" si="16"/>
        <v>8.1744520386522002</v>
      </c>
      <c r="R177" s="2">
        <f t="shared" si="18"/>
        <v>2.4796669511791949</v>
      </c>
      <c r="S177" s="12">
        <f t="shared" si="13"/>
        <v>388.96614023468732</v>
      </c>
      <c r="T177" s="12"/>
    </row>
    <row r="178" spans="2:20" ht="19.899999999999999" customHeight="1" x14ac:dyDescent="0.2">
      <c r="B178" s="14">
        <v>43598.528981481482</v>
      </c>
      <c r="C178" s="2">
        <f t="shared" si="17"/>
        <v>11.999999997206032</v>
      </c>
      <c r="D178" s="42">
        <v>22.2</v>
      </c>
      <c r="E178" s="12">
        <v>8330</v>
      </c>
      <c r="F178" s="12">
        <v>8620</v>
      </c>
      <c r="G178" s="2">
        <v>6.69</v>
      </c>
      <c r="H178" s="2">
        <v>8.8000000000000007</v>
      </c>
      <c r="I178" s="2">
        <v>7.79</v>
      </c>
      <c r="K178" s="14">
        <v>43598.529872685183</v>
      </c>
      <c r="L178" s="2">
        <f t="shared" si="14"/>
        <v>13.249999996041879</v>
      </c>
      <c r="M178" s="15">
        <v>4850</v>
      </c>
      <c r="N178" s="3">
        <v>0.38101971875200003</v>
      </c>
      <c r="O178" s="2">
        <v>21.25</v>
      </c>
      <c r="P178" s="2">
        <f t="shared" si="15"/>
        <v>55.771391752643922</v>
      </c>
      <c r="Q178" s="2">
        <f t="shared" si="16"/>
        <v>8.0966690234800005</v>
      </c>
      <c r="R178" s="2">
        <f t="shared" si="18"/>
        <v>2.4909663406057314</v>
      </c>
      <c r="S178" s="12">
        <f t="shared" si="13"/>
        <v>390.87320281387269</v>
      </c>
      <c r="T178" s="12"/>
    </row>
    <row r="179" spans="2:20" ht="19.899999999999999" customHeight="1" x14ac:dyDescent="0.2">
      <c r="B179" s="14">
        <v>43598.529039351852</v>
      </c>
      <c r="C179" s="2">
        <f t="shared" si="17"/>
        <v>12.083333329064772</v>
      </c>
      <c r="D179" s="42">
        <v>22.2</v>
      </c>
      <c r="E179" s="12">
        <v>8330</v>
      </c>
      <c r="F179" s="12">
        <v>8620</v>
      </c>
      <c r="G179" s="2">
        <v>6.69</v>
      </c>
      <c r="H179" s="2">
        <v>8.8000000000000007</v>
      </c>
      <c r="I179" s="2">
        <v>7.79</v>
      </c>
      <c r="K179" s="14">
        <v>43598.529930555553</v>
      </c>
      <c r="L179" s="2">
        <f t="shared" si="14"/>
        <v>13.333333327900618</v>
      </c>
      <c r="M179" s="15">
        <v>4820</v>
      </c>
      <c r="N179" s="3">
        <v>0.37866289575000001</v>
      </c>
      <c r="O179" s="2">
        <v>21.16</v>
      </c>
      <c r="P179" s="2">
        <f t="shared" si="15"/>
        <v>55.880838174253569</v>
      </c>
      <c r="Q179" s="2">
        <f t="shared" si="16"/>
        <v>8.0125068740700005</v>
      </c>
      <c r="R179" s="2">
        <f t="shared" si="18"/>
        <v>2.5021532681144092</v>
      </c>
      <c r="S179" s="12">
        <f t="shared" si="13"/>
        <v>392.77240931652176</v>
      </c>
      <c r="T179" s="12"/>
    </row>
    <row r="180" spans="2:20" ht="19.899999999999999" customHeight="1" x14ac:dyDescent="0.2">
      <c r="B180" s="14">
        <v>43598.529097222221</v>
      </c>
      <c r="C180" s="2">
        <f t="shared" si="17"/>
        <v>12.166666660923511</v>
      </c>
      <c r="D180" s="42">
        <v>22.2</v>
      </c>
      <c r="E180" s="12">
        <v>8330</v>
      </c>
      <c r="F180" s="12">
        <v>8630</v>
      </c>
      <c r="G180" s="2">
        <v>6.69</v>
      </c>
      <c r="H180" s="2">
        <v>8.8000000000000007</v>
      </c>
      <c r="I180" s="2">
        <v>7.79</v>
      </c>
      <c r="K180" s="14">
        <v>43598.529988425929</v>
      </c>
      <c r="L180" s="2">
        <f t="shared" si="14"/>
        <v>13.416666670236737</v>
      </c>
      <c r="M180" s="15">
        <v>4820</v>
      </c>
      <c r="N180" s="3">
        <v>0.37866289575000001</v>
      </c>
      <c r="O180" s="2">
        <v>21.16</v>
      </c>
      <c r="P180" s="2">
        <f t="shared" si="15"/>
        <v>55.880838174253569</v>
      </c>
      <c r="Q180" s="2">
        <f t="shared" si="16"/>
        <v>8.0125068740700005</v>
      </c>
      <c r="R180" s="2">
        <f t="shared" si="18"/>
        <v>2.5132817510861987</v>
      </c>
      <c r="S180" s="12">
        <f t="shared" si="13"/>
        <v>394.66572399981231</v>
      </c>
      <c r="T180" s="12"/>
    </row>
    <row r="181" spans="2:20" ht="19.899999999999999" customHeight="1" x14ac:dyDescent="0.2">
      <c r="B181" s="14">
        <v>43598.52915509259</v>
      </c>
      <c r="C181" s="2">
        <f t="shared" si="17"/>
        <v>12.24999999278225</v>
      </c>
      <c r="D181" s="42">
        <v>22.2</v>
      </c>
      <c r="E181" s="12">
        <v>8330</v>
      </c>
      <c r="F181" s="12">
        <v>8640</v>
      </c>
      <c r="G181" s="2">
        <v>6.69</v>
      </c>
      <c r="H181" s="2">
        <v>8.81</v>
      </c>
      <c r="I181" s="2">
        <v>7.79</v>
      </c>
      <c r="K181" s="14">
        <v>43598.530046296299</v>
      </c>
      <c r="L181" s="2">
        <f t="shared" si="14"/>
        <v>13.500000002095476</v>
      </c>
      <c r="M181" s="15">
        <v>4790</v>
      </c>
      <c r="N181" s="3">
        <v>0.37630607274700001</v>
      </c>
      <c r="O181" s="2">
        <v>21.14</v>
      </c>
      <c r="P181" s="2">
        <f t="shared" si="15"/>
        <v>56.177674321543442</v>
      </c>
      <c r="Q181" s="2">
        <f t="shared" si="16"/>
        <v>7.9551103778715806</v>
      </c>
      <c r="R181" s="2">
        <f t="shared" si="18"/>
        <v>2.5243703739816103</v>
      </c>
      <c r="S181" s="12">
        <f t="shared" si="13"/>
        <v>396.55314638765697</v>
      </c>
      <c r="T181" s="12"/>
    </row>
    <row r="182" spans="2:20" ht="19.899999999999999" customHeight="1" x14ac:dyDescent="0.2">
      <c r="B182" s="14">
        <v>43598.52921296296</v>
      </c>
      <c r="C182" s="2">
        <f t="shared" si="17"/>
        <v>12.333333324640989</v>
      </c>
      <c r="D182" s="42">
        <v>22.2</v>
      </c>
      <c r="E182" s="12">
        <v>8330</v>
      </c>
      <c r="F182" s="12">
        <v>8630</v>
      </c>
      <c r="G182" s="2">
        <v>6.68</v>
      </c>
      <c r="H182" s="2">
        <v>8.81</v>
      </c>
      <c r="I182" s="2">
        <v>7.79</v>
      </c>
      <c r="K182" s="14">
        <v>43598.530104166668</v>
      </c>
      <c r="L182" s="2">
        <f t="shared" si="14"/>
        <v>13.583333333954215</v>
      </c>
      <c r="M182" s="15">
        <v>4770</v>
      </c>
      <c r="N182" s="3">
        <v>0.37473485741200002</v>
      </c>
      <c r="O182" s="2">
        <v>21.09</v>
      </c>
      <c r="P182" s="2">
        <f t="shared" si="15"/>
        <v>56.279792452861479</v>
      </c>
      <c r="Q182" s="2">
        <f t="shared" si="16"/>
        <v>7.9031581428190805</v>
      </c>
      <c r="R182" s="2">
        <f t="shared" si="18"/>
        <v>2.5353830602594414</v>
      </c>
      <c r="S182" s="12">
        <f t="shared" si="13"/>
        <v>398.43074867983125</v>
      </c>
      <c r="T182" s="12"/>
    </row>
    <row r="183" spans="2:20" ht="19.899999999999999" customHeight="1" x14ac:dyDescent="0.2">
      <c r="B183" s="14">
        <v>43598.529270833336</v>
      </c>
      <c r="C183" s="2">
        <f t="shared" si="17"/>
        <v>12.416666666977108</v>
      </c>
      <c r="D183" s="42">
        <v>22.2</v>
      </c>
      <c r="E183" s="12">
        <v>8340</v>
      </c>
      <c r="F183" s="12">
        <v>8630</v>
      </c>
      <c r="G183" s="2">
        <v>6.68</v>
      </c>
      <c r="H183" s="2">
        <v>8.81</v>
      </c>
      <c r="I183" s="2">
        <v>7.79</v>
      </c>
      <c r="K183" s="14">
        <v>43598.530162037037</v>
      </c>
      <c r="L183" s="2">
        <f t="shared" si="14"/>
        <v>13.666666665812954</v>
      </c>
      <c r="M183" s="15">
        <v>4760</v>
      </c>
      <c r="N183" s="3">
        <v>0.37394924974499999</v>
      </c>
      <c r="O183" s="2">
        <v>21.21</v>
      </c>
      <c r="P183" s="2">
        <f t="shared" si="15"/>
        <v>56.718926470539323</v>
      </c>
      <c r="Q183" s="2">
        <f t="shared" si="16"/>
        <v>7.9314635870914501</v>
      </c>
      <c r="R183" s="2">
        <f t="shared" si="18"/>
        <v>2.5463793251550766</v>
      </c>
      <c r="S183" s="12">
        <f t="shared" si="13"/>
        <v>400.30245891460333</v>
      </c>
      <c r="T183" s="12"/>
    </row>
    <row r="184" spans="2:20" ht="19.899999999999999" customHeight="1" x14ac:dyDescent="0.2">
      <c r="B184" s="14">
        <v>43598.529328703706</v>
      </c>
      <c r="C184" s="2">
        <f t="shared" si="17"/>
        <v>12.499999998835847</v>
      </c>
      <c r="D184" s="42">
        <v>22.2</v>
      </c>
      <c r="E184" s="12">
        <v>8330</v>
      </c>
      <c r="F184" s="12">
        <v>8640</v>
      </c>
      <c r="G184" s="2">
        <v>6.68</v>
      </c>
      <c r="H184" s="2">
        <v>8.81</v>
      </c>
      <c r="I184" s="2">
        <v>7.79</v>
      </c>
      <c r="K184" s="14">
        <v>43598.530219907407</v>
      </c>
      <c r="L184" s="2">
        <f t="shared" si="14"/>
        <v>13.749999997671694</v>
      </c>
      <c r="M184" s="15">
        <v>4750</v>
      </c>
      <c r="N184" s="3">
        <v>0.37316364207699998</v>
      </c>
      <c r="O184" s="2">
        <v>21.12</v>
      </c>
      <c r="P184" s="2">
        <f t="shared" si="15"/>
        <v>56.597153684232779</v>
      </c>
      <c r="Q184" s="2">
        <f t="shared" si="16"/>
        <v>7.8812161206662399</v>
      </c>
      <c r="R184" s="2">
        <f t="shared" si="18"/>
        <v>2.5573603525355977</v>
      </c>
      <c r="S184" s="12">
        <f t="shared" si="13"/>
        <v>402.17024111110726</v>
      </c>
      <c r="T184" s="12"/>
    </row>
    <row r="185" spans="2:20" ht="19.899999999999999" customHeight="1" x14ac:dyDescent="0.2">
      <c r="B185" s="14">
        <v>43598.529386574075</v>
      </c>
      <c r="C185" s="2">
        <f t="shared" si="17"/>
        <v>12.583333330694586</v>
      </c>
      <c r="D185" s="42">
        <v>22.2</v>
      </c>
      <c r="E185" s="12">
        <v>8340</v>
      </c>
      <c r="F185" s="12">
        <v>8630</v>
      </c>
      <c r="G185" s="2">
        <v>6.68</v>
      </c>
      <c r="H185" s="2">
        <v>8.82</v>
      </c>
      <c r="I185" s="2">
        <v>7.79</v>
      </c>
      <c r="K185" s="14">
        <v>43598.530277777776</v>
      </c>
      <c r="L185" s="2">
        <f t="shared" si="14"/>
        <v>13.833333329530433</v>
      </c>
      <c r="M185" s="15">
        <v>4730</v>
      </c>
      <c r="N185" s="3">
        <v>0.37159242674199999</v>
      </c>
      <c r="O185" s="2">
        <v>21.01</v>
      </c>
      <c r="P185" s="2">
        <f t="shared" si="15"/>
        <v>56.540441860478055</v>
      </c>
      <c r="Q185" s="2">
        <f t="shared" si="16"/>
        <v>7.8071568858494205</v>
      </c>
      <c r="R185" s="2">
        <f t="shared" si="18"/>
        <v>2.5682550558195616</v>
      </c>
      <c r="S185" s="12">
        <f t="shared" si="13"/>
        <v>404.03213125020898</v>
      </c>
      <c r="T185" s="12"/>
    </row>
    <row r="186" spans="2:20" ht="19.899999999999999" customHeight="1" x14ac:dyDescent="0.2">
      <c r="B186" s="14">
        <v>43598.529444444444</v>
      </c>
      <c r="C186" s="2">
        <f t="shared" si="17"/>
        <v>12.666666662553325</v>
      </c>
      <c r="D186" s="42">
        <v>22.2</v>
      </c>
      <c r="E186" s="12">
        <v>8330</v>
      </c>
      <c r="F186" s="12">
        <v>8650</v>
      </c>
      <c r="G186" s="2">
        <v>6.67</v>
      </c>
      <c r="H186" s="2">
        <v>8.82</v>
      </c>
      <c r="I186" s="2">
        <v>7.79</v>
      </c>
      <c r="K186" s="14">
        <v>43598.530335648145</v>
      </c>
      <c r="L186" s="2">
        <f t="shared" si="14"/>
        <v>13.916666661389172</v>
      </c>
      <c r="M186" s="15">
        <v>4720</v>
      </c>
      <c r="N186" s="3">
        <v>0.37080681907500002</v>
      </c>
      <c r="O186" s="2">
        <v>20.97</v>
      </c>
      <c r="P186" s="2">
        <f t="shared" si="15"/>
        <v>56.552358050779461</v>
      </c>
      <c r="Q186" s="2">
        <f t="shared" si="16"/>
        <v>7.7758189960027497</v>
      </c>
      <c r="R186" s="2">
        <f t="shared" si="18"/>
        <v>2.5790765666571374</v>
      </c>
      <c r="S186" s="12">
        <f t="shared" si="13"/>
        <v>405.88812933190843</v>
      </c>
      <c r="T186" s="12"/>
    </row>
    <row r="187" spans="2:20" ht="19.899999999999999" customHeight="1" x14ac:dyDescent="0.2">
      <c r="B187" s="14">
        <v>43598.529502314814</v>
      </c>
      <c r="C187" s="2">
        <f t="shared" si="17"/>
        <v>12.749999994412065</v>
      </c>
      <c r="D187" s="42">
        <v>22.2</v>
      </c>
      <c r="E187" s="12">
        <v>8350</v>
      </c>
      <c r="F187" s="12">
        <v>8650</v>
      </c>
      <c r="G187" s="2">
        <v>6.67</v>
      </c>
      <c r="H187" s="2">
        <v>8.82</v>
      </c>
      <c r="I187" s="2">
        <v>7.79</v>
      </c>
      <c r="K187" s="14">
        <v>43598.530393518522</v>
      </c>
      <c r="L187" s="2">
        <f t="shared" si="14"/>
        <v>14.00000000372529</v>
      </c>
      <c r="M187" s="15">
        <v>4710</v>
      </c>
      <c r="N187" s="3">
        <v>0.37002121140700001</v>
      </c>
      <c r="O187" s="2">
        <v>20.98</v>
      </c>
      <c r="P187" s="2">
        <f t="shared" si="15"/>
        <v>56.699452229302942</v>
      </c>
      <c r="Q187" s="2">
        <f t="shared" si="16"/>
        <v>7.7630450153188599</v>
      </c>
      <c r="R187" s="2">
        <f t="shared" si="18"/>
        <v>2.5898674456085526</v>
      </c>
      <c r="S187" s="12">
        <f t="shared" si="13"/>
        <v>407.74019960819783</v>
      </c>
      <c r="T187" s="12"/>
    </row>
    <row r="188" spans="2:20" ht="19.899999999999999" customHeight="1" x14ac:dyDescent="0.2">
      <c r="B188" s="14">
        <v>43598.529560185183</v>
      </c>
      <c r="C188" s="2">
        <f t="shared" si="17"/>
        <v>12.833333326270804</v>
      </c>
      <c r="D188" s="42">
        <v>22.2</v>
      </c>
      <c r="E188" s="12">
        <v>8350</v>
      </c>
      <c r="F188" s="12">
        <v>8660</v>
      </c>
      <c r="G188" s="2">
        <v>6.67</v>
      </c>
      <c r="H188" s="2">
        <v>8.82</v>
      </c>
      <c r="I188" s="2">
        <v>7.79</v>
      </c>
      <c r="K188" s="14">
        <v>43598.530509259261</v>
      </c>
      <c r="L188" s="2">
        <f t="shared" si="14"/>
        <v>14.166666667442769</v>
      </c>
      <c r="M188" s="15">
        <v>4680</v>
      </c>
      <c r="N188" s="3">
        <v>0.36766438840400001</v>
      </c>
      <c r="O188" s="2">
        <v>21.03</v>
      </c>
      <c r="P188" s="2">
        <f t="shared" si="15"/>
        <v>57.198903846220873</v>
      </c>
      <c r="Q188" s="2">
        <f t="shared" si="16"/>
        <v>7.731982088136121</v>
      </c>
      <c r="R188" s="2">
        <f t="shared" si="18"/>
        <v>2.6113883162047591</v>
      </c>
      <c r="S188" s="12">
        <f t="shared" si="13"/>
        <v>411.42862754198791</v>
      </c>
      <c r="T188" s="12"/>
    </row>
    <row r="189" spans="2:20" ht="19.899999999999999" customHeight="1" x14ac:dyDescent="0.2">
      <c r="B189" s="14">
        <v>43598.529618055552</v>
      </c>
      <c r="C189" s="2">
        <f t="shared" si="17"/>
        <v>12.916666658129543</v>
      </c>
      <c r="D189" s="42">
        <v>22.2</v>
      </c>
      <c r="E189" s="12">
        <v>8350</v>
      </c>
      <c r="F189" s="12">
        <v>8650</v>
      </c>
      <c r="G189" s="2">
        <v>6.67</v>
      </c>
      <c r="H189" s="2">
        <v>8.82</v>
      </c>
      <c r="I189" s="2">
        <v>7.79</v>
      </c>
      <c r="K189" s="14">
        <v>43598.53056712963</v>
      </c>
      <c r="L189" s="2">
        <f t="shared" si="14"/>
        <v>14.249999999301508</v>
      </c>
      <c r="M189" s="15">
        <v>4660</v>
      </c>
      <c r="N189" s="3">
        <v>0.36609317306900002</v>
      </c>
      <c r="O189" s="2">
        <v>20.93</v>
      </c>
      <c r="P189" s="2">
        <f t="shared" si="15"/>
        <v>57.171238197482538</v>
      </c>
      <c r="Q189" s="2">
        <f t="shared" si="16"/>
        <v>7.6623301123341703</v>
      </c>
      <c r="R189" s="2">
        <f t="shared" si="18"/>
        <v>2.6220788105992492</v>
      </c>
      <c r="S189" s="12">
        <f t="shared" si="13"/>
        <v>413.26302141321258</v>
      </c>
      <c r="T189" s="12"/>
    </row>
    <row r="190" spans="2:20" ht="19.899999999999999" customHeight="1" x14ac:dyDescent="0.2">
      <c r="B190" s="14">
        <v>43598.529675925929</v>
      </c>
      <c r="C190" s="2">
        <f t="shared" si="17"/>
        <v>13.000000000465661</v>
      </c>
      <c r="D190" s="42">
        <v>22.2</v>
      </c>
      <c r="E190" s="12">
        <v>8350</v>
      </c>
      <c r="F190" s="12">
        <v>8660</v>
      </c>
      <c r="G190" s="2">
        <v>6.67</v>
      </c>
      <c r="H190" s="2">
        <v>8.82</v>
      </c>
      <c r="I190" s="2">
        <v>7.79</v>
      </c>
      <c r="K190" s="14">
        <v>43598.530624999999</v>
      </c>
      <c r="L190" s="2">
        <f t="shared" si="14"/>
        <v>14.333333331160247</v>
      </c>
      <c r="M190" s="15">
        <v>4650</v>
      </c>
      <c r="N190" s="3">
        <v>0.36530756540199999</v>
      </c>
      <c r="O190" s="2">
        <v>20.93</v>
      </c>
      <c r="P190" s="2">
        <f t="shared" si="15"/>
        <v>57.294187096748836</v>
      </c>
      <c r="Q190" s="2">
        <f t="shared" si="16"/>
        <v>7.6458873438638593</v>
      </c>
      <c r="R190" s="2">
        <f t="shared" si="18"/>
        <v>2.6327095169779415</v>
      </c>
      <c r="S190" s="12">
        <f t="shared" si="13"/>
        <v>415.09152322703505</v>
      </c>
      <c r="T190" s="12"/>
    </row>
    <row r="191" spans="2:20" ht="19.899999999999999" customHeight="1" x14ac:dyDescent="0.2">
      <c r="B191" s="14">
        <v>43598.529733796298</v>
      </c>
      <c r="C191" s="2">
        <f t="shared" si="17"/>
        <v>13.083333332324401</v>
      </c>
      <c r="D191" s="42">
        <v>22.2</v>
      </c>
      <c r="E191" s="12">
        <v>8350</v>
      </c>
      <c r="F191" s="12">
        <v>8650</v>
      </c>
      <c r="G191" s="2">
        <v>6.66</v>
      </c>
      <c r="H191" s="2">
        <v>8.83</v>
      </c>
      <c r="I191" s="2">
        <v>7.79</v>
      </c>
      <c r="K191" s="14">
        <v>43598.530682870369</v>
      </c>
      <c r="L191" s="2">
        <f t="shared" si="14"/>
        <v>14.416666663018987</v>
      </c>
      <c r="M191" s="15">
        <v>4630</v>
      </c>
      <c r="N191" s="3">
        <v>0.363736350067</v>
      </c>
      <c r="O191" s="2">
        <v>20.86</v>
      </c>
      <c r="P191" s="2">
        <f t="shared" si="15"/>
        <v>57.349231101476661</v>
      </c>
      <c r="Q191" s="2">
        <f t="shared" si="16"/>
        <v>7.5875402623976198</v>
      </c>
      <c r="R191" s="2">
        <f t="shared" si="18"/>
        <v>2.6432882859617637</v>
      </c>
      <c r="S191" s="12">
        <f t="shared" si="13"/>
        <v>416.91413298345526</v>
      </c>
      <c r="T191" s="12"/>
    </row>
    <row r="192" spans="2:20" ht="19.899999999999999" customHeight="1" x14ac:dyDescent="0.2">
      <c r="B192" s="14">
        <v>43598.529791666668</v>
      </c>
      <c r="C192" s="2">
        <f t="shared" si="17"/>
        <v>13.16666666418314</v>
      </c>
      <c r="D192" s="42">
        <v>22.2</v>
      </c>
      <c r="E192" s="12">
        <v>8350</v>
      </c>
      <c r="F192" s="12">
        <v>8650</v>
      </c>
      <c r="G192" s="2">
        <v>6.66</v>
      </c>
      <c r="H192" s="2">
        <v>8.83</v>
      </c>
      <c r="I192" s="2">
        <v>7.79</v>
      </c>
      <c r="K192" s="14">
        <v>43598.530740740738</v>
      </c>
      <c r="L192" s="2">
        <f t="shared" si="14"/>
        <v>14.499999994877726</v>
      </c>
      <c r="M192" s="15">
        <v>4620</v>
      </c>
      <c r="N192" s="3">
        <v>0.36295074239899999</v>
      </c>
      <c r="O192" s="2">
        <v>20.77</v>
      </c>
      <c r="P192" s="2">
        <f t="shared" si="15"/>
        <v>57.225396103934862</v>
      </c>
      <c r="Q192" s="2">
        <f t="shared" si="16"/>
        <v>7.5384869196272293</v>
      </c>
      <c r="R192" s="2">
        <f t="shared" si="18"/>
        <v>2.6537924713189636</v>
      </c>
      <c r="S192" s="12">
        <f t="shared" ref="S192:S255" si="19">(M191+M192)/2/12729*(L192-L191)*60+S191</f>
        <v>418.73085068247326</v>
      </c>
      <c r="T192" s="12"/>
    </row>
    <row r="193" spans="2:20" ht="19.899999999999999" customHeight="1" x14ac:dyDescent="0.2">
      <c r="B193" s="14">
        <v>43598.529849537037</v>
      </c>
      <c r="C193" s="2">
        <f t="shared" si="17"/>
        <v>13.249999996041879</v>
      </c>
      <c r="D193" s="42">
        <v>22.2</v>
      </c>
      <c r="E193" s="12">
        <v>8360</v>
      </c>
      <c r="F193" s="12">
        <v>8670</v>
      </c>
      <c r="G193" s="2">
        <v>6.66</v>
      </c>
      <c r="H193" s="2">
        <v>8.83</v>
      </c>
      <c r="I193" s="2">
        <v>7.79</v>
      </c>
      <c r="K193" s="14">
        <v>43598.530856481484</v>
      </c>
      <c r="L193" s="2">
        <f t="shared" si="14"/>
        <v>14.666666669072583</v>
      </c>
      <c r="M193" s="15">
        <v>4590</v>
      </c>
      <c r="N193" s="3">
        <v>0.36059391939699997</v>
      </c>
      <c r="O193" s="2">
        <v>20.77</v>
      </c>
      <c r="P193" s="2">
        <f t="shared" ref="P193:P256" si="20">O193/N193</f>
        <v>57.599418300598217</v>
      </c>
      <c r="Q193" s="2">
        <f t="shared" ref="Q193:Q256" si="21">N193*O193</f>
        <v>7.4895357058756895</v>
      </c>
      <c r="R193" s="2">
        <f t="shared" ref="R193:R256" si="22">AVERAGE(Q193,Q192)*(L193-L192)/60+R192</f>
        <v>2.6746647259082774</v>
      </c>
      <c r="S193" s="12">
        <f t="shared" si="19"/>
        <v>422.34857415486221</v>
      </c>
      <c r="T193" s="12"/>
    </row>
    <row r="194" spans="2:20" ht="19.899999999999999" customHeight="1" x14ac:dyDescent="0.2">
      <c r="B194" s="14">
        <v>43598.529907407406</v>
      </c>
      <c r="C194" s="2">
        <f t="shared" si="17"/>
        <v>13.333333327900618</v>
      </c>
      <c r="D194" s="42">
        <v>22.3</v>
      </c>
      <c r="E194" s="12">
        <v>8350</v>
      </c>
      <c r="F194" s="12">
        <v>8660</v>
      </c>
      <c r="G194" s="2">
        <v>6.66</v>
      </c>
      <c r="H194" s="2">
        <v>8.83</v>
      </c>
      <c r="I194" s="2">
        <v>7.79</v>
      </c>
      <c r="K194" s="14">
        <v>43598.530914351853</v>
      </c>
      <c r="L194" s="2">
        <f t="shared" si="14"/>
        <v>14.750000000931323</v>
      </c>
      <c r="M194" s="15">
        <v>4580</v>
      </c>
      <c r="N194" s="3">
        <v>0.35980831172900002</v>
      </c>
      <c r="O194" s="2">
        <v>20.73</v>
      </c>
      <c r="P194" s="2">
        <f t="shared" si="20"/>
        <v>57.61401091705018</v>
      </c>
      <c r="Q194" s="2">
        <f t="shared" si="21"/>
        <v>7.4588263021421701</v>
      </c>
      <c r="R194" s="2">
        <f t="shared" si="22"/>
        <v>2.6850455326746001</v>
      </c>
      <c r="S194" s="12">
        <f t="shared" si="19"/>
        <v>424.14957970080764</v>
      </c>
      <c r="T194" s="12"/>
    </row>
    <row r="195" spans="2:20" ht="19.899999999999999" customHeight="1" x14ac:dyDescent="0.2">
      <c r="B195" s="14">
        <v>43598.529965277776</v>
      </c>
      <c r="C195" s="2">
        <f t="shared" si="17"/>
        <v>13.416666659759358</v>
      </c>
      <c r="D195" s="42">
        <v>22.3</v>
      </c>
      <c r="E195" s="12">
        <v>8360</v>
      </c>
      <c r="F195" s="12">
        <v>8680</v>
      </c>
      <c r="G195" s="2">
        <v>6.66</v>
      </c>
      <c r="H195" s="2">
        <v>8.84</v>
      </c>
      <c r="I195" s="2">
        <v>7.79</v>
      </c>
      <c r="K195" s="14">
        <v>43598.530972222223</v>
      </c>
      <c r="L195" s="2">
        <f t="shared" si="14"/>
        <v>14.833333332790062</v>
      </c>
      <c r="M195" s="15">
        <v>4560</v>
      </c>
      <c r="N195" s="3">
        <v>0.35823709639399998</v>
      </c>
      <c r="O195" s="2">
        <v>20.66</v>
      </c>
      <c r="P195" s="2">
        <f t="shared" si="20"/>
        <v>57.671302631588738</v>
      </c>
      <c r="Q195" s="2">
        <f t="shared" si="21"/>
        <v>7.4011784115000392</v>
      </c>
      <c r="R195" s="2">
        <f t="shared" si="22"/>
        <v>2.6953649802098032</v>
      </c>
      <c r="S195" s="12">
        <f t="shared" si="19"/>
        <v>425.9446931893508</v>
      </c>
      <c r="T195" s="12"/>
    </row>
    <row r="196" spans="2:20" ht="19.899999999999999" customHeight="1" x14ac:dyDescent="0.2">
      <c r="B196" s="14">
        <v>43598.530023148145</v>
      </c>
      <c r="C196" s="2">
        <f t="shared" si="17"/>
        <v>13.499999991618097</v>
      </c>
      <c r="D196" s="42">
        <v>22.3</v>
      </c>
      <c r="E196" s="12">
        <v>8360</v>
      </c>
      <c r="F196" s="12">
        <v>8670</v>
      </c>
      <c r="G196" s="2">
        <v>6.65</v>
      </c>
      <c r="H196" s="2">
        <v>8.84</v>
      </c>
      <c r="I196" s="2">
        <v>7.79</v>
      </c>
      <c r="K196" s="14">
        <v>43598.531030092592</v>
      </c>
      <c r="L196" s="2">
        <f t="shared" si="14"/>
        <v>14.916666664648801</v>
      </c>
      <c r="M196" s="15">
        <v>4550</v>
      </c>
      <c r="N196" s="3">
        <v>0.357451488727</v>
      </c>
      <c r="O196" s="2">
        <v>20.7</v>
      </c>
      <c r="P196" s="2">
        <f t="shared" si="20"/>
        <v>57.909956043879895</v>
      </c>
      <c r="Q196" s="2">
        <f t="shared" si="21"/>
        <v>7.3992458166489001</v>
      </c>
      <c r="R196" s="2">
        <f t="shared" si="22"/>
        <v>2.7056430524085902</v>
      </c>
      <c r="S196" s="12">
        <f t="shared" si="19"/>
        <v>427.73391462049176</v>
      </c>
      <c r="T196" s="12"/>
    </row>
    <row r="197" spans="2:20" ht="19.899999999999999" customHeight="1" x14ac:dyDescent="0.2">
      <c r="B197" s="14">
        <v>43598.530081018522</v>
      </c>
      <c r="C197" s="2">
        <f t="shared" si="17"/>
        <v>13.583333333954215</v>
      </c>
      <c r="D197" s="42">
        <v>22.3</v>
      </c>
      <c r="E197" s="12">
        <v>8360</v>
      </c>
      <c r="F197" s="12">
        <v>8670</v>
      </c>
      <c r="G197" s="2">
        <v>6.65</v>
      </c>
      <c r="H197" s="2">
        <v>8.84</v>
      </c>
      <c r="I197" s="2">
        <v>7.79</v>
      </c>
      <c r="K197" s="14">
        <v>43598.531087962961</v>
      </c>
      <c r="L197" s="2">
        <f t="shared" si="14"/>
        <v>14.99999999650754</v>
      </c>
      <c r="M197" s="15">
        <v>4540</v>
      </c>
      <c r="N197" s="3">
        <v>0.35666588105899999</v>
      </c>
      <c r="O197" s="2">
        <v>20.73</v>
      </c>
      <c r="P197" s="2">
        <f t="shared" si="20"/>
        <v>58.121623348017486</v>
      </c>
      <c r="Q197" s="2">
        <f t="shared" si="21"/>
        <v>7.3936837143530703</v>
      </c>
      <c r="R197" s="2">
        <f t="shared" si="22"/>
        <v>2.7159159199566729</v>
      </c>
      <c r="S197" s="12">
        <f t="shared" si="19"/>
        <v>429.51920801336456</v>
      </c>
      <c r="T197" s="12"/>
    </row>
    <row r="198" spans="2:20" ht="19.899999999999999" customHeight="1" x14ac:dyDescent="0.2">
      <c r="B198" s="14">
        <v>43598.530138888891</v>
      </c>
      <c r="C198" s="2">
        <f t="shared" si="17"/>
        <v>13.666666665812954</v>
      </c>
      <c r="D198" s="42">
        <v>22.3</v>
      </c>
      <c r="E198" s="12">
        <v>8350</v>
      </c>
      <c r="F198" s="12">
        <v>8680</v>
      </c>
      <c r="G198" s="2">
        <v>6.65</v>
      </c>
      <c r="H198" s="2">
        <v>8.84</v>
      </c>
      <c r="I198" s="2">
        <v>7.79</v>
      </c>
      <c r="K198" s="14">
        <v>43598.531145833331</v>
      </c>
      <c r="L198" s="2">
        <f t="shared" si="14"/>
        <v>15.08333332836628</v>
      </c>
      <c r="M198" s="15">
        <v>4510</v>
      </c>
      <c r="N198" s="3">
        <v>0.35430905805599999</v>
      </c>
      <c r="O198" s="2">
        <v>20.64</v>
      </c>
      <c r="P198" s="2">
        <f t="shared" si="20"/>
        <v>58.254226164146679</v>
      </c>
      <c r="Q198" s="2">
        <f t="shared" si="21"/>
        <v>7.31293895827584</v>
      </c>
      <c r="R198" s="2">
        <f t="shared" si="22"/>
        <v>2.7261288521875016</v>
      </c>
      <c r="S198" s="12">
        <f t="shared" si="19"/>
        <v>431.29664532970111</v>
      </c>
      <c r="T198" s="12"/>
    </row>
    <row r="199" spans="2:20" ht="19.899999999999999" customHeight="1" x14ac:dyDescent="0.2">
      <c r="B199" s="14">
        <v>43598.53019675926</v>
      </c>
      <c r="C199" s="2">
        <f t="shared" si="17"/>
        <v>13.749999997671694</v>
      </c>
      <c r="D199" s="42">
        <v>22.3</v>
      </c>
      <c r="E199" s="12">
        <v>8350</v>
      </c>
      <c r="F199" s="12">
        <v>8690</v>
      </c>
      <c r="G199" s="2">
        <v>6.65</v>
      </c>
      <c r="H199" s="2">
        <v>8.84</v>
      </c>
      <c r="I199" s="2">
        <v>7.78</v>
      </c>
      <c r="K199" s="14">
        <v>43598.5312037037</v>
      </c>
      <c r="L199" s="2">
        <f t="shared" si="14"/>
        <v>15.166666660225019</v>
      </c>
      <c r="M199" s="15">
        <v>4510</v>
      </c>
      <c r="N199" s="3">
        <v>0.35430905805599999</v>
      </c>
      <c r="O199" s="2">
        <v>20.61</v>
      </c>
      <c r="P199" s="2">
        <f t="shared" si="20"/>
        <v>58.169554323791814</v>
      </c>
      <c r="Q199" s="2">
        <f t="shared" si="21"/>
        <v>7.3023096865341595</v>
      </c>
      <c r="R199" s="2">
        <f t="shared" si="22"/>
        <v>2.7362783302334677</v>
      </c>
      <c r="S199" s="12">
        <f t="shared" si="19"/>
        <v>433.06819058863545</v>
      </c>
      <c r="T199" s="12"/>
    </row>
    <row r="200" spans="2:20" ht="19.899999999999999" customHeight="1" x14ac:dyDescent="0.2">
      <c r="B200" s="14">
        <v>43598.53025462963</v>
      </c>
      <c r="C200" s="2">
        <f t="shared" si="17"/>
        <v>13.833333329530433</v>
      </c>
      <c r="D200" s="42">
        <v>22.3</v>
      </c>
      <c r="E200" s="12">
        <v>8360</v>
      </c>
      <c r="F200" s="12">
        <v>8670</v>
      </c>
      <c r="G200" s="2">
        <v>6.65</v>
      </c>
      <c r="H200" s="2">
        <v>8.84</v>
      </c>
      <c r="I200" s="2">
        <v>7.78</v>
      </c>
      <c r="K200" s="14">
        <v>43598.531261574077</v>
      </c>
      <c r="L200" s="2">
        <f t="shared" si="14"/>
        <v>15.250000002561137</v>
      </c>
      <c r="M200" s="15">
        <v>4490</v>
      </c>
      <c r="N200" s="3">
        <v>0.35273784272100001</v>
      </c>
      <c r="O200" s="2">
        <v>20.52</v>
      </c>
      <c r="P200" s="2">
        <f t="shared" si="20"/>
        <v>58.173514476671585</v>
      </c>
      <c r="Q200" s="2">
        <f t="shared" si="21"/>
        <v>7.23818053263492</v>
      </c>
      <c r="R200" s="2">
        <f t="shared" si="22"/>
        <v>2.7463758939765426</v>
      </c>
      <c r="S200" s="12">
        <f t="shared" si="19"/>
        <v>434.83580803154155</v>
      </c>
      <c r="T200" s="12"/>
    </row>
    <row r="201" spans="2:20" ht="19.899999999999999" customHeight="1" x14ac:dyDescent="0.2">
      <c r="B201" s="14">
        <v>43598.530312499999</v>
      </c>
      <c r="C201" s="2">
        <f t="shared" si="17"/>
        <v>13.916666661389172</v>
      </c>
      <c r="D201" s="42">
        <v>22.3</v>
      </c>
      <c r="E201" s="12">
        <v>8360</v>
      </c>
      <c r="F201" s="12">
        <v>8680</v>
      </c>
      <c r="G201" s="2">
        <v>6.64</v>
      </c>
      <c r="H201" s="2">
        <v>8.85</v>
      </c>
      <c r="I201" s="2">
        <v>7.78</v>
      </c>
      <c r="K201" s="14">
        <v>43598.531319444446</v>
      </c>
      <c r="L201" s="2">
        <f t="shared" si="14"/>
        <v>15.333333334419876</v>
      </c>
      <c r="M201" s="15">
        <v>4480</v>
      </c>
      <c r="N201" s="3">
        <v>0.35195223505399997</v>
      </c>
      <c r="O201" s="2">
        <v>20.5</v>
      </c>
      <c r="P201" s="2">
        <f t="shared" si="20"/>
        <v>58.24654017854067</v>
      </c>
      <c r="Q201" s="2">
        <f t="shared" si="21"/>
        <v>7.2150208186069991</v>
      </c>
      <c r="R201" s="2">
        <f t="shared" si="22"/>
        <v>2.7564128391817446</v>
      </c>
      <c r="S201" s="12">
        <f t="shared" si="19"/>
        <v>436.59753319480546</v>
      </c>
      <c r="T201" s="12"/>
    </row>
    <row r="202" spans="2:20" ht="19.899999999999999" customHeight="1" x14ac:dyDescent="0.2">
      <c r="B202" s="14">
        <v>43598.530370370368</v>
      </c>
      <c r="C202" s="2">
        <f t="shared" si="17"/>
        <v>13.999999993247911</v>
      </c>
      <c r="D202" s="42">
        <v>22.3</v>
      </c>
      <c r="E202" s="12">
        <v>8360</v>
      </c>
      <c r="F202" s="12">
        <v>8680</v>
      </c>
      <c r="G202" s="2">
        <v>6.64</v>
      </c>
      <c r="H202" s="2">
        <v>8.85</v>
      </c>
      <c r="I202" s="2">
        <v>7.78</v>
      </c>
      <c r="K202" s="14">
        <v>43598.531377314815</v>
      </c>
      <c r="L202" s="2">
        <f t="shared" si="14"/>
        <v>15.416666666278616</v>
      </c>
      <c r="M202" s="15">
        <v>4460</v>
      </c>
      <c r="N202" s="3">
        <v>0.35038101971899999</v>
      </c>
      <c r="O202" s="2">
        <v>20.5</v>
      </c>
      <c r="P202" s="2">
        <f t="shared" si="20"/>
        <v>58.507735425967638</v>
      </c>
      <c r="Q202" s="2">
        <f t="shared" si="21"/>
        <v>7.1828109042395001</v>
      </c>
      <c r="R202" s="2">
        <f t="shared" si="22"/>
        <v>2.7664113332567966</v>
      </c>
      <c r="S202" s="12">
        <f t="shared" si="19"/>
        <v>438.35336630066718</v>
      </c>
      <c r="T202" s="12"/>
    </row>
    <row r="203" spans="2:20" ht="19.899999999999999" customHeight="1" x14ac:dyDescent="0.2">
      <c r="B203" s="14">
        <v>43598.530428240738</v>
      </c>
      <c r="C203" s="2">
        <f t="shared" si="17"/>
        <v>14.083333325106651</v>
      </c>
      <c r="D203" s="42">
        <v>22.3</v>
      </c>
      <c r="E203" s="12">
        <v>8360</v>
      </c>
      <c r="F203" s="12">
        <v>8680</v>
      </c>
      <c r="G203" s="2">
        <v>6.64</v>
      </c>
      <c r="H203" s="2">
        <v>8.85</v>
      </c>
      <c r="I203" s="2">
        <v>7.78</v>
      </c>
      <c r="K203" s="14">
        <v>43598.531435185185</v>
      </c>
      <c r="L203" s="2">
        <f t="shared" si="14"/>
        <v>15.499999998137355</v>
      </c>
      <c r="M203" s="15">
        <v>4450</v>
      </c>
      <c r="N203" s="3">
        <v>0.34959541205099998</v>
      </c>
      <c r="O203" s="2">
        <v>20.5</v>
      </c>
      <c r="P203" s="2">
        <f t="shared" si="20"/>
        <v>58.639213483183248</v>
      </c>
      <c r="Q203" s="2">
        <f t="shared" si="21"/>
        <v>7.1667059470454992</v>
      </c>
      <c r="R203" s="2">
        <f t="shared" si="22"/>
        <v>2.7763762753383023</v>
      </c>
      <c r="S203" s="12">
        <f t="shared" si="19"/>
        <v>440.10330734912668</v>
      </c>
      <c r="T203" s="12"/>
    </row>
    <row r="204" spans="2:20" ht="19.899999999999999" customHeight="1" x14ac:dyDescent="0.2">
      <c r="B204" s="14">
        <v>43598.530486111114</v>
      </c>
      <c r="C204" s="2">
        <f t="shared" si="17"/>
        <v>14.166666667442769</v>
      </c>
      <c r="D204" s="42">
        <v>22.3</v>
      </c>
      <c r="E204" s="12">
        <v>8360</v>
      </c>
      <c r="F204" s="12">
        <v>8690</v>
      </c>
      <c r="G204" s="2">
        <v>6.64</v>
      </c>
      <c r="H204" s="2">
        <v>8.85</v>
      </c>
      <c r="I204" s="2">
        <v>7.78</v>
      </c>
      <c r="K204" s="14">
        <v>43598.531493055554</v>
      </c>
      <c r="L204" s="2">
        <f t="shared" si="14"/>
        <v>15.583333329996094</v>
      </c>
      <c r="M204" s="15">
        <v>4430</v>
      </c>
      <c r="N204" s="3">
        <v>0.34802419671599999</v>
      </c>
      <c r="O204" s="2">
        <v>20.5</v>
      </c>
      <c r="P204" s="2">
        <f t="shared" si="20"/>
        <v>58.903950338627524</v>
      </c>
      <c r="Q204" s="2">
        <f t="shared" si="21"/>
        <v>7.1344960326779994</v>
      </c>
      <c r="R204" s="2">
        <f t="shared" si="22"/>
        <v>2.786307665426262</v>
      </c>
      <c r="S204" s="12">
        <f t="shared" si="19"/>
        <v>441.84735634018398</v>
      </c>
      <c r="T204" s="12"/>
    </row>
    <row r="205" spans="2:20" ht="19.899999999999999" customHeight="1" x14ac:dyDescent="0.2">
      <c r="B205" s="14">
        <v>43598.530543981484</v>
      </c>
      <c r="C205" s="2">
        <f t="shared" si="17"/>
        <v>14.249999999301508</v>
      </c>
      <c r="D205" s="42">
        <v>22.3</v>
      </c>
      <c r="E205" s="12">
        <v>8360</v>
      </c>
      <c r="F205" s="12">
        <v>8680</v>
      </c>
      <c r="G205" s="2">
        <v>6.64</v>
      </c>
      <c r="H205" s="2">
        <v>8.85</v>
      </c>
      <c r="I205" s="2">
        <v>7.78</v>
      </c>
      <c r="K205" s="14">
        <v>43598.531608796293</v>
      </c>
      <c r="L205" s="2">
        <f t="shared" si="14"/>
        <v>15.749999993713573</v>
      </c>
      <c r="M205" s="15">
        <v>4400</v>
      </c>
      <c r="N205" s="3">
        <v>0.34566737371400003</v>
      </c>
      <c r="O205" s="2">
        <v>20.5</v>
      </c>
      <c r="P205" s="2">
        <f t="shared" si="20"/>
        <v>59.305568181743965</v>
      </c>
      <c r="Q205" s="2">
        <f t="shared" si="21"/>
        <v>7.0861811611370005</v>
      </c>
      <c r="R205" s="2">
        <f t="shared" si="22"/>
        <v>2.8060586056237318</v>
      </c>
      <c r="S205" s="12">
        <f t="shared" si="19"/>
        <v>445.31581413095779</v>
      </c>
      <c r="T205" s="12"/>
    </row>
    <row r="206" spans="2:20" ht="19.899999999999999" customHeight="1" x14ac:dyDescent="0.2">
      <c r="B206" s="14">
        <v>43598.530601851853</v>
      </c>
      <c r="C206" s="2">
        <f t="shared" si="17"/>
        <v>14.333333331160247</v>
      </c>
      <c r="D206" s="42">
        <v>22.3</v>
      </c>
      <c r="E206" s="12">
        <v>8350</v>
      </c>
      <c r="F206" s="12">
        <v>8690</v>
      </c>
      <c r="G206" s="2">
        <v>6.64</v>
      </c>
      <c r="H206" s="2">
        <v>8.86</v>
      </c>
      <c r="I206" s="2">
        <v>7.78</v>
      </c>
      <c r="K206" s="14">
        <v>43598.531666666669</v>
      </c>
      <c r="L206" s="2">
        <f t="shared" si="14"/>
        <v>15.833333336049691</v>
      </c>
      <c r="M206" s="15">
        <v>4390</v>
      </c>
      <c r="N206" s="3">
        <v>0.34488176604600002</v>
      </c>
      <c r="O206" s="2">
        <v>20.38</v>
      </c>
      <c r="P206" s="2">
        <f t="shared" si="20"/>
        <v>59.092715261965267</v>
      </c>
      <c r="Q206" s="2">
        <f t="shared" si="21"/>
        <v>7.0286903920174799</v>
      </c>
      <c r="R206" s="2">
        <f t="shared" si="22"/>
        <v>2.8158606008168099</v>
      </c>
      <c r="S206" s="12">
        <f t="shared" si="19"/>
        <v>447.04218716686279</v>
      </c>
      <c r="T206" s="12"/>
    </row>
    <row r="207" spans="2:20" ht="19.899999999999999" customHeight="1" x14ac:dyDescent="0.2">
      <c r="B207" s="14">
        <v>43598.530659722222</v>
      </c>
      <c r="C207" s="2">
        <f t="shared" si="17"/>
        <v>14.416666663018987</v>
      </c>
      <c r="D207" s="42">
        <v>22.3</v>
      </c>
      <c r="E207" s="12">
        <v>8360</v>
      </c>
      <c r="F207" s="12">
        <v>8700</v>
      </c>
      <c r="G207" s="2">
        <v>6.63</v>
      </c>
      <c r="H207" s="2">
        <v>8.86</v>
      </c>
      <c r="I207" s="2">
        <v>7.78</v>
      </c>
      <c r="K207" s="14">
        <v>43598.531724537039</v>
      </c>
      <c r="L207" s="2">
        <f t="shared" si="14"/>
        <v>15.91666666790843</v>
      </c>
      <c r="M207" s="15">
        <v>4370</v>
      </c>
      <c r="N207" s="3">
        <v>0.34331055071099997</v>
      </c>
      <c r="O207" s="2">
        <v>20.309999999999999</v>
      </c>
      <c r="P207" s="2">
        <f t="shared" si="20"/>
        <v>59.159265446219941</v>
      </c>
      <c r="Q207" s="2">
        <f t="shared" si="21"/>
        <v>6.9726372849404088</v>
      </c>
      <c r="R207" s="2">
        <f t="shared" si="22"/>
        <v>2.8255837448648671</v>
      </c>
      <c r="S207" s="12">
        <f t="shared" si="19"/>
        <v>448.7626679283112</v>
      </c>
      <c r="T207" s="12"/>
    </row>
    <row r="208" spans="2:20" ht="19.899999999999999" customHeight="1" x14ac:dyDescent="0.2">
      <c r="B208" s="14">
        <v>43598.530717592592</v>
      </c>
      <c r="C208" s="2">
        <f t="shared" si="17"/>
        <v>14.499999994877726</v>
      </c>
      <c r="D208" s="42">
        <v>22.3</v>
      </c>
      <c r="E208" s="12">
        <v>8360</v>
      </c>
      <c r="F208" s="12">
        <v>8710</v>
      </c>
      <c r="G208" s="2">
        <v>6.63</v>
      </c>
      <c r="H208" s="2">
        <v>8.86</v>
      </c>
      <c r="I208" s="2">
        <v>7.78</v>
      </c>
      <c r="K208" s="14">
        <v>43598.531782407408</v>
      </c>
      <c r="L208" s="2">
        <f t="shared" si="14"/>
        <v>15.999999999767169</v>
      </c>
      <c r="M208" s="15">
        <v>4360</v>
      </c>
      <c r="N208" s="3">
        <v>0.34252494304300002</v>
      </c>
      <c r="O208" s="2">
        <v>20.29</v>
      </c>
      <c r="P208" s="2">
        <f t="shared" si="20"/>
        <v>59.236561926682306</v>
      </c>
      <c r="Q208" s="2">
        <f t="shared" si="21"/>
        <v>6.9498310943424704</v>
      </c>
      <c r="R208" s="2">
        <f t="shared" si="22"/>
        <v>2.8352521255127301</v>
      </c>
      <c r="S208" s="12">
        <f t="shared" si="19"/>
        <v>450.47725663235735</v>
      </c>
      <c r="T208" s="12"/>
    </row>
    <row r="209" spans="2:20" ht="19.899999999999999" customHeight="1" x14ac:dyDescent="0.2">
      <c r="B209" s="14">
        <v>43598.530775462961</v>
      </c>
      <c r="C209" s="2">
        <f t="shared" si="17"/>
        <v>14.583333326736465</v>
      </c>
      <c r="D209" s="42">
        <v>22.3</v>
      </c>
      <c r="E209" s="12">
        <v>8360</v>
      </c>
      <c r="F209" s="12">
        <v>8700</v>
      </c>
      <c r="G209" s="2">
        <v>6.63</v>
      </c>
      <c r="H209" s="2">
        <v>8.86</v>
      </c>
      <c r="I209" s="2">
        <v>7.78</v>
      </c>
      <c r="K209" s="14">
        <v>43598.531840277778</v>
      </c>
      <c r="L209" s="2">
        <f t="shared" si="14"/>
        <v>16.083333331625909</v>
      </c>
      <c r="M209" s="15">
        <v>4350</v>
      </c>
      <c r="N209" s="3">
        <v>0.34173933537599999</v>
      </c>
      <c r="O209" s="2">
        <v>20.3</v>
      </c>
      <c r="P209" s="2">
        <f t="shared" si="20"/>
        <v>59.40199999998493</v>
      </c>
      <c r="Q209" s="2">
        <f t="shared" si="21"/>
        <v>6.9373085081327996</v>
      </c>
      <c r="R209" s="2">
        <f t="shared" si="22"/>
        <v>2.8448959722882443</v>
      </c>
      <c r="S209" s="12">
        <f t="shared" si="19"/>
        <v>452.1879172981354</v>
      </c>
      <c r="T209" s="12"/>
    </row>
    <row r="210" spans="2:20" ht="19.899999999999999" customHeight="1" x14ac:dyDescent="0.2">
      <c r="B210" s="14">
        <v>43598.530833333331</v>
      </c>
      <c r="C210" s="2">
        <f t="shared" si="17"/>
        <v>14.666666658595204</v>
      </c>
      <c r="D210" s="42">
        <v>22.3</v>
      </c>
      <c r="E210" s="12">
        <v>8360</v>
      </c>
      <c r="F210" s="12">
        <v>8710</v>
      </c>
      <c r="G210" s="2">
        <v>6.63</v>
      </c>
      <c r="H210" s="2">
        <v>8.86</v>
      </c>
      <c r="I210" s="2">
        <v>7.78</v>
      </c>
      <c r="K210" s="14">
        <v>43598.531956018516</v>
      </c>
      <c r="L210" s="2">
        <f t="shared" si="14"/>
        <v>16.249999995343387</v>
      </c>
      <c r="M210" s="15">
        <v>4330</v>
      </c>
      <c r="N210" s="3">
        <v>0.340168120041</v>
      </c>
      <c r="O210" s="2">
        <v>20.25</v>
      </c>
      <c r="P210" s="2">
        <f t="shared" si="20"/>
        <v>59.529387990736154</v>
      </c>
      <c r="Q210" s="2">
        <f t="shared" si="21"/>
        <v>6.8884044308302501</v>
      </c>
      <c r="R210" s="2">
        <f t="shared" si="22"/>
        <v>2.864098351030349</v>
      </c>
      <c r="S210" s="12">
        <f t="shared" si="19"/>
        <v>455.59745451488703</v>
      </c>
      <c r="T210" s="12"/>
    </row>
    <row r="211" spans="2:20" ht="19.899999999999999" customHeight="1" x14ac:dyDescent="0.2">
      <c r="B211" s="14">
        <v>43598.530891203707</v>
      </c>
      <c r="C211" s="2">
        <f t="shared" si="17"/>
        <v>14.750000000931323</v>
      </c>
      <c r="D211" s="42">
        <v>22.3</v>
      </c>
      <c r="E211" s="12">
        <v>8360</v>
      </c>
      <c r="F211" s="12">
        <v>8710</v>
      </c>
      <c r="G211" s="2">
        <v>6.63</v>
      </c>
      <c r="H211" s="2">
        <v>8.86</v>
      </c>
      <c r="I211" s="2">
        <v>7.78</v>
      </c>
      <c r="K211" s="14">
        <v>43598.532013888886</v>
      </c>
      <c r="L211" s="2">
        <f t="shared" si="14"/>
        <v>16.333333327202126</v>
      </c>
      <c r="M211" s="15">
        <v>4300</v>
      </c>
      <c r="N211" s="3">
        <v>0.337811297038</v>
      </c>
      <c r="O211" s="2">
        <v>20.18</v>
      </c>
      <c r="P211" s="2">
        <f t="shared" si="20"/>
        <v>59.737493023301631</v>
      </c>
      <c r="Q211" s="2">
        <f t="shared" si="21"/>
        <v>6.8170319742268397</v>
      </c>
      <c r="R211" s="2">
        <f t="shared" si="22"/>
        <v>2.8736160150321113</v>
      </c>
      <c r="S211" s="12">
        <f t="shared" si="19"/>
        <v>457.29240302759246</v>
      </c>
      <c r="T211" s="12"/>
    </row>
    <row r="212" spans="2:20" ht="19.899999999999999" customHeight="1" x14ac:dyDescent="0.2">
      <c r="B212" s="14">
        <v>43598.530949074076</v>
      </c>
      <c r="C212" s="2">
        <f t="shared" si="17"/>
        <v>14.833333332790062</v>
      </c>
      <c r="D212" s="42">
        <v>22.3</v>
      </c>
      <c r="E212" s="12">
        <v>8360</v>
      </c>
      <c r="F212" s="12">
        <v>8710</v>
      </c>
      <c r="G212" s="2">
        <v>6.62</v>
      </c>
      <c r="H212" s="2">
        <v>8.8699999999999992</v>
      </c>
      <c r="I212" s="2">
        <v>7.78</v>
      </c>
      <c r="K212" s="14">
        <v>43598.532071759262</v>
      </c>
      <c r="L212" s="2">
        <f t="shared" si="14"/>
        <v>16.416666669538245</v>
      </c>
      <c r="M212" s="15">
        <v>4290</v>
      </c>
      <c r="N212" s="3">
        <v>0.33702568937100003</v>
      </c>
      <c r="O212" s="2">
        <v>20.25</v>
      </c>
      <c r="P212" s="2">
        <f t="shared" si="20"/>
        <v>60.084440559392107</v>
      </c>
      <c r="Q212" s="2">
        <f t="shared" si="21"/>
        <v>6.8247702097627503</v>
      </c>
      <c r="R212" s="2">
        <f t="shared" si="22"/>
        <v>2.8830894897944446</v>
      </c>
      <c r="S212" s="12">
        <f t="shared" si="19"/>
        <v>458.97949567587727</v>
      </c>
      <c r="T212" s="12"/>
    </row>
    <row r="213" spans="2:20" ht="19.899999999999999" customHeight="1" x14ac:dyDescent="0.2">
      <c r="B213" s="14">
        <v>43598.531006944446</v>
      </c>
      <c r="C213" s="2">
        <f t="shared" si="17"/>
        <v>14.916666664648801</v>
      </c>
      <c r="D213" s="42">
        <v>22.3</v>
      </c>
      <c r="E213" s="12">
        <v>8360</v>
      </c>
      <c r="F213" s="12">
        <v>8720</v>
      </c>
      <c r="G213" s="2">
        <v>6.62</v>
      </c>
      <c r="H213" s="2">
        <v>8.8699999999999992</v>
      </c>
      <c r="I213" s="2">
        <v>7.78</v>
      </c>
      <c r="K213" s="14">
        <v>43598.532129629632</v>
      </c>
      <c r="L213" s="2">
        <f t="shared" si="14"/>
        <v>16.500000001396984</v>
      </c>
      <c r="M213" s="15">
        <v>4280</v>
      </c>
      <c r="N213" s="3">
        <v>0.33624008170300002</v>
      </c>
      <c r="O213" s="2">
        <v>20.16</v>
      </c>
      <c r="P213" s="2">
        <f t="shared" si="20"/>
        <v>59.957158878539872</v>
      </c>
      <c r="Q213" s="2">
        <f t="shared" si="21"/>
        <v>6.7786000471324801</v>
      </c>
      <c r="R213" s="2">
        <f t="shared" si="22"/>
        <v>2.8925362745279042</v>
      </c>
      <c r="S213" s="12">
        <f t="shared" si="19"/>
        <v>460.66266007377828</v>
      </c>
      <c r="T213" s="12"/>
    </row>
    <row r="214" spans="2:20" ht="19.899999999999999" customHeight="1" x14ac:dyDescent="0.2">
      <c r="B214" s="14">
        <v>43598.531064814815</v>
      </c>
      <c r="C214" s="2">
        <f t="shared" si="17"/>
        <v>14.99999999650754</v>
      </c>
      <c r="D214" s="42">
        <v>22.3</v>
      </c>
      <c r="E214" s="12">
        <v>8370</v>
      </c>
      <c r="F214" s="12">
        <v>8720</v>
      </c>
      <c r="G214" s="2">
        <v>6.62</v>
      </c>
      <c r="H214" s="2">
        <v>8.8699999999999992</v>
      </c>
      <c r="I214" s="2">
        <v>7.78</v>
      </c>
      <c r="K214" s="14">
        <v>43598.532187500001</v>
      </c>
      <c r="L214" s="2">
        <f t="shared" si="14"/>
        <v>16.583333333255723</v>
      </c>
      <c r="M214" s="15">
        <v>4270</v>
      </c>
      <c r="N214" s="3">
        <v>0.33545447403599998</v>
      </c>
      <c r="O214" s="2">
        <v>20.079999999999998</v>
      </c>
      <c r="P214" s="2">
        <f t="shared" si="20"/>
        <v>59.859091334835114</v>
      </c>
      <c r="Q214" s="2">
        <f t="shared" si="21"/>
        <v>6.7359258386428795</v>
      </c>
      <c r="R214" s="2">
        <f t="shared" si="22"/>
        <v>2.9019213617825113</v>
      </c>
      <c r="S214" s="12">
        <f t="shared" si="19"/>
        <v>462.34189643341114</v>
      </c>
      <c r="T214" s="12"/>
    </row>
    <row r="215" spans="2:20" ht="19.899999999999999" customHeight="1" x14ac:dyDescent="0.2">
      <c r="B215" s="14">
        <v>43598.531122685185</v>
      </c>
      <c r="C215" s="2">
        <f t="shared" si="17"/>
        <v>15.08333332836628</v>
      </c>
      <c r="D215" s="42">
        <v>22.3</v>
      </c>
      <c r="E215" s="12">
        <v>8360</v>
      </c>
      <c r="F215" s="12">
        <v>8720</v>
      </c>
      <c r="G215" s="2">
        <v>6.62</v>
      </c>
      <c r="H215" s="2">
        <v>8.8699999999999992</v>
      </c>
      <c r="I215" s="2">
        <v>7.78</v>
      </c>
      <c r="K215" s="14">
        <v>43598.53224537037</v>
      </c>
      <c r="L215" s="2">
        <f t="shared" si="14"/>
        <v>16.666666665114462</v>
      </c>
      <c r="M215" s="15">
        <v>4260</v>
      </c>
      <c r="N215" s="3">
        <v>0.33466886636799997</v>
      </c>
      <c r="O215" s="2">
        <v>20.02</v>
      </c>
      <c r="P215" s="2">
        <f t="shared" si="20"/>
        <v>59.82032394368624</v>
      </c>
      <c r="Q215" s="2">
        <f t="shared" si="21"/>
        <v>6.7000707046873593</v>
      </c>
      <c r="R215" s="2">
        <f t="shared" si="22"/>
        <v>2.9112519147724965</v>
      </c>
      <c r="S215" s="12">
        <f t="shared" si="19"/>
        <v>464.01720475477583</v>
      </c>
      <c r="T215" s="12"/>
    </row>
    <row r="216" spans="2:20" ht="19.899999999999999" customHeight="1" x14ac:dyDescent="0.2">
      <c r="B216" s="14">
        <v>43598.531180555554</v>
      </c>
      <c r="C216" s="2">
        <f t="shared" si="17"/>
        <v>15.166666660225019</v>
      </c>
      <c r="D216" s="42">
        <v>22.3</v>
      </c>
      <c r="E216" s="12">
        <v>8370</v>
      </c>
      <c r="F216" s="12">
        <v>8720</v>
      </c>
      <c r="G216" s="2">
        <v>6.62</v>
      </c>
      <c r="H216" s="2">
        <v>8.8699999999999992</v>
      </c>
      <c r="I216" s="2">
        <v>7.78</v>
      </c>
      <c r="K216" s="14">
        <v>43598.53230324074</v>
      </c>
      <c r="L216" s="2">
        <f t="shared" si="14"/>
        <v>16.749999996973202</v>
      </c>
      <c r="M216" s="15">
        <v>4250</v>
      </c>
      <c r="N216" s="3">
        <v>0.333883258701</v>
      </c>
      <c r="O216" s="2">
        <v>19.989999999999998</v>
      </c>
      <c r="P216" s="2">
        <f t="shared" si="20"/>
        <v>59.87122588228209</v>
      </c>
      <c r="Q216" s="2">
        <f t="shared" si="21"/>
        <v>6.6743263414329892</v>
      </c>
      <c r="R216" s="2">
        <f t="shared" si="22"/>
        <v>2.9205396903346204</v>
      </c>
      <c r="S216" s="12">
        <f t="shared" si="19"/>
        <v>465.68858503787237</v>
      </c>
      <c r="T216" s="12"/>
    </row>
    <row r="217" spans="2:20" ht="19.899999999999999" customHeight="1" x14ac:dyDescent="0.2">
      <c r="B217" s="14">
        <v>43598.531238425923</v>
      </c>
      <c r="C217" s="2">
        <f t="shared" si="17"/>
        <v>15.249999992083758</v>
      </c>
      <c r="D217" s="42">
        <v>22.3</v>
      </c>
      <c r="E217" s="12">
        <v>8370</v>
      </c>
      <c r="F217" s="12">
        <v>8730</v>
      </c>
      <c r="G217" s="2">
        <v>6.62</v>
      </c>
      <c r="H217" s="2">
        <v>8.8699999999999992</v>
      </c>
      <c r="I217" s="2">
        <v>7.78</v>
      </c>
      <c r="K217" s="14">
        <v>43598.532361111109</v>
      </c>
      <c r="L217" s="2">
        <f t="shared" si="14"/>
        <v>16.833333328831941</v>
      </c>
      <c r="M217" s="15">
        <v>4230</v>
      </c>
      <c r="N217" s="3">
        <v>0.33231204336600001</v>
      </c>
      <c r="O217" s="2">
        <v>20.04</v>
      </c>
      <c r="P217" s="2">
        <f t="shared" si="20"/>
        <v>60.304765957363919</v>
      </c>
      <c r="Q217" s="2">
        <f t="shared" si="21"/>
        <v>6.65953334905464</v>
      </c>
      <c r="R217" s="2">
        <f t="shared" si="22"/>
        <v>2.9297993149558308</v>
      </c>
      <c r="S217" s="12">
        <f t="shared" si="19"/>
        <v>467.3540732635667</v>
      </c>
      <c r="T217" s="12"/>
    </row>
    <row r="218" spans="2:20" ht="19.899999999999999" customHeight="1" x14ac:dyDescent="0.2">
      <c r="B218" s="14">
        <v>43598.5312962963</v>
      </c>
      <c r="C218" s="2">
        <f t="shared" si="17"/>
        <v>15.333333334419876</v>
      </c>
      <c r="D218" s="42">
        <v>22.3</v>
      </c>
      <c r="E218" s="12">
        <v>8370</v>
      </c>
      <c r="F218" s="12">
        <v>8730</v>
      </c>
      <c r="G218" s="2">
        <v>6.61</v>
      </c>
      <c r="H218" s="2">
        <v>8.8800000000000008</v>
      </c>
      <c r="I218" s="2">
        <v>7.78</v>
      </c>
      <c r="K218" s="14">
        <v>43598.532418981478</v>
      </c>
      <c r="L218" s="2">
        <f t="shared" si="14"/>
        <v>16.91666666069068</v>
      </c>
      <c r="M218" s="15">
        <v>4230</v>
      </c>
      <c r="N218" s="3">
        <v>0.33231204336600001</v>
      </c>
      <c r="O218" s="2">
        <v>20.079999999999998</v>
      </c>
      <c r="P218" s="2">
        <f t="shared" si="20"/>
        <v>60.425134751689988</v>
      </c>
      <c r="Q218" s="2">
        <f t="shared" si="21"/>
        <v>6.6728258307892796</v>
      </c>
      <c r="R218" s="2">
        <f t="shared" si="22"/>
        <v>2.9390578975557795</v>
      </c>
      <c r="S218" s="12">
        <f t="shared" si="19"/>
        <v>469.01563345099288</v>
      </c>
      <c r="T218" s="12"/>
    </row>
    <row r="219" spans="2:20" ht="19.899999999999999" customHeight="1" x14ac:dyDescent="0.2">
      <c r="B219" s="14">
        <v>43598.531354166669</v>
      </c>
      <c r="C219" s="2">
        <f t="shared" si="17"/>
        <v>15.416666666278616</v>
      </c>
      <c r="D219" s="42">
        <v>22.3</v>
      </c>
      <c r="E219" s="12">
        <v>8370</v>
      </c>
      <c r="F219" s="12">
        <v>8730</v>
      </c>
      <c r="G219" s="2">
        <v>6.61</v>
      </c>
      <c r="H219" s="2">
        <v>8.8800000000000008</v>
      </c>
      <c r="I219" s="2">
        <v>7.78</v>
      </c>
      <c r="K219" s="14">
        <v>43598.532476851855</v>
      </c>
      <c r="L219" s="2">
        <f t="shared" si="14"/>
        <v>17.000000003026798</v>
      </c>
      <c r="M219" s="15">
        <v>4210</v>
      </c>
      <c r="N219" s="3">
        <v>0.33074082802999999</v>
      </c>
      <c r="O219" s="2">
        <v>20</v>
      </c>
      <c r="P219" s="2">
        <f t="shared" si="20"/>
        <v>60.470308788686623</v>
      </c>
      <c r="Q219" s="2">
        <f t="shared" si="21"/>
        <v>6.6148165605999996</v>
      </c>
      <c r="R219" s="2">
        <f t="shared" si="22"/>
        <v>2.9482854279911259</v>
      </c>
      <c r="S219" s="12">
        <f t="shared" si="19"/>
        <v>470.67326580856263</v>
      </c>
      <c r="T219" s="12"/>
    </row>
    <row r="220" spans="2:20" ht="19.899999999999999" customHeight="1" x14ac:dyDescent="0.2">
      <c r="B220" s="14">
        <v>43598.531412037039</v>
      </c>
      <c r="C220" s="2">
        <f t="shared" si="17"/>
        <v>15.499999998137355</v>
      </c>
      <c r="D220" s="42">
        <v>22.3</v>
      </c>
      <c r="E220" s="12">
        <v>8370</v>
      </c>
      <c r="F220" s="12">
        <v>8730</v>
      </c>
      <c r="G220" s="2">
        <v>6.61</v>
      </c>
      <c r="H220" s="2">
        <v>8.8800000000000008</v>
      </c>
      <c r="I220" s="2">
        <v>7.78</v>
      </c>
      <c r="K220" s="14">
        <v>43598.532534722224</v>
      </c>
      <c r="L220" s="2">
        <f t="shared" si="14"/>
        <v>17.083333334885538</v>
      </c>
      <c r="M220" s="15">
        <v>4190</v>
      </c>
      <c r="N220" s="3">
        <v>0.329169612695</v>
      </c>
      <c r="O220" s="2">
        <v>19.96</v>
      </c>
      <c r="P220" s="2">
        <f t="shared" si="20"/>
        <v>60.637431980984275</v>
      </c>
      <c r="Q220" s="2">
        <f t="shared" si="21"/>
        <v>6.5702254693922004</v>
      </c>
      <c r="R220" s="2">
        <f t="shared" si="22"/>
        <v>2.9574417070165988</v>
      </c>
      <c r="S220" s="12">
        <f t="shared" si="19"/>
        <v>472.32304188118439</v>
      </c>
      <c r="T220" s="12"/>
    </row>
    <row r="221" spans="2:20" ht="19.899999999999999" customHeight="1" x14ac:dyDescent="0.2">
      <c r="B221" s="14">
        <v>43598.531469907408</v>
      </c>
      <c r="C221" s="2">
        <f t="shared" si="17"/>
        <v>15.583333329996094</v>
      </c>
      <c r="D221" s="42">
        <v>22.3</v>
      </c>
      <c r="E221" s="12">
        <v>8370</v>
      </c>
      <c r="F221" s="12">
        <v>8730</v>
      </c>
      <c r="G221" s="2">
        <v>6.61</v>
      </c>
      <c r="H221" s="2">
        <v>8.8800000000000008</v>
      </c>
      <c r="I221" s="2">
        <v>7.78</v>
      </c>
      <c r="K221" s="14">
        <v>43598.532592592594</v>
      </c>
      <c r="L221" s="2">
        <f t="shared" si="14"/>
        <v>17.166666666744277</v>
      </c>
      <c r="M221" s="15">
        <v>4180</v>
      </c>
      <c r="N221" s="3">
        <v>0.32838400502800003</v>
      </c>
      <c r="O221" s="2">
        <v>19.82</v>
      </c>
      <c r="P221" s="2">
        <f t="shared" si="20"/>
        <v>60.35616746409444</v>
      </c>
      <c r="Q221" s="2">
        <f t="shared" si="21"/>
        <v>6.5085709796549605</v>
      </c>
      <c r="R221" s="2">
        <f t="shared" si="22"/>
        <v>2.9665242043899434</v>
      </c>
      <c r="S221" s="12">
        <f t="shared" si="19"/>
        <v>473.96692589640395</v>
      </c>
      <c r="T221" s="12"/>
    </row>
    <row r="222" spans="2:20" ht="19.899999999999999" customHeight="1" x14ac:dyDescent="0.2">
      <c r="B222" s="14">
        <v>43598.531527777777</v>
      </c>
      <c r="C222" s="2">
        <f t="shared" si="17"/>
        <v>15.666666661854833</v>
      </c>
      <c r="D222" s="42">
        <v>22.3</v>
      </c>
      <c r="E222" s="12">
        <v>8370</v>
      </c>
      <c r="F222" s="12">
        <v>8730</v>
      </c>
      <c r="G222" s="2">
        <v>6.61</v>
      </c>
      <c r="H222" s="2">
        <v>8.8800000000000008</v>
      </c>
      <c r="I222" s="2">
        <v>7.78</v>
      </c>
      <c r="K222" s="14">
        <v>43598.532708333332</v>
      </c>
      <c r="L222" s="2">
        <f t="shared" si="14"/>
        <v>17.333333330461755</v>
      </c>
      <c r="M222" s="15">
        <v>4150</v>
      </c>
      <c r="N222" s="3">
        <v>0.32602718202499997</v>
      </c>
      <c r="O222" s="2">
        <v>19.79</v>
      </c>
      <c r="P222" s="2">
        <f t="shared" si="20"/>
        <v>60.700460241019073</v>
      </c>
      <c r="Q222" s="2">
        <f t="shared" si="21"/>
        <v>6.452077932274749</v>
      </c>
      <c r="R222" s="2">
        <f t="shared" si="22"/>
        <v>2.9845251053379842</v>
      </c>
      <c r="S222" s="12">
        <f t="shared" si="19"/>
        <v>477.23898177377043</v>
      </c>
      <c r="T222" s="12"/>
    </row>
    <row r="223" spans="2:20" ht="19.899999999999999" customHeight="1" x14ac:dyDescent="0.2">
      <c r="B223" s="14">
        <v>43598.531585648147</v>
      </c>
      <c r="C223" s="2">
        <f t="shared" si="17"/>
        <v>15.749999993713573</v>
      </c>
      <c r="D223" s="42">
        <v>22.3</v>
      </c>
      <c r="E223" s="12">
        <v>8370</v>
      </c>
      <c r="F223" s="12">
        <v>8740</v>
      </c>
      <c r="G223" s="2">
        <v>6.61</v>
      </c>
      <c r="H223" s="2">
        <v>8.8800000000000008</v>
      </c>
      <c r="I223" s="2">
        <v>7.78</v>
      </c>
      <c r="K223" s="14">
        <v>43598.532766203702</v>
      </c>
      <c r="L223" s="2">
        <f t="shared" si="14"/>
        <v>17.416666662320495</v>
      </c>
      <c r="M223" s="15">
        <v>4150</v>
      </c>
      <c r="N223" s="3">
        <v>0.32602718202499997</v>
      </c>
      <c r="O223" s="2">
        <v>19.79</v>
      </c>
      <c r="P223" s="2">
        <f t="shared" si="20"/>
        <v>60.700460241019073</v>
      </c>
      <c r="Q223" s="2">
        <f t="shared" si="21"/>
        <v>6.452077932274749</v>
      </c>
      <c r="R223" s="2">
        <f t="shared" si="22"/>
        <v>2.9934863245297958</v>
      </c>
      <c r="S223" s="12">
        <f t="shared" si="19"/>
        <v>478.86911765505147</v>
      </c>
      <c r="T223" s="12"/>
    </row>
    <row r="224" spans="2:20" ht="19.899999999999999" customHeight="1" x14ac:dyDescent="0.2">
      <c r="B224" s="14">
        <v>43598.531643518516</v>
      </c>
      <c r="C224" s="2">
        <f t="shared" si="17"/>
        <v>15.833333325572312</v>
      </c>
      <c r="D224" s="42">
        <v>22.3</v>
      </c>
      <c r="E224" s="12">
        <v>8360</v>
      </c>
      <c r="F224" s="12">
        <v>8740</v>
      </c>
      <c r="G224" s="2">
        <v>6.61</v>
      </c>
      <c r="H224" s="2">
        <v>8.8800000000000008</v>
      </c>
      <c r="I224" s="2">
        <v>7.78</v>
      </c>
      <c r="K224" s="14">
        <v>43598.532824074071</v>
      </c>
      <c r="L224" s="2">
        <f t="shared" si="14"/>
        <v>17.499999994179234</v>
      </c>
      <c r="M224" s="15">
        <v>4130</v>
      </c>
      <c r="N224" s="3">
        <v>0.32445596668999999</v>
      </c>
      <c r="O224" s="2">
        <v>19.72</v>
      </c>
      <c r="P224" s="2">
        <f t="shared" si="20"/>
        <v>60.778663438300661</v>
      </c>
      <c r="Q224" s="2">
        <f t="shared" si="21"/>
        <v>6.3982716631267991</v>
      </c>
      <c r="R224" s="2">
        <f t="shared" si="22"/>
        <v>3.0024101782575827</v>
      </c>
      <c r="S224" s="12">
        <f t="shared" si="19"/>
        <v>480.49532549806435</v>
      </c>
      <c r="T224" s="12"/>
    </row>
    <row r="225" spans="2:20" ht="19.899999999999999" customHeight="1" x14ac:dyDescent="0.2">
      <c r="B225" s="14">
        <v>43598.531701388885</v>
      </c>
      <c r="C225" s="2">
        <f t="shared" si="17"/>
        <v>15.916666657431051</v>
      </c>
      <c r="D225" s="42">
        <v>22.3</v>
      </c>
      <c r="E225" s="12">
        <v>8360</v>
      </c>
      <c r="F225" s="12">
        <v>8750</v>
      </c>
      <c r="G225" s="2">
        <v>6.6</v>
      </c>
      <c r="H225" s="2">
        <v>8.89</v>
      </c>
      <c r="I225" s="2">
        <v>7.78</v>
      </c>
      <c r="K225" s="14">
        <v>43598.532881944448</v>
      </c>
      <c r="L225" s="2">
        <f t="shared" si="14"/>
        <v>17.583333336515352</v>
      </c>
      <c r="M225" s="15">
        <v>4120</v>
      </c>
      <c r="N225" s="3">
        <v>0.32367035902300001</v>
      </c>
      <c r="O225" s="2">
        <v>19.77</v>
      </c>
      <c r="P225" s="2">
        <f t="shared" si="20"/>
        <v>61.080662621303375</v>
      </c>
      <c r="Q225" s="2">
        <f t="shared" si="21"/>
        <v>6.39896299788471</v>
      </c>
      <c r="R225" s="2">
        <f t="shared" si="22"/>
        <v>3.0112971477322636</v>
      </c>
      <c r="S225" s="12">
        <f t="shared" si="19"/>
        <v>482.11564148739495</v>
      </c>
      <c r="T225" s="12"/>
    </row>
    <row r="226" spans="2:20" ht="19.899999999999999" customHeight="1" x14ac:dyDescent="0.2">
      <c r="B226" s="14">
        <v>43598.531759259262</v>
      </c>
      <c r="C226" s="2">
        <f t="shared" si="17"/>
        <v>15.999999999767169</v>
      </c>
      <c r="D226" s="42">
        <v>22.3</v>
      </c>
      <c r="E226" s="12">
        <v>8360</v>
      </c>
      <c r="F226" s="12">
        <v>8740</v>
      </c>
      <c r="G226" s="2">
        <v>6.6</v>
      </c>
      <c r="H226" s="2">
        <v>8.89</v>
      </c>
      <c r="I226" s="2">
        <v>7.78</v>
      </c>
      <c r="K226" s="14">
        <v>43598.532939814817</v>
      </c>
      <c r="L226" s="2">
        <f t="shared" ref="L226:L289" si="23">(K226-$K$34)*24*60</f>
        <v>17.666666668374091</v>
      </c>
      <c r="M226" s="15">
        <v>4110</v>
      </c>
      <c r="N226" s="3">
        <v>0.322884751355</v>
      </c>
      <c r="O226" s="2">
        <v>19.760000000000002</v>
      </c>
      <c r="P226" s="2">
        <f t="shared" si="20"/>
        <v>61.198306569375902</v>
      </c>
      <c r="Q226" s="2">
        <f t="shared" si="21"/>
        <v>6.3802026867748003</v>
      </c>
      <c r="R226" s="2">
        <f t="shared" si="22"/>
        <v>3.0201715681895767</v>
      </c>
      <c r="S226" s="12">
        <f t="shared" si="19"/>
        <v>483.73202923473747</v>
      </c>
      <c r="T226" s="12"/>
    </row>
    <row r="227" spans="2:20" ht="19.899999999999999" customHeight="1" x14ac:dyDescent="0.2">
      <c r="B227" s="14">
        <v>43598.531817129631</v>
      </c>
      <c r="C227" s="2">
        <f t="shared" ref="C227:C290" si="24">(B227-$B$34)*24*60</f>
        <v>16.083333331625909</v>
      </c>
      <c r="D227" s="42">
        <v>22.3</v>
      </c>
      <c r="E227" s="12">
        <v>8360</v>
      </c>
      <c r="F227" s="12">
        <v>8750</v>
      </c>
      <c r="G227" s="2">
        <v>6.6</v>
      </c>
      <c r="H227" s="2">
        <v>8.89</v>
      </c>
      <c r="I227" s="2">
        <v>7.78</v>
      </c>
      <c r="K227" s="14">
        <v>43598.532997685186</v>
      </c>
      <c r="L227" s="2">
        <f t="shared" si="23"/>
        <v>17.750000000232831</v>
      </c>
      <c r="M227" s="15">
        <v>4090</v>
      </c>
      <c r="N227" s="3">
        <v>0.32131353602000001</v>
      </c>
      <c r="O227" s="2">
        <v>19.739999999999998</v>
      </c>
      <c r="P227" s="2">
        <f t="shared" si="20"/>
        <v>61.435320293419856</v>
      </c>
      <c r="Q227" s="2">
        <f t="shared" si="21"/>
        <v>6.3427292010347998</v>
      </c>
      <c r="R227" s="2">
        <f t="shared" si="22"/>
        <v>3.0290069373997679</v>
      </c>
      <c r="S227" s="12">
        <f t="shared" si="19"/>
        <v>485.34252492467778</v>
      </c>
      <c r="T227" s="12"/>
    </row>
    <row r="228" spans="2:20" ht="19.899999999999999" customHeight="1" x14ac:dyDescent="0.2">
      <c r="B228" s="14">
        <v>43598.531875000001</v>
      </c>
      <c r="C228" s="2">
        <f t="shared" si="24"/>
        <v>16.166666663484648</v>
      </c>
      <c r="D228" s="42">
        <v>22.3</v>
      </c>
      <c r="E228" s="12">
        <v>8360</v>
      </c>
      <c r="F228" s="12">
        <v>8750</v>
      </c>
      <c r="G228" s="2">
        <v>6.6</v>
      </c>
      <c r="H228" s="2">
        <v>8.89</v>
      </c>
      <c r="I228" s="2">
        <v>7.78</v>
      </c>
      <c r="K228" s="14">
        <v>43598.533055555556</v>
      </c>
      <c r="L228" s="2">
        <f t="shared" si="23"/>
        <v>17.83333333209157</v>
      </c>
      <c r="M228" s="15">
        <v>4080</v>
      </c>
      <c r="N228" s="3">
        <v>0.32052792835299998</v>
      </c>
      <c r="O228" s="2">
        <v>19.690000000000001</v>
      </c>
      <c r="P228" s="2">
        <f t="shared" si="20"/>
        <v>61.429904411684355</v>
      </c>
      <c r="Q228" s="2">
        <f t="shared" si="21"/>
        <v>6.3111949092705704</v>
      </c>
      <c r="R228" s="2">
        <f t="shared" si="22"/>
        <v>3.0377943845430959</v>
      </c>
      <c r="S228" s="12">
        <f t="shared" si="19"/>
        <v>486.94712855721582</v>
      </c>
      <c r="T228" s="12"/>
    </row>
    <row r="229" spans="2:20" ht="19.899999999999999" customHeight="1" x14ac:dyDescent="0.2">
      <c r="B229" s="14">
        <v>43598.53193287037</v>
      </c>
      <c r="C229" s="2">
        <f t="shared" si="24"/>
        <v>16.249999995343387</v>
      </c>
      <c r="D229" s="42">
        <v>22.3</v>
      </c>
      <c r="E229" s="12">
        <v>8360</v>
      </c>
      <c r="F229" s="12">
        <v>8750</v>
      </c>
      <c r="G229" s="2">
        <v>6.6</v>
      </c>
      <c r="H229" s="2">
        <v>8.89</v>
      </c>
      <c r="I229" s="2">
        <v>7.78</v>
      </c>
      <c r="K229" s="14">
        <v>43598.533113425925</v>
      </c>
      <c r="L229" s="2">
        <f t="shared" si="23"/>
        <v>17.916666663950309</v>
      </c>
      <c r="M229" s="15">
        <v>4060</v>
      </c>
      <c r="N229" s="3">
        <v>0.31895671301799999</v>
      </c>
      <c r="O229" s="2">
        <v>19.63</v>
      </c>
      <c r="P229" s="2">
        <f t="shared" si="20"/>
        <v>61.544401477739711</v>
      </c>
      <c r="Q229" s="2">
        <f t="shared" si="21"/>
        <v>6.2611202765433394</v>
      </c>
      <c r="R229" s="2">
        <f t="shared" si="22"/>
        <v>3.0465251588231967</v>
      </c>
      <c r="S229" s="12">
        <f t="shared" si="19"/>
        <v>488.54584013235166</v>
      </c>
      <c r="T229" s="12"/>
    </row>
    <row r="230" spans="2:20" ht="19.899999999999999" customHeight="1" x14ac:dyDescent="0.2">
      <c r="B230" s="14">
        <v>43598.531990740739</v>
      </c>
      <c r="C230" s="2">
        <f t="shared" si="24"/>
        <v>16.333333327202126</v>
      </c>
      <c r="D230" s="42">
        <v>22.3</v>
      </c>
      <c r="E230" s="12">
        <v>8360</v>
      </c>
      <c r="F230" s="12">
        <v>8760</v>
      </c>
      <c r="G230" s="2">
        <v>6.6</v>
      </c>
      <c r="H230" s="2">
        <v>8.89</v>
      </c>
      <c r="I230" s="2">
        <v>7.78</v>
      </c>
      <c r="K230" s="14">
        <v>43598.533171296294</v>
      </c>
      <c r="L230" s="2">
        <f t="shared" si="23"/>
        <v>17.999999995809048</v>
      </c>
      <c r="M230" s="15">
        <v>4050</v>
      </c>
      <c r="N230" s="3">
        <v>0.31817110534999998</v>
      </c>
      <c r="O230" s="2">
        <v>19.64</v>
      </c>
      <c r="P230" s="2">
        <f t="shared" si="20"/>
        <v>61.727792592590312</v>
      </c>
      <c r="Q230" s="2">
        <f t="shared" si="21"/>
        <v>6.2488805090739996</v>
      </c>
      <c r="R230" s="2">
        <f t="shared" si="22"/>
        <v>3.0552126592150377</v>
      </c>
      <c r="S230" s="12">
        <f t="shared" si="19"/>
        <v>490.13865965008529</v>
      </c>
      <c r="T230" s="12"/>
    </row>
    <row r="231" spans="2:20" ht="19.899999999999999" customHeight="1" x14ac:dyDescent="0.2">
      <c r="B231" s="14">
        <v>43598.532048611109</v>
      </c>
      <c r="C231" s="2">
        <f t="shared" si="24"/>
        <v>16.416666659060866</v>
      </c>
      <c r="D231" s="42">
        <v>22.3</v>
      </c>
      <c r="E231" s="12">
        <v>8360</v>
      </c>
      <c r="F231" s="12">
        <v>8750</v>
      </c>
      <c r="G231" s="2">
        <v>6.6</v>
      </c>
      <c r="H231" s="2">
        <v>8.9</v>
      </c>
      <c r="I231" s="2">
        <v>7.78</v>
      </c>
      <c r="K231" s="14">
        <v>43598.533229166664</v>
      </c>
      <c r="L231" s="2">
        <f t="shared" si="23"/>
        <v>18.083333327667788</v>
      </c>
      <c r="M231" s="15">
        <v>4040</v>
      </c>
      <c r="N231" s="3">
        <v>0.31738549768199997</v>
      </c>
      <c r="O231" s="2">
        <v>19.61</v>
      </c>
      <c r="P231" s="2">
        <f t="shared" si="20"/>
        <v>61.786061881277163</v>
      </c>
      <c r="Q231" s="2">
        <f t="shared" si="21"/>
        <v>6.2239296095440189</v>
      </c>
      <c r="R231" s="2">
        <f t="shared" si="22"/>
        <v>3.0638743327552529</v>
      </c>
      <c r="S231" s="12">
        <f t="shared" si="19"/>
        <v>491.72755112955076</v>
      </c>
      <c r="T231" s="12"/>
    </row>
    <row r="232" spans="2:20" ht="19.899999999999999" customHeight="1" x14ac:dyDescent="0.2">
      <c r="B232" s="14">
        <v>43598.532106481478</v>
      </c>
      <c r="C232" s="2">
        <f t="shared" si="24"/>
        <v>16.499999990919605</v>
      </c>
      <c r="D232" s="42">
        <v>22.3</v>
      </c>
      <c r="E232" s="12">
        <v>8360</v>
      </c>
      <c r="F232" s="12">
        <v>8770</v>
      </c>
      <c r="G232" s="2">
        <v>6.59</v>
      </c>
      <c r="H232" s="2">
        <v>8.9</v>
      </c>
      <c r="I232" s="2">
        <v>7.78</v>
      </c>
      <c r="K232" s="14">
        <v>43598.53328703704</v>
      </c>
      <c r="L232" s="2">
        <f t="shared" si="23"/>
        <v>18.166666670003906</v>
      </c>
      <c r="M232" s="15">
        <v>4030</v>
      </c>
      <c r="N232" s="3">
        <v>0.316599890015</v>
      </c>
      <c r="O232" s="2">
        <v>19.61</v>
      </c>
      <c r="P232" s="2">
        <f t="shared" si="20"/>
        <v>61.939377171201507</v>
      </c>
      <c r="Q232" s="2">
        <f t="shared" si="21"/>
        <v>6.2085238431941496</v>
      </c>
      <c r="R232" s="2">
        <f t="shared" si="22"/>
        <v>3.0725079819190437</v>
      </c>
      <c r="S232" s="12">
        <f t="shared" si="19"/>
        <v>493.31251477002326</v>
      </c>
      <c r="T232" s="12"/>
    </row>
    <row r="233" spans="2:20" ht="19.899999999999999" customHeight="1" x14ac:dyDescent="0.2">
      <c r="B233" s="14">
        <v>43598.532164351855</v>
      </c>
      <c r="C233" s="2">
        <f t="shared" si="24"/>
        <v>16.583333333255723</v>
      </c>
      <c r="D233" s="42">
        <v>22.3</v>
      </c>
      <c r="E233" s="12">
        <v>8350</v>
      </c>
      <c r="F233" s="12">
        <v>8770</v>
      </c>
      <c r="G233" s="2">
        <v>6.59</v>
      </c>
      <c r="H233" s="2">
        <v>8.9</v>
      </c>
      <c r="I233" s="2">
        <v>7.78</v>
      </c>
      <c r="K233" s="14">
        <v>43598.53334490741</v>
      </c>
      <c r="L233" s="2">
        <f t="shared" si="23"/>
        <v>18.250000001862645</v>
      </c>
      <c r="M233" s="15">
        <v>4020</v>
      </c>
      <c r="N233" s="3">
        <v>0.31581428234699999</v>
      </c>
      <c r="O233" s="2">
        <v>19.62</v>
      </c>
      <c r="P233" s="2">
        <f t="shared" si="20"/>
        <v>62.125119403062925</v>
      </c>
      <c r="Q233" s="2">
        <f t="shared" si="21"/>
        <v>6.1962762196481398</v>
      </c>
      <c r="R233" s="2">
        <f t="shared" si="22"/>
        <v>3.0811224262546948</v>
      </c>
      <c r="S233" s="12">
        <f t="shared" si="19"/>
        <v>494.89355017295242</v>
      </c>
      <c r="T233" s="12"/>
    </row>
    <row r="234" spans="2:20" ht="19.899999999999999" customHeight="1" x14ac:dyDescent="0.2">
      <c r="B234" s="14">
        <v>43598.532222222224</v>
      </c>
      <c r="C234" s="2">
        <f t="shared" si="24"/>
        <v>16.666666665114462</v>
      </c>
      <c r="D234" s="42">
        <v>22.3</v>
      </c>
      <c r="E234" s="12">
        <v>8360</v>
      </c>
      <c r="F234" s="12">
        <v>8770</v>
      </c>
      <c r="G234" s="2">
        <v>6.59</v>
      </c>
      <c r="H234" s="2">
        <v>8.9</v>
      </c>
      <c r="I234" s="2">
        <v>7.77</v>
      </c>
      <c r="K234" s="14">
        <v>43598.533460648148</v>
      </c>
      <c r="L234" s="2">
        <f t="shared" si="23"/>
        <v>18.416666665580124</v>
      </c>
      <c r="M234" s="15">
        <v>3990</v>
      </c>
      <c r="N234" s="3">
        <v>0.31345745934500002</v>
      </c>
      <c r="O234" s="2">
        <v>19.5</v>
      </c>
      <c r="P234" s="2">
        <f t="shared" si="20"/>
        <v>62.209398496201544</v>
      </c>
      <c r="Q234" s="2">
        <f t="shared" si="21"/>
        <v>6.1124204572275005</v>
      </c>
      <c r="R234" s="2">
        <f t="shared" si="22"/>
        <v>3.0982178380034053</v>
      </c>
      <c r="S234" s="12">
        <f t="shared" si="19"/>
        <v>498.03990882573817</v>
      </c>
      <c r="T234" s="12"/>
    </row>
    <row r="235" spans="2:20" ht="19.899999999999999" customHeight="1" x14ac:dyDescent="0.2">
      <c r="B235" s="14">
        <v>43598.532280092593</v>
      </c>
      <c r="C235" s="2">
        <f t="shared" si="24"/>
        <v>16.749999996973202</v>
      </c>
      <c r="D235" s="42">
        <v>22.3</v>
      </c>
      <c r="E235" s="12">
        <v>8360</v>
      </c>
      <c r="F235" s="12">
        <v>8770</v>
      </c>
      <c r="G235" s="2">
        <v>6.59</v>
      </c>
      <c r="H235" s="2">
        <v>8.9</v>
      </c>
      <c r="I235" s="2">
        <v>7.77</v>
      </c>
      <c r="K235" s="14">
        <v>43598.533518518518</v>
      </c>
      <c r="L235" s="2">
        <f t="shared" si="23"/>
        <v>18.499999997438863</v>
      </c>
      <c r="M235" s="15">
        <v>3980</v>
      </c>
      <c r="N235" s="3">
        <v>0.31267185167700001</v>
      </c>
      <c r="O235" s="2">
        <v>19.5</v>
      </c>
      <c r="P235" s="2">
        <f t="shared" si="20"/>
        <v>62.365703517642267</v>
      </c>
      <c r="Q235" s="2">
        <f t="shared" si="21"/>
        <v>6.0971011077015005</v>
      </c>
      <c r="R235" s="2">
        <f t="shared" si="22"/>
        <v>3.1066966722734608</v>
      </c>
      <c r="S235" s="12">
        <f t="shared" si="19"/>
        <v>499.60523207559476</v>
      </c>
      <c r="T235" s="12"/>
    </row>
    <row r="236" spans="2:20" ht="19.899999999999999" customHeight="1" x14ac:dyDescent="0.2">
      <c r="B236" s="14">
        <v>43598.532337962963</v>
      </c>
      <c r="C236" s="2">
        <f t="shared" si="24"/>
        <v>16.833333328831941</v>
      </c>
      <c r="D236" s="42">
        <v>22.3</v>
      </c>
      <c r="E236" s="12">
        <v>8370</v>
      </c>
      <c r="F236" s="12">
        <v>8780</v>
      </c>
      <c r="G236" s="2">
        <v>6.59</v>
      </c>
      <c r="H236" s="2">
        <v>8.9</v>
      </c>
      <c r="I236" s="2">
        <v>7.77</v>
      </c>
      <c r="K236" s="14">
        <v>43598.533576388887</v>
      </c>
      <c r="L236" s="2">
        <f t="shared" si="23"/>
        <v>18.583333329297602</v>
      </c>
      <c r="M236" s="15">
        <v>3970</v>
      </c>
      <c r="N236" s="3">
        <v>0.31188624400999998</v>
      </c>
      <c r="O236" s="2">
        <v>19.48</v>
      </c>
      <c r="P236" s="2">
        <f t="shared" si="20"/>
        <v>62.45867002513716</v>
      </c>
      <c r="Q236" s="2">
        <f t="shared" si="21"/>
        <v>6.0755440333147996</v>
      </c>
      <c r="R236" s="2">
        <f t="shared" si="22"/>
        <v>3.1151498979162522</v>
      </c>
      <c r="S236" s="12">
        <f t="shared" si="19"/>
        <v>501.16662728718319</v>
      </c>
      <c r="T236" s="12"/>
    </row>
    <row r="237" spans="2:20" ht="19.899999999999999" customHeight="1" x14ac:dyDescent="0.2">
      <c r="B237" s="14">
        <v>43598.532395833332</v>
      </c>
      <c r="C237" s="2">
        <f t="shared" si="24"/>
        <v>16.91666666069068</v>
      </c>
      <c r="D237" s="42">
        <v>22.3</v>
      </c>
      <c r="E237" s="12">
        <v>8380</v>
      </c>
      <c r="F237" s="12">
        <v>8770</v>
      </c>
      <c r="G237" s="2">
        <v>6.59</v>
      </c>
      <c r="H237" s="2">
        <v>8.9</v>
      </c>
      <c r="I237" s="2">
        <v>7.77</v>
      </c>
      <c r="K237" s="14">
        <v>43598.533634259256</v>
      </c>
      <c r="L237" s="2">
        <f t="shared" si="23"/>
        <v>18.666666661156341</v>
      </c>
      <c r="M237" s="15">
        <v>3950</v>
      </c>
      <c r="N237" s="3">
        <v>0.31031502867499999</v>
      </c>
      <c r="O237" s="2">
        <v>19.38</v>
      </c>
      <c r="P237" s="2">
        <f t="shared" si="20"/>
        <v>62.452663291074806</v>
      </c>
      <c r="Q237" s="2">
        <f t="shared" si="21"/>
        <v>6.0139052557214994</v>
      </c>
      <c r="R237" s="2">
        <f t="shared" si="22"/>
        <v>3.1235453486628577</v>
      </c>
      <c r="S237" s="12">
        <f t="shared" si="19"/>
        <v>502.72213044136942</v>
      </c>
      <c r="T237" s="12"/>
    </row>
    <row r="238" spans="2:20" ht="19.899999999999999" customHeight="1" x14ac:dyDescent="0.2">
      <c r="B238" s="14">
        <v>43598.532453703701</v>
      </c>
      <c r="C238" s="2">
        <f t="shared" si="24"/>
        <v>16.999999992549419</v>
      </c>
      <c r="D238" s="42">
        <v>22.3</v>
      </c>
      <c r="E238" s="12">
        <v>8380</v>
      </c>
      <c r="F238" s="12">
        <v>8780</v>
      </c>
      <c r="G238" s="2">
        <v>6.59</v>
      </c>
      <c r="H238" s="2">
        <v>8.9</v>
      </c>
      <c r="I238" s="2">
        <v>7.77</v>
      </c>
      <c r="K238" s="14">
        <v>43598.533692129633</v>
      </c>
      <c r="L238" s="2">
        <f t="shared" si="23"/>
        <v>18.75000000349246</v>
      </c>
      <c r="M238" s="15">
        <v>3940</v>
      </c>
      <c r="N238" s="3">
        <v>0.30952942100699998</v>
      </c>
      <c r="O238" s="2">
        <v>19.39</v>
      </c>
      <c r="P238" s="2">
        <f t="shared" si="20"/>
        <v>62.643479695461636</v>
      </c>
      <c r="Q238" s="2">
        <f t="shared" si="21"/>
        <v>6.00177547332573</v>
      </c>
      <c r="R238" s="2">
        <f t="shared" si="22"/>
        <v>3.1318895722928177</v>
      </c>
      <c r="S238" s="12">
        <f t="shared" si="19"/>
        <v>504.2717417329838</v>
      </c>
      <c r="T238" s="12"/>
    </row>
    <row r="239" spans="2:20" ht="19.899999999999999" customHeight="1" x14ac:dyDescent="0.2">
      <c r="B239" s="14">
        <v>43598.532511574071</v>
      </c>
      <c r="C239" s="2">
        <f t="shared" si="24"/>
        <v>17.083333324408159</v>
      </c>
      <c r="D239" s="42">
        <v>22.3</v>
      </c>
      <c r="E239" s="12">
        <v>8380</v>
      </c>
      <c r="F239" s="12">
        <v>8780</v>
      </c>
      <c r="G239" s="2">
        <v>6.59</v>
      </c>
      <c r="H239" s="2">
        <v>8.91</v>
      </c>
      <c r="I239" s="2">
        <v>7.77</v>
      </c>
      <c r="K239" s="14">
        <v>43598.533750000002</v>
      </c>
      <c r="L239" s="2">
        <f t="shared" si="23"/>
        <v>18.833333335351199</v>
      </c>
      <c r="M239" s="15">
        <v>3930</v>
      </c>
      <c r="N239" s="3">
        <v>0.30874381334000001</v>
      </c>
      <c r="O239" s="2">
        <v>19.34</v>
      </c>
      <c r="P239" s="2">
        <f t="shared" si="20"/>
        <v>62.640931297632456</v>
      </c>
      <c r="Q239" s="2">
        <f t="shared" si="21"/>
        <v>5.9711053499956002</v>
      </c>
      <c r="R239" s="2">
        <f t="shared" si="22"/>
        <v>3.1402040727174425</v>
      </c>
      <c r="S239" s="12">
        <f t="shared" si="19"/>
        <v>505.81742479149966</v>
      </c>
      <c r="T239" s="12"/>
    </row>
    <row r="240" spans="2:20" ht="19.899999999999999" customHeight="1" x14ac:dyDescent="0.2">
      <c r="B240" s="14">
        <v>43598.532569444447</v>
      </c>
      <c r="C240" s="2">
        <f t="shared" si="24"/>
        <v>17.166666666744277</v>
      </c>
      <c r="D240" s="42">
        <v>22.3</v>
      </c>
      <c r="E240" s="12">
        <v>8380</v>
      </c>
      <c r="F240" s="12">
        <v>8770</v>
      </c>
      <c r="G240" s="2">
        <v>6.58</v>
      </c>
      <c r="H240" s="2">
        <v>8.91</v>
      </c>
      <c r="I240" s="2">
        <v>7.77</v>
      </c>
      <c r="K240" s="14">
        <v>43598.533807870372</v>
      </c>
      <c r="L240" s="2">
        <f t="shared" si="23"/>
        <v>18.916666667209938</v>
      </c>
      <c r="M240" s="15">
        <v>3920</v>
      </c>
      <c r="N240" s="3">
        <v>0.307958205672</v>
      </c>
      <c r="O240" s="2">
        <v>19.39</v>
      </c>
      <c r="P240" s="2">
        <f t="shared" si="20"/>
        <v>62.963089285732153</v>
      </c>
      <c r="Q240" s="2">
        <f t="shared" si="21"/>
        <v>5.9713096079800803</v>
      </c>
      <c r="R240" s="2">
        <f t="shared" si="22"/>
        <v>3.1484974162915074</v>
      </c>
      <c r="S240" s="12">
        <f t="shared" si="19"/>
        <v>507.35917981174737</v>
      </c>
      <c r="T240" s="12"/>
    </row>
    <row r="241" spans="2:20" ht="19.899999999999999" customHeight="1" x14ac:dyDescent="0.2">
      <c r="B241" s="14">
        <v>43598.532627314817</v>
      </c>
      <c r="C241" s="2">
        <f t="shared" si="24"/>
        <v>17.249999998603016</v>
      </c>
      <c r="D241" s="42">
        <v>22.3</v>
      </c>
      <c r="E241" s="12">
        <v>8380</v>
      </c>
      <c r="F241" s="12">
        <v>8780</v>
      </c>
      <c r="G241" s="2">
        <v>6.58</v>
      </c>
      <c r="H241" s="2">
        <v>8.91</v>
      </c>
      <c r="I241" s="2">
        <v>7.77</v>
      </c>
      <c r="K241" s="14">
        <v>43598.533865740741</v>
      </c>
      <c r="L241" s="2">
        <f t="shared" si="23"/>
        <v>18.999999999068677</v>
      </c>
      <c r="M241" s="15">
        <v>3900</v>
      </c>
      <c r="N241" s="3">
        <v>0.30638699033700001</v>
      </c>
      <c r="O241" s="2">
        <v>19.29</v>
      </c>
      <c r="P241" s="2">
        <f t="shared" si="20"/>
        <v>62.959592307697584</v>
      </c>
      <c r="Q241" s="2">
        <f t="shared" si="21"/>
        <v>5.9102050436007296</v>
      </c>
      <c r="R241" s="2">
        <f t="shared" si="22"/>
        <v>3.1567484679868794</v>
      </c>
      <c r="S241" s="12">
        <f t="shared" si="19"/>
        <v>508.89504277459287</v>
      </c>
      <c r="T241" s="12"/>
    </row>
    <row r="242" spans="2:20" ht="19.899999999999999" customHeight="1" x14ac:dyDescent="0.2">
      <c r="B242" s="14">
        <v>43598.532685185186</v>
      </c>
      <c r="C242" s="2">
        <f t="shared" si="24"/>
        <v>17.333333330461755</v>
      </c>
      <c r="D242" s="42">
        <v>22.3</v>
      </c>
      <c r="E242" s="12">
        <v>8380</v>
      </c>
      <c r="F242" s="12">
        <v>8780</v>
      </c>
      <c r="G242" s="2">
        <v>6.58</v>
      </c>
      <c r="H242" s="2">
        <v>8.91</v>
      </c>
      <c r="I242" s="2">
        <v>7.77</v>
      </c>
      <c r="K242" s="14">
        <v>43598.53392361111</v>
      </c>
      <c r="L242" s="2">
        <f t="shared" si="23"/>
        <v>19.083333330927417</v>
      </c>
      <c r="M242" s="15">
        <v>3890</v>
      </c>
      <c r="N242" s="3">
        <v>0.305601382669</v>
      </c>
      <c r="O242" s="2">
        <v>19.29</v>
      </c>
      <c r="P242" s="2">
        <f t="shared" si="20"/>
        <v>63.121442159485241</v>
      </c>
      <c r="Q242" s="2">
        <f t="shared" si="21"/>
        <v>5.8950506716850093</v>
      </c>
      <c r="R242" s="2">
        <f t="shared" si="22"/>
        <v>3.1649465620885393</v>
      </c>
      <c r="S242" s="12">
        <f t="shared" si="19"/>
        <v>510.42501368003616</v>
      </c>
      <c r="T242" s="12"/>
    </row>
    <row r="243" spans="2:20" ht="19.899999999999999" customHeight="1" x14ac:dyDescent="0.2">
      <c r="B243" s="14">
        <v>43598.532743055555</v>
      </c>
      <c r="C243" s="2">
        <f t="shared" si="24"/>
        <v>17.416666662320495</v>
      </c>
      <c r="D243" s="42">
        <v>22.4</v>
      </c>
      <c r="E243" s="12">
        <v>8380</v>
      </c>
      <c r="F243" s="12">
        <v>8790</v>
      </c>
      <c r="G243" s="2">
        <v>6.58</v>
      </c>
      <c r="H243" s="2">
        <v>8.91</v>
      </c>
      <c r="I243" s="2">
        <v>7.77</v>
      </c>
      <c r="K243" s="14">
        <v>43598.53398148148</v>
      </c>
      <c r="L243" s="2">
        <f t="shared" si="23"/>
        <v>19.166666662786156</v>
      </c>
      <c r="M243" s="15">
        <v>3870</v>
      </c>
      <c r="N243" s="3">
        <v>0.30403016733400001</v>
      </c>
      <c r="O243" s="2">
        <v>19.16</v>
      </c>
      <c r="P243" s="2">
        <f t="shared" si="20"/>
        <v>63.020062015593666</v>
      </c>
      <c r="Q243" s="2">
        <f t="shared" si="21"/>
        <v>5.8252180061194405</v>
      </c>
      <c r="R243" s="2">
        <f t="shared" si="22"/>
        <v>3.1730856374152148</v>
      </c>
      <c r="S243" s="12">
        <f t="shared" si="19"/>
        <v>511.94909252807719</v>
      </c>
      <c r="T243" s="12"/>
    </row>
    <row r="244" spans="2:20" ht="19.899999999999999" customHeight="1" x14ac:dyDescent="0.2">
      <c r="B244" s="14">
        <v>43598.532800925925</v>
      </c>
      <c r="C244" s="2">
        <f t="shared" si="24"/>
        <v>17.499999994179234</v>
      </c>
      <c r="D244" s="42">
        <v>22.4</v>
      </c>
      <c r="E244" s="12">
        <v>8380</v>
      </c>
      <c r="F244" s="12">
        <v>8790</v>
      </c>
      <c r="G244" s="2">
        <v>6.58</v>
      </c>
      <c r="H244" s="2">
        <v>8.91</v>
      </c>
      <c r="I244" s="2">
        <v>7.77</v>
      </c>
      <c r="K244" s="14">
        <v>43598.534039351849</v>
      </c>
      <c r="L244" s="2">
        <f t="shared" si="23"/>
        <v>19.249999994644895</v>
      </c>
      <c r="M244" s="15">
        <v>3860</v>
      </c>
      <c r="N244" s="3">
        <v>0.30324455966699998</v>
      </c>
      <c r="O244" s="2">
        <v>19.11</v>
      </c>
      <c r="P244" s="2">
        <f t="shared" si="20"/>
        <v>63.018443005161053</v>
      </c>
      <c r="Q244" s="2">
        <f t="shared" si="21"/>
        <v>5.7950035352363694</v>
      </c>
      <c r="R244" s="2">
        <f t="shared" si="22"/>
        <v>3.1811552355650305</v>
      </c>
      <c r="S244" s="12">
        <f t="shared" si="19"/>
        <v>513.46727931871601</v>
      </c>
      <c r="T244" s="12"/>
    </row>
    <row r="245" spans="2:20" ht="19.899999999999999" customHeight="1" x14ac:dyDescent="0.2">
      <c r="B245" s="14">
        <v>43598.532858796294</v>
      </c>
      <c r="C245" s="2">
        <f t="shared" si="24"/>
        <v>17.583333326037973</v>
      </c>
      <c r="D245" s="42">
        <v>22.4</v>
      </c>
      <c r="E245" s="12">
        <v>8380</v>
      </c>
      <c r="F245" s="12">
        <v>8790</v>
      </c>
      <c r="G245" s="2">
        <v>6.58</v>
      </c>
      <c r="H245" s="2">
        <v>8.91</v>
      </c>
      <c r="I245" s="2">
        <v>7.77</v>
      </c>
      <c r="K245" s="14">
        <v>43598.534097222226</v>
      </c>
      <c r="L245" s="2">
        <f t="shared" si="23"/>
        <v>19.333333336981013</v>
      </c>
      <c r="M245" s="15">
        <v>3850</v>
      </c>
      <c r="N245" s="3">
        <v>0.30245895199900003</v>
      </c>
      <c r="O245" s="2">
        <v>19.100000000000001</v>
      </c>
      <c r="P245" s="2">
        <f t="shared" si="20"/>
        <v>63.149064935142498</v>
      </c>
      <c r="Q245" s="2">
        <f t="shared" si="21"/>
        <v>5.7769659831809008</v>
      </c>
      <c r="R245" s="2">
        <f t="shared" si="22"/>
        <v>3.1891913263765423</v>
      </c>
      <c r="S245" s="12">
        <f t="shared" si="19"/>
        <v>514.98153826147222</v>
      </c>
      <c r="T245" s="12"/>
    </row>
    <row r="246" spans="2:20" ht="19.899999999999999" customHeight="1" x14ac:dyDescent="0.2">
      <c r="B246" s="14">
        <v>43598.532916666663</v>
      </c>
      <c r="C246" s="2">
        <f t="shared" si="24"/>
        <v>17.666666657896712</v>
      </c>
      <c r="D246" s="42">
        <v>22.4</v>
      </c>
      <c r="E246" s="12">
        <v>8390</v>
      </c>
      <c r="F246" s="12">
        <v>8780</v>
      </c>
      <c r="G246" s="2">
        <v>6.58</v>
      </c>
      <c r="H246" s="2">
        <v>8.92</v>
      </c>
      <c r="I246" s="2">
        <v>7.77</v>
      </c>
      <c r="K246" s="14">
        <v>43598.534212962964</v>
      </c>
      <c r="L246" s="2">
        <f t="shared" si="23"/>
        <v>19.500000000698492</v>
      </c>
      <c r="M246" s="15">
        <v>3830</v>
      </c>
      <c r="N246" s="3">
        <v>0.30088773666399998</v>
      </c>
      <c r="O246" s="2">
        <v>19.05</v>
      </c>
      <c r="P246" s="2">
        <f t="shared" si="20"/>
        <v>63.312650130613505</v>
      </c>
      <c r="Q246" s="2">
        <f t="shared" si="21"/>
        <v>5.7319113834491997</v>
      </c>
      <c r="R246" s="2">
        <f t="shared" si="22"/>
        <v>3.2051758779917909</v>
      </c>
      <c r="S246" s="12">
        <f t="shared" si="19"/>
        <v>517.99827165140914</v>
      </c>
      <c r="T246" s="12"/>
    </row>
    <row r="247" spans="2:20" ht="19.899999999999999" customHeight="1" x14ac:dyDescent="0.2">
      <c r="B247" s="14">
        <v>43598.53297453704</v>
      </c>
      <c r="C247" s="2">
        <f t="shared" si="24"/>
        <v>17.750000000232831</v>
      </c>
      <c r="D247" s="42">
        <v>22.4</v>
      </c>
      <c r="E247" s="12">
        <v>8380</v>
      </c>
      <c r="F247" s="12">
        <v>8790</v>
      </c>
      <c r="G247" s="2">
        <v>6.57</v>
      </c>
      <c r="H247" s="2">
        <v>8.92</v>
      </c>
      <c r="I247" s="2">
        <v>7.77</v>
      </c>
      <c r="K247" s="14">
        <v>43598.534270833334</v>
      </c>
      <c r="L247" s="2">
        <f t="shared" si="23"/>
        <v>19.583333332557231</v>
      </c>
      <c r="M247" s="15">
        <v>3810</v>
      </c>
      <c r="N247" s="3">
        <v>0.299316521329</v>
      </c>
      <c r="O247" s="2">
        <v>19.059999999999999</v>
      </c>
      <c r="P247" s="2">
        <f t="shared" si="20"/>
        <v>63.67840944887169</v>
      </c>
      <c r="Q247" s="2">
        <f t="shared" si="21"/>
        <v>5.7049728965307391</v>
      </c>
      <c r="R247" s="2">
        <f t="shared" si="22"/>
        <v>3.2131181586012372</v>
      </c>
      <c r="S247" s="12">
        <f t="shared" si="19"/>
        <v>519.49878226984129</v>
      </c>
      <c r="T247" s="12"/>
    </row>
    <row r="248" spans="2:20" ht="19.899999999999999" customHeight="1" x14ac:dyDescent="0.2">
      <c r="B248" s="14">
        <v>43598.533032407409</v>
      </c>
      <c r="C248" s="2">
        <f t="shared" si="24"/>
        <v>17.83333333209157</v>
      </c>
      <c r="D248" s="42">
        <v>22.4</v>
      </c>
      <c r="E248" s="12">
        <v>8390</v>
      </c>
      <c r="F248" s="12">
        <v>8790</v>
      </c>
      <c r="G248" s="2">
        <v>6.57</v>
      </c>
      <c r="H248" s="2">
        <v>8.92</v>
      </c>
      <c r="I248" s="2">
        <v>7.77</v>
      </c>
      <c r="K248" s="14">
        <v>43598.534328703703</v>
      </c>
      <c r="L248" s="2">
        <f t="shared" si="23"/>
        <v>19.66666666441597</v>
      </c>
      <c r="M248" s="15">
        <v>3810</v>
      </c>
      <c r="N248" s="3">
        <v>0.299316521329</v>
      </c>
      <c r="O248" s="2">
        <v>19.059999999999999</v>
      </c>
      <c r="P248" s="2">
        <f t="shared" si="20"/>
        <v>63.67840944887169</v>
      </c>
      <c r="Q248" s="2">
        <f t="shared" si="21"/>
        <v>5.7049728965307391</v>
      </c>
      <c r="R248" s="2">
        <f t="shared" si="22"/>
        <v>3.2210417319284321</v>
      </c>
      <c r="S248" s="12">
        <f t="shared" si="19"/>
        <v>520.99536485000533</v>
      </c>
      <c r="T248" s="12"/>
    </row>
    <row r="249" spans="2:20" ht="19.899999999999999" customHeight="1" x14ac:dyDescent="0.2">
      <c r="B249" s="14">
        <v>43598.533090277779</v>
      </c>
      <c r="C249" s="2">
        <f t="shared" si="24"/>
        <v>17.916666663950309</v>
      </c>
      <c r="D249" s="42">
        <v>22.4</v>
      </c>
      <c r="E249" s="12">
        <v>8390</v>
      </c>
      <c r="F249" s="12">
        <v>8800</v>
      </c>
      <c r="G249" s="2">
        <v>6.57</v>
      </c>
      <c r="H249" s="2">
        <v>8.92</v>
      </c>
      <c r="I249" s="2">
        <v>7.77</v>
      </c>
      <c r="K249" s="14">
        <v>43598.534386574072</v>
      </c>
      <c r="L249" s="2">
        <f t="shared" si="23"/>
        <v>19.74999999627471</v>
      </c>
      <c r="M249" s="15">
        <v>3790</v>
      </c>
      <c r="N249" s="3">
        <v>0.29774530599400001</v>
      </c>
      <c r="O249" s="2">
        <v>19</v>
      </c>
      <c r="P249" s="2">
        <f t="shared" si="20"/>
        <v>63.812928759934429</v>
      </c>
      <c r="Q249" s="2">
        <f t="shared" si="21"/>
        <v>5.6571608138860006</v>
      </c>
      <c r="R249" s="2">
        <f t="shared" si="22"/>
        <v>3.2289321024210449</v>
      </c>
      <c r="S249" s="12">
        <f t="shared" si="19"/>
        <v>522.48801939190116</v>
      </c>
      <c r="T249" s="12"/>
    </row>
    <row r="250" spans="2:20" ht="19.899999999999999" customHeight="1" x14ac:dyDescent="0.2">
      <c r="B250" s="14">
        <v>43598.533148148148</v>
      </c>
      <c r="C250" s="2">
        <f t="shared" si="24"/>
        <v>17.999999995809048</v>
      </c>
      <c r="D250" s="42">
        <v>22.4</v>
      </c>
      <c r="E250" s="12">
        <v>8390</v>
      </c>
      <c r="F250" s="12">
        <v>8800</v>
      </c>
      <c r="G250" s="2">
        <v>6.57</v>
      </c>
      <c r="H250" s="2">
        <v>8.92</v>
      </c>
      <c r="I250" s="2">
        <v>7.77</v>
      </c>
      <c r="K250" s="14">
        <v>43598.534444444442</v>
      </c>
      <c r="L250" s="2">
        <f t="shared" si="23"/>
        <v>19.833333328133449</v>
      </c>
      <c r="M250" s="15">
        <v>3780</v>
      </c>
      <c r="N250" s="3">
        <v>0.29695969832699998</v>
      </c>
      <c r="O250" s="2">
        <v>18.98</v>
      </c>
      <c r="P250" s="2">
        <f t="shared" si="20"/>
        <v>63.914396825322719</v>
      </c>
      <c r="Q250" s="2">
        <f t="shared" si="21"/>
        <v>5.6362950742464593</v>
      </c>
      <c r="R250" s="2">
        <f t="shared" si="22"/>
        <v>3.2367747799823596</v>
      </c>
      <c r="S250" s="12">
        <f t="shared" si="19"/>
        <v>523.97478187639479</v>
      </c>
      <c r="T250" s="12"/>
    </row>
    <row r="251" spans="2:20" ht="19.899999999999999" customHeight="1" x14ac:dyDescent="0.2">
      <c r="B251" s="14">
        <v>43598.533206018517</v>
      </c>
      <c r="C251" s="2">
        <f t="shared" si="24"/>
        <v>18.083333327667788</v>
      </c>
      <c r="D251" s="42">
        <v>22.4</v>
      </c>
      <c r="E251" s="12">
        <v>8400</v>
      </c>
      <c r="F251" s="12">
        <v>8810</v>
      </c>
      <c r="G251" s="2">
        <v>6.57</v>
      </c>
      <c r="H251" s="2">
        <v>8.92</v>
      </c>
      <c r="I251" s="2">
        <v>7.77</v>
      </c>
      <c r="K251" s="14">
        <v>43598.534560185188</v>
      </c>
      <c r="L251" s="2">
        <f t="shared" si="23"/>
        <v>20.000000002328306</v>
      </c>
      <c r="M251" s="15">
        <v>3750</v>
      </c>
      <c r="N251" s="3">
        <v>0.29460287532399998</v>
      </c>
      <c r="O251" s="2">
        <v>18.89</v>
      </c>
      <c r="P251" s="2">
        <f t="shared" si="20"/>
        <v>64.120216000013755</v>
      </c>
      <c r="Q251" s="2">
        <f t="shared" si="21"/>
        <v>5.56504831487036</v>
      </c>
      <c r="R251" s="2">
        <f t="shared" si="22"/>
        <v>3.2523322020588483</v>
      </c>
      <c r="S251" s="12">
        <f t="shared" si="19"/>
        <v>526.93259487825026</v>
      </c>
      <c r="T251" s="12"/>
    </row>
    <row r="252" spans="2:20" ht="19.899999999999999" customHeight="1" x14ac:dyDescent="0.2">
      <c r="B252" s="14">
        <v>43598.533263888887</v>
      </c>
      <c r="C252" s="2">
        <f t="shared" si="24"/>
        <v>18.166666659526527</v>
      </c>
      <c r="D252" s="42">
        <v>22.4</v>
      </c>
      <c r="E252" s="12">
        <v>8400</v>
      </c>
      <c r="F252" s="12">
        <v>8790</v>
      </c>
      <c r="G252" s="2">
        <v>6.57</v>
      </c>
      <c r="H252" s="2">
        <v>8.92</v>
      </c>
      <c r="I252" s="2">
        <v>7.77</v>
      </c>
      <c r="K252" s="14">
        <v>43598.534618055557</v>
      </c>
      <c r="L252" s="2">
        <f t="shared" si="23"/>
        <v>20.083333334187046</v>
      </c>
      <c r="M252" s="15">
        <v>3740</v>
      </c>
      <c r="N252" s="3">
        <v>0.293817267657</v>
      </c>
      <c r="O252" s="2">
        <v>18.850000000000001</v>
      </c>
      <c r="P252" s="2">
        <f t="shared" si="20"/>
        <v>64.155521390272213</v>
      </c>
      <c r="Q252" s="2">
        <f t="shared" si="21"/>
        <v>5.5384554953344507</v>
      </c>
      <c r="R252" s="2">
        <f t="shared" si="22"/>
        <v>3.2600429684572698</v>
      </c>
      <c r="S252" s="12">
        <f t="shared" si="19"/>
        <v>528.40364520967137</v>
      </c>
      <c r="T252" s="12"/>
    </row>
    <row r="253" spans="2:20" ht="19.899999999999999" customHeight="1" x14ac:dyDescent="0.2">
      <c r="B253" s="14">
        <v>43598.533321759256</v>
      </c>
      <c r="C253" s="2">
        <f t="shared" si="24"/>
        <v>18.249999991385266</v>
      </c>
      <c r="D253" s="42">
        <v>22.4</v>
      </c>
      <c r="E253" s="12">
        <v>8370</v>
      </c>
      <c r="F253" s="12">
        <v>8810</v>
      </c>
      <c r="G253" s="2">
        <v>6.57</v>
      </c>
      <c r="H253" s="2">
        <v>8.92</v>
      </c>
      <c r="I253" s="2">
        <v>7.77</v>
      </c>
      <c r="K253" s="14">
        <v>43598.534675925926</v>
      </c>
      <c r="L253" s="2">
        <f t="shared" si="23"/>
        <v>20.166666666045785</v>
      </c>
      <c r="M253" s="15">
        <v>3730</v>
      </c>
      <c r="N253" s="3">
        <v>0.29303165998899999</v>
      </c>
      <c r="O253" s="2">
        <v>18.8</v>
      </c>
      <c r="P253" s="2">
        <f t="shared" si="20"/>
        <v>64.156890080429292</v>
      </c>
      <c r="Q253" s="2">
        <f t="shared" si="21"/>
        <v>5.5089952077932001</v>
      </c>
      <c r="R253" s="2">
        <f t="shared" si="22"/>
        <v>3.2677148090875763</v>
      </c>
      <c r="S253" s="12">
        <f t="shared" si="19"/>
        <v>529.87076750282426</v>
      </c>
      <c r="T253" s="12"/>
    </row>
    <row r="254" spans="2:20" ht="19.899999999999999" customHeight="1" x14ac:dyDescent="0.2">
      <c r="B254" s="14">
        <v>43598.533379629633</v>
      </c>
      <c r="C254" s="2">
        <f t="shared" si="24"/>
        <v>18.333333333721384</v>
      </c>
      <c r="D254" s="42">
        <v>22.4</v>
      </c>
      <c r="E254" s="12">
        <v>8390</v>
      </c>
      <c r="F254" s="12">
        <v>8810</v>
      </c>
      <c r="G254" s="2">
        <v>6.57</v>
      </c>
      <c r="H254" s="2">
        <v>8.93</v>
      </c>
      <c r="I254" s="2">
        <v>7.77</v>
      </c>
      <c r="K254" s="14">
        <v>43598.534733796296</v>
      </c>
      <c r="L254" s="2">
        <f t="shared" si="23"/>
        <v>20.249999997904524</v>
      </c>
      <c r="M254" s="15">
        <v>3720</v>
      </c>
      <c r="N254" s="3">
        <v>0.29224605232099998</v>
      </c>
      <c r="O254" s="2">
        <v>18.78</v>
      </c>
      <c r="P254" s="2">
        <f t="shared" si="20"/>
        <v>64.260919354942203</v>
      </c>
      <c r="Q254" s="2">
        <f t="shared" si="21"/>
        <v>5.4883808625883796</v>
      </c>
      <c r="R254" s="2">
        <f t="shared" si="22"/>
        <v>3.27535187566798</v>
      </c>
      <c r="S254" s="12">
        <f t="shared" si="19"/>
        <v>531.33396175770906</v>
      </c>
      <c r="T254" s="12"/>
    </row>
    <row r="255" spans="2:20" ht="19.899999999999999" customHeight="1" x14ac:dyDescent="0.2">
      <c r="B255" s="14">
        <v>43598.533437500002</v>
      </c>
      <c r="C255" s="2">
        <f t="shared" si="24"/>
        <v>18.416666665580124</v>
      </c>
      <c r="D255" s="42">
        <v>22.4</v>
      </c>
      <c r="E255" s="12">
        <v>8390</v>
      </c>
      <c r="F255" s="12">
        <v>8810</v>
      </c>
      <c r="G255" s="2">
        <v>6.57</v>
      </c>
      <c r="H255" s="2">
        <v>8.93</v>
      </c>
      <c r="I255" s="2">
        <v>7.77</v>
      </c>
      <c r="K255" s="14">
        <v>43598.534791666665</v>
      </c>
      <c r="L255" s="2">
        <f t="shared" si="23"/>
        <v>20.333333329763263</v>
      </c>
      <c r="M255" s="15">
        <v>3710</v>
      </c>
      <c r="N255" s="3">
        <v>0.29146044465400001</v>
      </c>
      <c r="O255" s="2">
        <v>18.82</v>
      </c>
      <c r="P255" s="2">
        <f t="shared" si="20"/>
        <v>64.571369272223862</v>
      </c>
      <c r="Q255" s="2">
        <f t="shared" si="21"/>
        <v>5.4852855683882806</v>
      </c>
      <c r="R255" s="2">
        <f t="shared" si="22"/>
        <v>3.2829724772213109</v>
      </c>
      <c r="S255" s="12">
        <f t="shared" si="19"/>
        <v>532.79322797432565</v>
      </c>
      <c r="T255" s="12"/>
    </row>
    <row r="256" spans="2:20" ht="19.899999999999999" customHeight="1" x14ac:dyDescent="0.2">
      <c r="B256" s="14">
        <v>43598.533495370371</v>
      </c>
      <c r="C256" s="2">
        <f t="shared" si="24"/>
        <v>18.499999997438863</v>
      </c>
      <c r="D256" s="42">
        <v>22.4</v>
      </c>
      <c r="E256" s="12">
        <v>8390</v>
      </c>
      <c r="F256" s="12">
        <v>8810</v>
      </c>
      <c r="G256" s="2">
        <v>6.56</v>
      </c>
      <c r="H256" s="2">
        <v>8.93</v>
      </c>
      <c r="I256" s="2">
        <v>7.77</v>
      </c>
      <c r="K256" s="14">
        <v>43598.534849537034</v>
      </c>
      <c r="L256" s="2">
        <f t="shared" si="23"/>
        <v>20.416666661622003</v>
      </c>
      <c r="M256" s="15">
        <v>3700</v>
      </c>
      <c r="N256" s="3">
        <v>0.290674836986</v>
      </c>
      <c r="O256" s="2">
        <v>18.809999999999999</v>
      </c>
      <c r="P256" s="2">
        <f t="shared" si="20"/>
        <v>64.711483783874826</v>
      </c>
      <c r="Q256" s="2">
        <f t="shared" si="21"/>
        <v>5.4675936837066592</v>
      </c>
      <c r="R256" s="2">
        <f t="shared" si="22"/>
        <v>3.290578643234007</v>
      </c>
      <c r="S256" s="12">
        <f t="shared" ref="S256:S319" si="25">(M255+M256)/2/12729*(L256-L255)*60+S255</f>
        <v>534.24856615267413</v>
      </c>
      <c r="T256" s="12"/>
    </row>
    <row r="257" spans="2:20" ht="19.899999999999999" customHeight="1" x14ac:dyDescent="0.2">
      <c r="B257" s="14">
        <v>43598.533553240741</v>
      </c>
      <c r="C257" s="2">
        <f t="shared" si="24"/>
        <v>18.583333329297602</v>
      </c>
      <c r="D257" s="42">
        <v>22.4</v>
      </c>
      <c r="E257" s="12">
        <v>8390</v>
      </c>
      <c r="F257" s="12">
        <v>8820</v>
      </c>
      <c r="G257" s="2">
        <v>6.56</v>
      </c>
      <c r="H257" s="2">
        <v>8.93</v>
      </c>
      <c r="I257" s="2">
        <v>7.77</v>
      </c>
      <c r="K257" s="14">
        <v>43598.534907407404</v>
      </c>
      <c r="L257" s="2">
        <f t="shared" si="23"/>
        <v>20.499999993480742</v>
      </c>
      <c r="M257" s="15">
        <v>3680</v>
      </c>
      <c r="N257" s="3">
        <v>0.28910362165100001</v>
      </c>
      <c r="O257" s="2">
        <v>18.72</v>
      </c>
      <c r="P257" s="2">
        <f t="shared" ref="P257:P320" si="26">O257/N257</f>
        <v>64.751869565295181</v>
      </c>
      <c r="Q257" s="2">
        <f t="shared" ref="Q257:Q320" si="27">N257*O257</f>
        <v>5.4120197973067201</v>
      </c>
      <c r="R257" s="2">
        <f t="shared" ref="R257:R320" si="28">AVERAGE(Q257,Q256)*(L257-L256)/60+R256</f>
        <v>3.2981339302399078</v>
      </c>
      <c r="S257" s="12">
        <f t="shared" si="25"/>
        <v>535.69801227362041</v>
      </c>
      <c r="T257" s="12"/>
    </row>
    <row r="258" spans="2:20" ht="19.899999999999999" customHeight="1" x14ac:dyDescent="0.2">
      <c r="B258" s="14">
        <v>43598.53361111111</v>
      </c>
      <c r="C258" s="2">
        <f t="shared" si="24"/>
        <v>18.666666661156341</v>
      </c>
      <c r="D258" s="42">
        <v>22.4</v>
      </c>
      <c r="E258" s="12">
        <v>8390</v>
      </c>
      <c r="F258" s="12">
        <v>8810</v>
      </c>
      <c r="G258" s="2">
        <v>6.56</v>
      </c>
      <c r="H258" s="2">
        <v>8.93</v>
      </c>
      <c r="I258" s="2">
        <v>7.77</v>
      </c>
      <c r="K258" s="14">
        <v>43598.53496527778</v>
      </c>
      <c r="L258" s="2">
        <f t="shared" si="23"/>
        <v>20.58333333581686</v>
      </c>
      <c r="M258" s="15">
        <v>3680</v>
      </c>
      <c r="N258" s="3">
        <v>0.28910362165100001</v>
      </c>
      <c r="O258" s="2">
        <v>18.71</v>
      </c>
      <c r="P258" s="2">
        <f t="shared" si="26"/>
        <v>64.717279891382091</v>
      </c>
      <c r="Q258" s="2">
        <f t="shared" si="27"/>
        <v>5.4091287610902103</v>
      </c>
      <c r="R258" s="2">
        <f t="shared" si="28"/>
        <v>3.3056486175506317</v>
      </c>
      <c r="S258" s="12">
        <f t="shared" si="25"/>
        <v>537.14353053804143</v>
      </c>
      <c r="T258" s="12"/>
    </row>
    <row r="259" spans="2:20" ht="19.899999999999999" customHeight="1" x14ac:dyDescent="0.2">
      <c r="B259" s="14">
        <v>43598.533668981479</v>
      </c>
      <c r="C259" s="2">
        <f t="shared" si="24"/>
        <v>18.749999993015081</v>
      </c>
      <c r="D259" s="42">
        <v>22.4</v>
      </c>
      <c r="E259" s="12">
        <v>8390</v>
      </c>
      <c r="F259" s="12">
        <v>8820</v>
      </c>
      <c r="G259" s="2">
        <v>6.56</v>
      </c>
      <c r="H259" s="2">
        <v>8.93</v>
      </c>
      <c r="I259" s="2">
        <v>7.77</v>
      </c>
      <c r="K259" s="14">
        <v>43598.53502314815</v>
      </c>
      <c r="L259" s="2">
        <f t="shared" si="23"/>
        <v>20.666666667675599</v>
      </c>
      <c r="M259" s="15">
        <v>3660</v>
      </c>
      <c r="N259" s="3">
        <v>0.28753240631600002</v>
      </c>
      <c r="O259" s="2">
        <v>18.72</v>
      </c>
      <c r="P259" s="2">
        <f t="shared" si="26"/>
        <v>65.105704918097459</v>
      </c>
      <c r="Q259" s="2">
        <f t="shared" si="27"/>
        <v>5.3826066462355202</v>
      </c>
      <c r="R259" s="2">
        <f t="shared" si="28"/>
        <v>3.3131428781175516</v>
      </c>
      <c r="S259" s="12">
        <f t="shared" si="25"/>
        <v>538.5851205824514</v>
      </c>
      <c r="T259" s="12"/>
    </row>
    <row r="260" spans="2:20" ht="19.899999999999999" customHeight="1" x14ac:dyDescent="0.2">
      <c r="B260" s="14">
        <v>43598.533726851849</v>
      </c>
      <c r="C260" s="2">
        <f t="shared" si="24"/>
        <v>18.83333332487382</v>
      </c>
      <c r="D260" s="42">
        <v>22.4</v>
      </c>
      <c r="E260" s="12">
        <v>8390</v>
      </c>
      <c r="F260" s="12">
        <v>8820</v>
      </c>
      <c r="G260" s="2">
        <v>6.56</v>
      </c>
      <c r="H260" s="2">
        <v>8.93</v>
      </c>
      <c r="I260" s="2">
        <v>7.77</v>
      </c>
      <c r="K260" s="14">
        <v>43598.535081018519</v>
      </c>
      <c r="L260" s="2">
        <f t="shared" si="23"/>
        <v>20.749999999534339</v>
      </c>
      <c r="M260" s="15">
        <v>3650</v>
      </c>
      <c r="N260" s="3">
        <v>0.28674679864899999</v>
      </c>
      <c r="O260" s="2">
        <v>18.649999999999999</v>
      </c>
      <c r="P260" s="2">
        <f t="shared" si="26"/>
        <v>65.039958904053975</v>
      </c>
      <c r="Q260" s="2">
        <f t="shared" si="27"/>
        <v>5.3478277948038491</v>
      </c>
      <c r="R260" s="2">
        <f t="shared" si="28"/>
        <v>3.320594568569748</v>
      </c>
      <c r="S260" s="12">
        <f t="shared" si="25"/>
        <v>540.02081856945915</v>
      </c>
      <c r="T260" s="12"/>
    </row>
    <row r="261" spans="2:20" ht="19.899999999999999" customHeight="1" x14ac:dyDescent="0.2">
      <c r="B261" s="14">
        <v>43598.533784722225</v>
      </c>
      <c r="C261" s="2">
        <f t="shared" si="24"/>
        <v>18.916666667209938</v>
      </c>
      <c r="D261" s="42">
        <v>22.4</v>
      </c>
      <c r="E261" s="12">
        <v>8390</v>
      </c>
      <c r="F261" s="12">
        <v>8820</v>
      </c>
      <c r="G261" s="2">
        <v>6.56</v>
      </c>
      <c r="H261" s="2">
        <v>8.93</v>
      </c>
      <c r="I261" s="2">
        <v>7.77</v>
      </c>
      <c r="K261" s="14">
        <v>43598.535138888888</v>
      </c>
      <c r="L261" s="2">
        <f t="shared" si="23"/>
        <v>20.833333331393078</v>
      </c>
      <c r="M261" s="15">
        <v>3640</v>
      </c>
      <c r="N261" s="3">
        <v>0.28596119098099998</v>
      </c>
      <c r="O261" s="2">
        <v>18.64</v>
      </c>
      <c r="P261" s="2">
        <f t="shared" si="26"/>
        <v>65.183670329721394</v>
      </c>
      <c r="Q261" s="2">
        <f t="shared" si="27"/>
        <v>5.3303165998858395</v>
      </c>
      <c r="R261" s="2">
        <f t="shared" si="28"/>
        <v>3.3280099464903996</v>
      </c>
      <c r="S261" s="12">
        <f t="shared" si="25"/>
        <v>541.4525885181987</v>
      </c>
      <c r="T261" s="12"/>
    </row>
    <row r="262" spans="2:20" ht="19.899999999999999" customHeight="1" x14ac:dyDescent="0.2">
      <c r="B262" s="14">
        <v>43598.533842592595</v>
      </c>
      <c r="C262" s="2">
        <f t="shared" si="24"/>
        <v>18.999999999068677</v>
      </c>
      <c r="D262" s="42">
        <v>22.4</v>
      </c>
      <c r="E262" s="12">
        <v>8390</v>
      </c>
      <c r="F262" s="12">
        <v>8820</v>
      </c>
      <c r="G262" s="2">
        <v>6.56</v>
      </c>
      <c r="H262" s="2">
        <v>8.93</v>
      </c>
      <c r="I262" s="2">
        <v>7.77</v>
      </c>
      <c r="K262" s="14">
        <v>43598.535196759258</v>
      </c>
      <c r="L262" s="2">
        <f t="shared" si="23"/>
        <v>20.916666663251817</v>
      </c>
      <c r="M262" s="15">
        <v>3630</v>
      </c>
      <c r="N262" s="3">
        <v>0.285175583314</v>
      </c>
      <c r="O262" s="2">
        <v>18.68</v>
      </c>
      <c r="P262" s="2">
        <f t="shared" si="26"/>
        <v>65.503504132160913</v>
      </c>
      <c r="Q262" s="2">
        <f t="shared" si="27"/>
        <v>5.3270798963055199</v>
      </c>
      <c r="R262" s="2">
        <f t="shared" si="28"/>
        <v>3.3354109161484602</v>
      </c>
      <c r="S262" s="12">
        <f t="shared" si="25"/>
        <v>542.88043042867014</v>
      </c>
      <c r="T262" s="12"/>
    </row>
    <row r="263" spans="2:20" ht="19.899999999999999" customHeight="1" x14ac:dyDescent="0.2">
      <c r="B263" s="14">
        <v>43598.533900462964</v>
      </c>
      <c r="C263" s="2">
        <f t="shared" si="24"/>
        <v>19.083333330927417</v>
      </c>
      <c r="D263" s="42">
        <v>22.4</v>
      </c>
      <c r="E263" s="12">
        <v>8380</v>
      </c>
      <c r="F263" s="12">
        <v>8830</v>
      </c>
      <c r="G263" s="2">
        <v>6.55</v>
      </c>
      <c r="H263" s="2">
        <v>8.94</v>
      </c>
      <c r="I263" s="2">
        <v>7.77</v>
      </c>
      <c r="K263" s="14">
        <v>43598.535312499997</v>
      </c>
      <c r="L263" s="2">
        <f t="shared" si="23"/>
        <v>21.083333326969296</v>
      </c>
      <c r="M263" s="15">
        <v>3610</v>
      </c>
      <c r="N263" s="3">
        <v>0.28360436797900002</v>
      </c>
      <c r="O263" s="2">
        <v>18.66</v>
      </c>
      <c r="P263" s="2">
        <f t="shared" si="26"/>
        <v>65.795883656424195</v>
      </c>
      <c r="Q263" s="2">
        <f t="shared" si="27"/>
        <v>5.2920575064881401</v>
      </c>
      <c r="R263" s="2">
        <f t="shared" si="28"/>
        <v>3.3501597178358029</v>
      </c>
      <c r="S263" s="12">
        <f t="shared" si="25"/>
        <v>545.72433013480861</v>
      </c>
      <c r="T263" s="12"/>
    </row>
    <row r="264" spans="2:20" ht="19.899999999999999" customHeight="1" x14ac:dyDescent="0.2">
      <c r="B264" s="14">
        <v>43598.533958333333</v>
      </c>
      <c r="C264" s="2">
        <f t="shared" si="24"/>
        <v>19.166666662786156</v>
      </c>
      <c r="D264" s="42">
        <v>22.4</v>
      </c>
      <c r="E264" s="12">
        <v>8390</v>
      </c>
      <c r="F264" s="12">
        <v>8830</v>
      </c>
      <c r="G264" s="2">
        <v>6.55</v>
      </c>
      <c r="H264" s="2">
        <v>8.94</v>
      </c>
      <c r="I264" s="2">
        <v>7.77</v>
      </c>
      <c r="K264" s="14">
        <v>43598.535370370373</v>
      </c>
      <c r="L264" s="2">
        <f t="shared" si="23"/>
        <v>21.166666669305414</v>
      </c>
      <c r="M264" s="15">
        <v>3590</v>
      </c>
      <c r="N264" s="3">
        <v>0.28203315264399997</v>
      </c>
      <c r="O264" s="2">
        <v>18.62</v>
      </c>
      <c r="P264" s="2">
        <f t="shared" si="26"/>
        <v>66.020607242239137</v>
      </c>
      <c r="Q264" s="2">
        <f t="shared" si="27"/>
        <v>5.2514573022312794</v>
      </c>
      <c r="R264" s="2">
        <f t="shared" si="28"/>
        <v>3.3574816039106441</v>
      </c>
      <c r="S264" s="12">
        <f t="shared" si="25"/>
        <v>547.13842408913354</v>
      </c>
      <c r="T264" s="12"/>
    </row>
    <row r="265" spans="2:20" ht="19.899999999999999" customHeight="1" x14ac:dyDescent="0.2">
      <c r="B265" s="14">
        <v>43598.534016203703</v>
      </c>
      <c r="C265" s="2">
        <f t="shared" si="24"/>
        <v>19.249999994644895</v>
      </c>
      <c r="D265" s="42">
        <v>22.4</v>
      </c>
      <c r="E265" s="12">
        <v>8380</v>
      </c>
      <c r="F265" s="12">
        <v>8830</v>
      </c>
      <c r="G265" s="2">
        <v>6.55</v>
      </c>
      <c r="H265" s="2">
        <v>8.94</v>
      </c>
      <c r="I265" s="2">
        <v>7.77</v>
      </c>
      <c r="K265" s="14">
        <v>43598.535428240742</v>
      </c>
      <c r="L265" s="2">
        <f t="shared" si="23"/>
        <v>21.250000001164153</v>
      </c>
      <c r="M265" s="15">
        <v>3580</v>
      </c>
      <c r="N265" s="3">
        <v>0.28124754497600002</v>
      </c>
      <c r="O265" s="2">
        <v>18.53</v>
      </c>
      <c r="P265" s="2">
        <f t="shared" si="26"/>
        <v>65.885019553081747</v>
      </c>
      <c r="Q265" s="2">
        <f t="shared" si="27"/>
        <v>5.2115170084052806</v>
      </c>
      <c r="R265" s="2">
        <f t="shared" si="28"/>
        <v>3.3647475581644586</v>
      </c>
      <c r="S265" s="12">
        <f t="shared" si="25"/>
        <v>548.54662580826425</v>
      </c>
      <c r="T265" s="12"/>
    </row>
    <row r="266" spans="2:20" ht="19.899999999999999" customHeight="1" x14ac:dyDescent="0.2">
      <c r="B266" s="14">
        <v>43598.534074074072</v>
      </c>
      <c r="C266" s="2">
        <f t="shared" si="24"/>
        <v>19.333333326503634</v>
      </c>
      <c r="D266" s="42">
        <v>22.4</v>
      </c>
      <c r="E266" s="12">
        <v>8380</v>
      </c>
      <c r="F266" s="12">
        <v>8840</v>
      </c>
      <c r="G266" s="2">
        <v>6.55</v>
      </c>
      <c r="H266" s="2">
        <v>8.94</v>
      </c>
      <c r="I266" s="2">
        <v>7.77</v>
      </c>
      <c r="K266" s="14">
        <v>43598.535486111112</v>
      </c>
      <c r="L266" s="2">
        <f t="shared" si="23"/>
        <v>21.333333333022892</v>
      </c>
      <c r="M266" s="15">
        <v>3570</v>
      </c>
      <c r="N266" s="3">
        <v>0.28046193730899999</v>
      </c>
      <c r="O266" s="2">
        <v>18.5</v>
      </c>
      <c r="P266" s="2">
        <f t="shared" si="26"/>
        <v>65.962605041901128</v>
      </c>
      <c r="Q266" s="2">
        <f t="shared" si="27"/>
        <v>5.1885458402164994</v>
      </c>
      <c r="R266" s="2">
        <f t="shared" si="28"/>
        <v>3.3719698239037581</v>
      </c>
      <c r="S266" s="12">
        <f t="shared" si="25"/>
        <v>549.95089948912687</v>
      </c>
      <c r="T266" s="12"/>
    </row>
    <row r="267" spans="2:20" ht="19.899999999999999" customHeight="1" x14ac:dyDescent="0.2">
      <c r="B267" s="14">
        <v>43598.534131944441</v>
      </c>
      <c r="C267" s="2">
        <f t="shared" si="24"/>
        <v>19.416666658362374</v>
      </c>
      <c r="D267" s="42">
        <v>22.4</v>
      </c>
      <c r="E267" s="12">
        <v>8380</v>
      </c>
      <c r="F267" s="12">
        <v>8840</v>
      </c>
      <c r="G267" s="2">
        <v>6.55</v>
      </c>
      <c r="H267" s="2">
        <v>8.94</v>
      </c>
      <c r="I267" s="2">
        <v>7.77</v>
      </c>
      <c r="K267" s="14">
        <v>43598.535543981481</v>
      </c>
      <c r="L267" s="2">
        <f t="shared" si="23"/>
        <v>21.416666664881632</v>
      </c>
      <c r="M267" s="15">
        <v>3560</v>
      </c>
      <c r="N267" s="3">
        <v>0.27967632964099998</v>
      </c>
      <c r="O267" s="2">
        <v>18.48</v>
      </c>
      <c r="P267" s="2">
        <f t="shared" si="26"/>
        <v>66.076382022466547</v>
      </c>
      <c r="Q267" s="2">
        <f t="shared" si="27"/>
        <v>5.1684185717656801</v>
      </c>
      <c r="R267" s="2">
        <f t="shared" si="28"/>
        <v>3.3791621601736987</v>
      </c>
      <c r="S267" s="12">
        <f t="shared" si="25"/>
        <v>551.35124513172127</v>
      </c>
      <c r="T267" s="12"/>
    </row>
    <row r="268" spans="2:20" ht="19.899999999999999" customHeight="1" x14ac:dyDescent="0.2">
      <c r="B268" s="14">
        <v>43598.534189814818</v>
      </c>
      <c r="C268" s="2">
        <f t="shared" si="24"/>
        <v>19.500000000698492</v>
      </c>
      <c r="D268" s="42">
        <v>22.4</v>
      </c>
      <c r="E268" s="12">
        <v>8390</v>
      </c>
      <c r="F268" s="12">
        <v>8840</v>
      </c>
      <c r="G268" s="2">
        <v>6.55</v>
      </c>
      <c r="H268" s="2">
        <v>8.94</v>
      </c>
      <c r="I268" s="2">
        <v>7.77</v>
      </c>
      <c r="K268" s="14">
        <v>43598.53565972222</v>
      </c>
      <c r="L268" s="2">
        <f t="shared" si="23"/>
        <v>21.58333332859911</v>
      </c>
      <c r="M268" s="15">
        <v>3540</v>
      </c>
      <c r="N268" s="3">
        <v>0.27810511430599999</v>
      </c>
      <c r="O268" s="2">
        <v>18.43</v>
      </c>
      <c r="P268" s="2">
        <f t="shared" si="26"/>
        <v>66.26990677964092</v>
      </c>
      <c r="Q268" s="2">
        <f t="shared" si="27"/>
        <v>5.1254772566595799</v>
      </c>
      <c r="R268" s="2">
        <f t="shared" si="28"/>
        <v>3.3934592374601897</v>
      </c>
      <c r="S268" s="12">
        <f t="shared" si="25"/>
        <v>554.14015230210566</v>
      </c>
      <c r="T268" s="12"/>
    </row>
    <row r="269" spans="2:20" ht="19.899999999999999" customHeight="1" x14ac:dyDescent="0.2">
      <c r="B269" s="14">
        <v>43598.534247685187</v>
      </c>
      <c r="C269" s="2">
        <f t="shared" si="24"/>
        <v>19.583333332557231</v>
      </c>
      <c r="D269" s="42">
        <v>22.4</v>
      </c>
      <c r="E269" s="12">
        <v>8400</v>
      </c>
      <c r="F269" s="12">
        <v>8840</v>
      </c>
      <c r="G269" s="2">
        <v>6.55</v>
      </c>
      <c r="H269" s="2">
        <v>8.94</v>
      </c>
      <c r="I269" s="2">
        <v>7.77</v>
      </c>
      <c r="K269" s="14">
        <v>43598.535717592589</v>
      </c>
      <c r="L269" s="2">
        <f t="shared" si="23"/>
        <v>21.66666666045785</v>
      </c>
      <c r="M269" s="15">
        <v>3520</v>
      </c>
      <c r="N269" s="3">
        <v>0.276533898971</v>
      </c>
      <c r="O269" s="2">
        <v>18.38</v>
      </c>
      <c r="P269" s="2">
        <f t="shared" si="26"/>
        <v>66.465630681783082</v>
      </c>
      <c r="Q269" s="2">
        <f t="shared" si="27"/>
        <v>5.08269306308698</v>
      </c>
      <c r="R269" s="2">
        <f t="shared" si="28"/>
        <v>3.4005482445012394</v>
      </c>
      <c r="S269" s="12">
        <f t="shared" si="25"/>
        <v>555.52674981076154</v>
      </c>
      <c r="T269" s="12"/>
    </row>
    <row r="270" spans="2:20" ht="19.899999999999999" customHeight="1" x14ac:dyDescent="0.2">
      <c r="B270" s="14">
        <v>43598.534305555557</v>
      </c>
      <c r="C270" s="2">
        <f t="shared" si="24"/>
        <v>19.66666666441597</v>
      </c>
      <c r="D270" s="42">
        <v>22.4</v>
      </c>
      <c r="E270" s="12">
        <v>8400</v>
      </c>
      <c r="F270" s="12">
        <v>8840</v>
      </c>
      <c r="G270" s="2">
        <v>6.55</v>
      </c>
      <c r="H270" s="2">
        <v>8.94</v>
      </c>
      <c r="I270" s="2">
        <v>7.77</v>
      </c>
      <c r="K270" s="14">
        <v>43598.535775462966</v>
      </c>
      <c r="L270" s="2">
        <f t="shared" si="23"/>
        <v>21.750000002793968</v>
      </c>
      <c r="M270" s="15">
        <v>3520</v>
      </c>
      <c r="N270" s="3">
        <v>0.276533898971</v>
      </c>
      <c r="O270" s="2">
        <v>18.47</v>
      </c>
      <c r="P270" s="2">
        <f t="shared" si="26"/>
        <v>66.791088068146536</v>
      </c>
      <c r="Q270" s="2">
        <f t="shared" si="27"/>
        <v>5.1075811139943701</v>
      </c>
      <c r="R270" s="2">
        <f t="shared" si="28"/>
        <v>3.4076248245553864</v>
      </c>
      <c r="S270" s="12">
        <f t="shared" si="25"/>
        <v>556.90941945499037</v>
      </c>
      <c r="T270" s="12"/>
    </row>
    <row r="271" spans="2:20" ht="19.899999999999999" customHeight="1" x14ac:dyDescent="0.2">
      <c r="B271" s="14">
        <v>43598.534363425926</v>
      </c>
      <c r="C271" s="2">
        <f t="shared" si="24"/>
        <v>19.74999999627471</v>
      </c>
      <c r="D271" s="42">
        <v>22.4</v>
      </c>
      <c r="E271" s="12">
        <v>8400</v>
      </c>
      <c r="F271" s="12">
        <v>8840</v>
      </c>
      <c r="G271" s="2">
        <v>6.55</v>
      </c>
      <c r="H271" s="2">
        <v>8.94</v>
      </c>
      <c r="I271" s="2">
        <v>7.77</v>
      </c>
      <c r="K271" s="14">
        <v>43598.535833333335</v>
      </c>
      <c r="L271" s="2">
        <f t="shared" si="23"/>
        <v>21.833333334652707</v>
      </c>
      <c r="M271" s="15">
        <v>3510</v>
      </c>
      <c r="N271" s="3">
        <v>0.27574829130299999</v>
      </c>
      <c r="O271" s="2">
        <v>18.45</v>
      </c>
      <c r="P271" s="2">
        <f t="shared" si="26"/>
        <v>66.908846153924557</v>
      </c>
      <c r="Q271" s="2">
        <f t="shared" si="27"/>
        <v>5.0875559745403498</v>
      </c>
      <c r="R271" s="2">
        <f t="shared" si="28"/>
        <v>3.4147047807415882</v>
      </c>
      <c r="S271" s="12">
        <f t="shared" si="25"/>
        <v>558.29012490624405</v>
      </c>
      <c r="T271" s="12"/>
    </row>
    <row r="272" spans="2:20" ht="19.899999999999999" customHeight="1" x14ac:dyDescent="0.2">
      <c r="B272" s="14">
        <v>43598.534421296295</v>
      </c>
      <c r="C272" s="2">
        <f t="shared" si="24"/>
        <v>19.833333328133449</v>
      </c>
      <c r="D272" s="42">
        <v>22.4</v>
      </c>
      <c r="E272" s="12">
        <v>8400</v>
      </c>
      <c r="F272" s="12">
        <v>8850</v>
      </c>
      <c r="G272" s="2">
        <v>6.54</v>
      </c>
      <c r="H272" s="2">
        <v>8.9499999999999993</v>
      </c>
      <c r="I272" s="2">
        <v>7.77</v>
      </c>
      <c r="K272" s="14">
        <v>43598.535891203705</v>
      </c>
      <c r="L272" s="2">
        <f t="shared" si="23"/>
        <v>21.916666666511446</v>
      </c>
      <c r="M272" s="15">
        <v>3500</v>
      </c>
      <c r="N272" s="3">
        <v>0.27496268363600002</v>
      </c>
      <c r="O272" s="2">
        <v>18.34</v>
      </c>
      <c r="P272" s="2">
        <f t="shared" si="26"/>
        <v>66.699959999949613</v>
      </c>
      <c r="Q272" s="2">
        <f t="shared" si="27"/>
        <v>5.0428156178842398</v>
      </c>
      <c r="R272" s="2">
        <f t="shared" si="28"/>
        <v>3.4217397608896203</v>
      </c>
      <c r="S272" s="12">
        <f t="shared" si="25"/>
        <v>559.66690231922962</v>
      </c>
      <c r="T272" s="12"/>
    </row>
    <row r="273" spans="2:20" ht="19.899999999999999" customHeight="1" x14ac:dyDescent="0.2">
      <c r="B273" s="14">
        <v>43598.534479166665</v>
      </c>
      <c r="C273" s="2">
        <f t="shared" si="24"/>
        <v>19.916666659992188</v>
      </c>
      <c r="D273" s="42">
        <v>22.4</v>
      </c>
      <c r="E273" s="12">
        <v>8400</v>
      </c>
      <c r="F273" s="12">
        <v>8860</v>
      </c>
      <c r="G273" s="2">
        <v>6.54</v>
      </c>
      <c r="H273" s="2">
        <v>8.9499999999999993</v>
      </c>
      <c r="I273" s="2">
        <v>7.77</v>
      </c>
      <c r="K273" s="14">
        <v>43598.535949074074</v>
      </c>
      <c r="L273" s="2">
        <f t="shared" si="23"/>
        <v>21.999999998370185</v>
      </c>
      <c r="M273" s="15">
        <v>3480</v>
      </c>
      <c r="N273" s="3">
        <v>0.27339146830099997</v>
      </c>
      <c r="O273" s="2">
        <v>18.29</v>
      </c>
      <c r="P273" s="2">
        <f t="shared" si="26"/>
        <v>66.900405172347874</v>
      </c>
      <c r="Q273" s="2">
        <f t="shared" si="27"/>
        <v>5.0003299552252889</v>
      </c>
      <c r="R273" s="2">
        <f t="shared" si="28"/>
        <v>3.4287141674142001</v>
      </c>
      <c r="S273" s="12">
        <f t="shared" si="25"/>
        <v>561.03778767481299</v>
      </c>
      <c r="T273" s="12"/>
    </row>
    <row r="274" spans="2:20" ht="19.899999999999999" customHeight="1" x14ac:dyDescent="0.2">
      <c r="B274" s="14">
        <v>43598.534537037034</v>
      </c>
      <c r="C274" s="2">
        <f t="shared" si="24"/>
        <v>19.999999991850927</v>
      </c>
      <c r="D274" s="42">
        <v>22.4</v>
      </c>
      <c r="E274" s="12">
        <v>8410</v>
      </c>
      <c r="F274" s="12">
        <v>8850</v>
      </c>
      <c r="G274" s="2">
        <v>6.54</v>
      </c>
      <c r="H274" s="2">
        <v>8.9499999999999993</v>
      </c>
      <c r="I274" s="2">
        <v>7.77</v>
      </c>
      <c r="K274" s="14">
        <v>43598.536006944443</v>
      </c>
      <c r="L274" s="2">
        <f t="shared" si="23"/>
        <v>22.083333330228925</v>
      </c>
      <c r="M274" s="15">
        <v>3470</v>
      </c>
      <c r="N274" s="3">
        <v>0.27260586063300002</v>
      </c>
      <c r="O274" s="2">
        <v>18.28</v>
      </c>
      <c r="P274" s="2">
        <f t="shared" si="26"/>
        <v>67.056518732037617</v>
      </c>
      <c r="Q274" s="2">
        <f t="shared" si="27"/>
        <v>4.9832351323712407</v>
      </c>
      <c r="R274" s="2">
        <f t="shared" si="28"/>
        <v>3.43564719860235</v>
      </c>
      <c r="S274" s="12">
        <f t="shared" si="25"/>
        <v>562.40278097299404</v>
      </c>
      <c r="T274" s="12"/>
    </row>
    <row r="275" spans="2:20" ht="19.899999999999999" customHeight="1" x14ac:dyDescent="0.2">
      <c r="B275" s="14">
        <v>43598.534594907411</v>
      </c>
      <c r="C275" s="2">
        <f t="shared" si="24"/>
        <v>20.083333334187046</v>
      </c>
      <c r="D275" s="42">
        <v>22.4</v>
      </c>
      <c r="E275" s="12">
        <v>8400</v>
      </c>
      <c r="F275" s="12">
        <v>8850</v>
      </c>
      <c r="G275" s="2">
        <v>6.54</v>
      </c>
      <c r="H275" s="2">
        <v>8.9499999999999993</v>
      </c>
      <c r="I275" s="2">
        <v>7.77</v>
      </c>
      <c r="K275" s="14">
        <v>43598.536064814813</v>
      </c>
      <c r="L275" s="2">
        <f t="shared" si="23"/>
        <v>22.166666662087664</v>
      </c>
      <c r="M275" s="15">
        <v>3460</v>
      </c>
      <c r="N275" s="3">
        <v>0.27182025296599999</v>
      </c>
      <c r="O275" s="2">
        <v>18.29</v>
      </c>
      <c r="P275" s="2">
        <f t="shared" si="26"/>
        <v>67.287112716681051</v>
      </c>
      <c r="Q275" s="2">
        <f t="shared" si="27"/>
        <v>4.9715924267481393</v>
      </c>
      <c r="R275" s="2">
        <f t="shared" si="28"/>
        <v>3.4425602731738554</v>
      </c>
      <c r="S275" s="12">
        <f t="shared" si="25"/>
        <v>563.76384623290699</v>
      </c>
      <c r="T275" s="12"/>
    </row>
    <row r="276" spans="2:20" ht="19.899999999999999" customHeight="1" x14ac:dyDescent="0.2">
      <c r="B276" s="14">
        <v>43598.53465277778</v>
      </c>
      <c r="C276" s="2">
        <f t="shared" si="24"/>
        <v>20.166666666045785</v>
      </c>
      <c r="D276" s="42">
        <v>22.4</v>
      </c>
      <c r="E276" s="12">
        <v>8400</v>
      </c>
      <c r="F276" s="12">
        <v>8840</v>
      </c>
      <c r="G276" s="2">
        <v>6.54</v>
      </c>
      <c r="H276" s="2">
        <v>8.9499999999999993</v>
      </c>
      <c r="I276" s="2">
        <v>7.77</v>
      </c>
      <c r="K276" s="14">
        <v>43598.536122685182</v>
      </c>
      <c r="L276" s="2">
        <f t="shared" si="23"/>
        <v>22.249999993946403</v>
      </c>
      <c r="M276" s="15">
        <v>3450</v>
      </c>
      <c r="N276" s="3">
        <v>0.27103464529799998</v>
      </c>
      <c r="O276" s="2">
        <v>18.25</v>
      </c>
      <c r="P276" s="2">
        <f t="shared" si="26"/>
        <v>67.33456521742562</v>
      </c>
      <c r="Q276" s="2">
        <f t="shared" si="27"/>
        <v>4.9463822766884995</v>
      </c>
      <c r="R276" s="2">
        <f t="shared" si="28"/>
        <v>3.4494477554849228</v>
      </c>
      <c r="S276" s="12">
        <f t="shared" si="25"/>
        <v>565.12098345455183</v>
      </c>
      <c r="T276" s="12"/>
    </row>
    <row r="277" spans="2:20" ht="19.899999999999999" customHeight="1" x14ac:dyDescent="0.2">
      <c r="B277" s="14">
        <v>43598.534710648149</v>
      </c>
      <c r="C277" s="2">
        <f t="shared" si="24"/>
        <v>20.249999997904524</v>
      </c>
      <c r="D277" s="42">
        <v>22.4</v>
      </c>
      <c r="E277" s="12">
        <v>8390</v>
      </c>
      <c r="F277" s="12">
        <v>8860</v>
      </c>
      <c r="G277" s="2">
        <v>6.54</v>
      </c>
      <c r="H277" s="2">
        <v>8.9499999999999993</v>
      </c>
      <c r="I277" s="2">
        <v>7.77</v>
      </c>
      <c r="K277" s="14">
        <v>43598.536180555559</v>
      </c>
      <c r="L277" s="2">
        <f t="shared" si="23"/>
        <v>22.333333336282521</v>
      </c>
      <c r="M277" s="15">
        <v>3440</v>
      </c>
      <c r="N277" s="3">
        <v>0.270249037631</v>
      </c>
      <c r="O277" s="2">
        <v>18.29</v>
      </c>
      <c r="P277" s="2">
        <f t="shared" si="26"/>
        <v>67.678316860366763</v>
      </c>
      <c r="Q277" s="2">
        <f t="shared" si="27"/>
        <v>4.9428548982709897</v>
      </c>
      <c r="R277" s="2">
        <f t="shared" si="28"/>
        <v>3.4563152820427891</v>
      </c>
      <c r="S277" s="12">
        <f t="shared" si="25"/>
        <v>566.47419280806548</v>
      </c>
      <c r="T277" s="12"/>
    </row>
    <row r="278" spans="2:20" ht="19.899999999999999" customHeight="1" x14ac:dyDescent="0.2">
      <c r="B278" s="14">
        <v>43598.534768518519</v>
      </c>
      <c r="C278" s="2">
        <f t="shared" si="24"/>
        <v>20.333333329763263</v>
      </c>
      <c r="D278" s="42">
        <v>22.4</v>
      </c>
      <c r="E278" s="12">
        <v>8390</v>
      </c>
      <c r="F278" s="12">
        <v>8860</v>
      </c>
      <c r="G278" s="2">
        <v>6.53</v>
      </c>
      <c r="H278" s="2">
        <v>8.9499999999999993</v>
      </c>
      <c r="I278" s="2">
        <v>7.77</v>
      </c>
      <c r="K278" s="14">
        <v>43598.536238425928</v>
      </c>
      <c r="L278" s="2">
        <f t="shared" si="23"/>
        <v>22.416666668141261</v>
      </c>
      <c r="M278" s="15">
        <v>3430</v>
      </c>
      <c r="N278" s="3">
        <v>0.26946342996299999</v>
      </c>
      <c r="O278" s="2">
        <v>18.170000000000002</v>
      </c>
      <c r="P278" s="2">
        <f t="shared" si="26"/>
        <v>67.430300291564322</v>
      </c>
      <c r="Q278" s="2">
        <f t="shared" si="27"/>
        <v>4.8961505224277104</v>
      </c>
      <c r="R278" s="2">
        <f t="shared" si="28"/>
        <v>3.4631479245751478</v>
      </c>
      <c r="S278" s="12">
        <f t="shared" si="25"/>
        <v>567.82347395317402</v>
      </c>
      <c r="T278" s="12"/>
    </row>
    <row r="279" spans="2:20" ht="19.899999999999999" customHeight="1" x14ac:dyDescent="0.2">
      <c r="B279" s="14">
        <v>43598.534826388888</v>
      </c>
      <c r="C279" s="2">
        <f t="shared" si="24"/>
        <v>20.416666661622003</v>
      </c>
      <c r="D279" s="42">
        <v>22.4</v>
      </c>
      <c r="E279" s="12">
        <v>8400</v>
      </c>
      <c r="F279" s="12">
        <v>8860</v>
      </c>
      <c r="G279" s="2">
        <v>6.53</v>
      </c>
      <c r="H279" s="2">
        <v>8.9499999999999993</v>
      </c>
      <c r="I279" s="2">
        <v>7.76</v>
      </c>
      <c r="K279" s="14">
        <v>43598.536296296297</v>
      </c>
      <c r="L279" s="2">
        <f t="shared" si="23"/>
        <v>22.5</v>
      </c>
      <c r="M279" s="15">
        <v>3420</v>
      </c>
      <c r="N279" s="3">
        <v>0.26867782229600001</v>
      </c>
      <c r="O279" s="2">
        <v>18.18</v>
      </c>
      <c r="P279" s="2">
        <f t="shared" si="26"/>
        <v>67.664684210411878</v>
      </c>
      <c r="Q279" s="2">
        <f t="shared" si="27"/>
        <v>4.8845628093412801</v>
      </c>
      <c r="R279" s="2">
        <f t="shared" si="28"/>
        <v>3.4699400864909102</v>
      </c>
      <c r="S279" s="12">
        <f t="shared" si="25"/>
        <v>569.16882706001434</v>
      </c>
      <c r="T279" s="12"/>
    </row>
    <row r="280" spans="2:20" ht="19.899999999999999" customHeight="1" x14ac:dyDescent="0.2">
      <c r="B280" s="14">
        <v>43598.534884259258</v>
      </c>
      <c r="C280" s="2">
        <f t="shared" si="24"/>
        <v>20.499999993480742</v>
      </c>
      <c r="D280" s="42">
        <v>22.4</v>
      </c>
      <c r="E280" s="12">
        <v>8400</v>
      </c>
      <c r="F280" s="12">
        <v>8870</v>
      </c>
      <c r="G280" s="2">
        <v>6.53</v>
      </c>
      <c r="H280" s="2">
        <v>8.9499999999999993</v>
      </c>
      <c r="I280" s="2">
        <v>7.77</v>
      </c>
      <c r="K280" s="14">
        <v>43598.536412037036</v>
      </c>
      <c r="L280" s="2">
        <f t="shared" si="23"/>
        <v>22.666666663717479</v>
      </c>
      <c r="M280" s="15">
        <v>3400</v>
      </c>
      <c r="N280" s="3">
        <v>0.26710660695999999</v>
      </c>
      <c r="O280" s="2">
        <v>18.07</v>
      </c>
      <c r="P280" s="2">
        <f t="shared" si="26"/>
        <v>67.650891176593163</v>
      </c>
      <c r="Q280" s="2">
        <f t="shared" si="27"/>
        <v>4.8266163877672001</v>
      </c>
      <c r="R280" s="2">
        <f t="shared" si="28"/>
        <v>3.4834278351371157</v>
      </c>
      <c r="S280" s="12">
        <f t="shared" si="25"/>
        <v>571.84774915889057</v>
      </c>
      <c r="T280" s="12"/>
    </row>
    <row r="281" spans="2:20" ht="19.899999999999999" customHeight="1" x14ac:dyDescent="0.2">
      <c r="B281" s="14">
        <v>43598.534942129627</v>
      </c>
      <c r="C281" s="2">
        <f t="shared" si="24"/>
        <v>20.583333325339481</v>
      </c>
      <c r="D281" s="42">
        <v>22.4</v>
      </c>
      <c r="E281" s="12">
        <v>8400</v>
      </c>
      <c r="F281" s="12">
        <v>8860</v>
      </c>
      <c r="G281" s="2">
        <v>6.53</v>
      </c>
      <c r="H281" s="2">
        <v>8.9499999999999993</v>
      </c>
      <c r="I281" s="2">
        <v>7.77</v>
      </c>
      <c r="K281" s="14">
        <v>43598.536469907405</v>
      </c>
      <c r="L281" s="2">
        <f t="shared" si="23"/>
        <v>22.749999995576218</v>
      </c>
      <c r="M281" s="15">
        <v>3390</v>
      </c>
      <c r="N281" s="3">
        <v>0.26632099929300002</v>
      </c>
      <c r="O281" s="2">
        <v>17.989999999999998</v>
      </c>
      <c r="P281" s="2">
        <f t="shared" si="26"/>
        <v>67.55006194689075</v>
      </c>
      <c r="Q281" s="2">
        <f t="shared" si="27"/>
        <v>4.79111477728107</v>
      </c>
      <c r="R281" s="2">
        <f t="shared" si="28"/>
        <v>3.4901068149946584</v>
      </c>
      <c r="S281" s="12">
        <f t="shared" si="25"/>
        <v>573.18131815092647</v>
      </c>
      <c r="T281" s="12"/>
    </row>
    <row r="282" spans="2:20" ht="19.899999999999999" customHeight="1" x14ac:dyDescent="0.2">
      <c r="B282" s="14">
        <v>43598.535000000003</v>
      </c>
      <c r="C282" s="2">
        <f t="shared" si="24"/>
        <v>20.666666667675599</v>
      </c>
      <c r="D282" s="42">
        <v>22.4</v>
      </c>
      <c r="E282" s="12">
        <v>8400</v>
      </c>
      <c r="F282" s="12">
        <v>8860</v>
      </c>
      <c r="G282" s="2">
        <v>6.53</v>
      </c>
      <c r="H282" s="2">
        <v>8.9600000000000009</v>
      </c>
      <c r="I282" s="2">
        <v>7.76</v>
      </c>
      <c r="K282" s="14">
        <v>43598.536527777775</v>
      </c>
      <c r="L282" s="2">
        <f t="shared" si="23"/>
        <v>22.833333327434957</v>
      </c>
      <c r="M282" s="15">
        <v>3380</v>
      </c>
      <c r="N282" s="3">
        <v>0.26553539162500001</v>
      </c>
      <c r="O282" s="2">
        <v>18.02</v>
      </c>
      <c r="P282" s="2">
        <f t="shared" si="26"/>
        <v>67.862893491232171</v>
      </c>
      <c r="Q282" s="2">
        <f t="shared" si="27"/>
        <v>4.7849477570824996</v>
      </c>
      <c r="R282" s="2">
        <f t="shared" si="28"/>
        <v>3.4967568583036264</v>
      </c>
      <c r="S282" s="12">
        <f t="shared" si="25"/>
        <v>574.51095910469428</v>
      </c>
      <c r="T282" s="12"/>
    </row>
    <row r="283" spans="2:20" ht="19.899999999999999" customHeight="1" x14ac:dyDescent="0.2">
      <c r="B283" s="14">
        <v>43598.535057870373</v>
      </c>
      <c r="C283" s="2">
        <f t="shared" si="24"/>
        <v>20.749999999534339</v>
      </c>
      <c r="D283" s="42">
        <v>22.4</v>
      </c>
      <c r="E283" s="12">
        <v>8400</v>
      </c>
      <c r="F283" s="12">
        <v>8870</v>
      </c>
      <c r="G283" s="2">
        <v>6.53</v>
      </c>
      <c r="H283" s="2">
        <v>8.9600000000000009</v>
      </c>
      <c r="I283" s="2">
        <v>7.76</v>
      </c>
      <c r="K283" s="14">
        <v>43598.536585648151</v>
      </c>
      <c r="L283" s="2">
        <f t="shared" si="23"/>
        <v>22.916666669771075</v>
      </c>
      <c r="M283" s="15">
        <v>3370</v>
      </c>
      <c r="N283" s="3">
        <v>0.26474978395799997</v>
      </c>
      <c r="O283" s="2">
        <v>18.059999999999999</v>
      </c>
      <c r="P283" s="2">
        <f t="shared" si="26"/>
        <v>68.215353115699031</v>
      </c>
      <c r="Q283" s="2">
        <f t="shared" si="27"/>
        <v>4.7813810982814795</v>
      </c>
      <c r="R283" s="2">
        <f t="shared" si="28"/>
        <v>3.5034001429486592</v>
      </c>
      <c r="S283" s="12">
        <f t="shared" si="25"/>
        <v>575.8366721868739</v>
      </c>
      <c r="T283" s="12"/>
    </row>
    <row r="284" spans="2:20" ht="19.899999999999999" customHeight="1" x14ac:dyDescent="0.2">
      <c r="B284" s="14">
        <v>43598.535115740742</v>
      </c>
      <c r="C284" s="2">
        <f t="shared" si="24"/>
        <v>20.833333331393078</v>
      </c>
      <c r="D284" s="42">
        <v>22.4</v>
      </c>
      <c r="E284" s="12">
        <v>8400</v>
      </c>
      <c r="F284" s="12">
        <v>8870</v>
      </c>
      <c r="G284" s="2">
        <v>6.53</v>
      </c>
      <c r="H284" s="2">
        <v>8.9600000000000009</v>
      </c>
      <c r="I284" s="2">
        <v>7.76</v>
      </c>
      <c r="K284" s="14">
        <v>43598.536643518521</v>
      </c>
      <c r="L284" s="2">
        <f t="shared" si="23"/>
        <v>23.000000001629815</v>
      </c>
      <c r="M284" s="15">
        <v>3350</v>
      </c>
      <c r="N284" s="3">
        <v>0.26317856862299999</v>
      </c>
      <c r="O284" s="2">
        <v>17.98</v>
      </c>
      <c r="P284" s="2">
        <f t="shared" si="26"/>
        <v>68.318632835776711</v>
      </c>
      <c r="Q284" s="2">
        <f t="shared" si="27"/>
        <v>4.7319506638415403</v>
      </c>
      <c r="R284" s="2">
        <f t="shared" si="28"/>
        <v>3.5100066232221199</v>
      </c>
      <c r="S284" s="12">
        <f t="shared" si="25"/>
        <v>577.15649304497128</v>
      </c>
      <c r="T284" s="12"/>
    </row>
    <row r="285" spans="2:20" ht="19.899999999999999" customHeight="1" x14ac:dyDescent="0.2">
      <c r="B285" s="14">
        <v>43598.535173611112</v>
      </c>
      <c r="C285" s="2">
        <f t="shared" si="24"/>
        <v>20.916666663251817</v>
      </c>
      <c r="D285" s="42">
        <v>22.4</v>
      </c>
      <c r="E285" s="12">
        <v>8400</v>
      </c>
      <c r="F285" s="12">
        <v>8870</v>
      </c>
      <c r="G285" s="2">
        <v>6.53</v>
      </c>
      <c r="H285" s="2">
        <v>8.9600000000000009</v>
      </c>
      <c r="I285" s="2">
        <v>7.76</v>
      </c>
      <c r="K285" s="14">
        <v>43598.536759259259</v>
      </c>
      <c r="L285" s="2">
        <f t="shared" si="23"/>
        <v>23.166666665347293</v>
      </c>
      <c r="M285" s="15">
        <v>3340</v>
      </c>
      <c r="N285" s="3">
        <v>0.26239296095499998</v>
      </c>
      <c r="O285" s="2">
        <v>17.940000000000001</v>
      </c>
      <c r="P285" s="2">
        <f t="shared" si="26"/>
        <v>68.370736527024008</v>
      </c>
      <c r="Q285" s="2">
        <f t="shared" si="27"/>
        <v>4.7073297195326997</v>
      </c>
      <c r="R285" s="2">
        <f t="shared" si="28"/>
        <v>3.5231167346337102</v>
      </c>
      <c r="S285" s="12">
        <f t="shared" si="25"/>
        <v>579.78435064636164</v>
      </c>
      <c r="T285" s="12"/>
    </row>
    <row r="286" spans="2:20" ht="19.899999999999999" customHeight="1" x14ac:dyDescent="0.2">
      <c r="B286" s="14">
        <v>43598.535231481481</v>
      </c>
      <c r="C286" s="2">
        <f t="shared" si="24"/>
        <v>20.999999995110556</v>
      </c>
      <c r="D286" s="42">
        <v>22.4</v>
      </c>
      <c r="E286" s="12">
        <v>8400</v>
      </c>
      <c r="F286" s="12">
        <v>8870</v>
      </c>
      <c r="G286" s="2">
        <v>6.52</v>
      </c>
      <c r="H286" s="2">
        <v>8.9600000000000009</v>
      </c>
      <c r="I286" s="2">
        <v>7.76</v>
      </c>
      <c r="K286" s="14">
        <v>43598.536817129629</v>
      </c>
      <c r="L286" s="2">
        <f t="shared" si="23"/>
        <v>23.249999997206032</v>
      </c>
      <c r="M286" s="15">
        <v>3320</v>
      </c>
      <c r="N286" s="3">
        <v>0.26082174561999999</v>
      </c>
      <c r="O286" s="2">
        <v>17.84</v>
      </c>
      <c r="P286" s="2">
        <f t="shared" si="26"/>
        <v>68.399204819339332</v>
      </c>
      <c r="Q286" s="2">
        <f t="shared" si="27"/>
        <v>4.6530599418607999</v>
      </c>
      <c r="R286" s="2">
        <f t="shared" si="28"/>
        <v>3.5296170051168771</v>
      </c>
      <c r="S286" s="12">
        <f t="shared" si="25"/>
        <v>581.09238738965462</v>
      </c>
      <c r="T286" s="12"/>
    </row>
    <row r="287" spans="2:20" ht="19.899999999999999" customHeight="1" x14ac:dyDescent="0.2">
      <c r="B287" s="14">
        <v>43598.53528935185</v>
      </c>
      <c r="C287" s="2">
        <f t="shared" si="24"/>
        <v>21.083333326969296</v>
      </c>
      <c r="D287" s="42">
        <v>22.4</v>
      </c>
      <c r="E287" s="12">
        <v>8410</v>
      </c>
      <c r="F287" s="12">
        <v>8880</v>
      </c>
      <c r="G287" s="2">
        <v>6.52</v>
      </c>
      <c r="H287" s="2">
        <v>8.9600000000000009</v>
      </c>
      <c r="I287" s="2">
        <v>7.76</v>
      </c>
      <c r="K287" s="14">
        <v>43598.536874999998</v>
      </c>
      <c r="L287" s="2">
        <f t="shared" si="23"/>
        <v>23.333333329064772</v>
      </c>
      <c r="M287" s="15">
        <v>3320</v>
      </c>
      <c r="N287" s="3">
        <v>0.26082174561999999</v>
      </c>
      <c r="O287" s="2">
        <v>17.850000000000001</v>
      </c>
      <c r="P287" s="2">
        <f t="shared" si="26"/>
        <v>68.43754518078515</v>
      </c>
      <c r="Q287" s="2">
        <f t="shared" si="27"/>
        <v>4.655668159317</v>
      </c>
      <c r="R287" s="2">
        <f t="shared" si="28"/>
        <v>3.5360813995171956</v>
      </c>
      <c r="S287" s="12">
        <f t="shared" si="25"/>
        <v>582.39649609467938</v>
      </c>
      <c r="T287" s="12"/>
    </row>
    <row r="288" spans="2:20" ht="19.899999999999999" customHeight="1" x14ac:dyDescent="0.2">
      <c r="B288" s="14">
        <v>43598.53534722222</v>
      </c>
      <c r="C288" s="2">
        <f t="shared" si="24"/>
        <v>21.166666658828035</v>
      </c>
      <c r="D288" s="42">
        <v>22.4</v>
      </c>
      <c r="E288" s="12">
        <v>8410</v>
      </c>
      <c r="F288" s="12">
        <v>8870</v>
      </c>
      <c r="G288" s="2">
        <v>6.52</v>
      </c>
      <c r="H288" s="2">
        <v>8.9600000000000009</v>
      </c>
      <c r="I288" s="2">
        <v>7.76</v>
      </c>
      <c r="K288" s="14">
        <v>43598.536932870367</v>
      </c>
      <c r="L288" s="2">
        <f t="shared" si="23"/>
        <v>23.416666660923511</v>
      </c>
      <c r="M288" s="15">
        <v>3300</v>
      </c>
      <c r="N288" s="3">
        <v>0.259250530285</v>
      </c>
      <c r="O288" s="2">
        <v>17.739999999999998</v>
      </c>
      <c r="P288" s="2">
        <f t="shared" si="26"/>
        <v>68.428018181864516</v>
      </c>
      <c r="Q288" s="2">
        <f t="shared" si="27"/>
        <v>4.5991044072558998</v>
      </c>
      <c r="R288" s="2">
        <f t="shared" si="28"/>
        <v>3.5425083247969238</v>
      </c>
      <c r="S288" s="12">
        <f t="shared" si="25"/>
        <v>583.69667676143604</v>
      </c>
      <c r="T288" s="12"/>
    </row>
    <row r="289" spans="2:20" ht="19.899999999999999" customHeight="1" x14ac:dyDescent="0.2">
      <c r="B289" s="14">
        <v>43598.535405092596</v>
      </c>
      <c r="C289" s="2">
        <f t="shared" si="24"/>
        <v>21.250000001164153</v>
      </c>
      <c r="D289" s="42">
        <v>22.4</v>
      </c>
      <c r="E289" s="12">
        <v>8400</v>
      </c>
      <c r="F289" s="12">
        <v>8870</v>
      </c>
      <c r="G289" s="2">
        <v>6.52</v>
      </c>
      <c r="H289" s="2">
        <v>8.9600000000000009</v>
      </c>
      <c r="I289" s="2">
        <v>7.76</v>
      </c>
      <c r="K289" s="14">
        <v>43598.536990740744</v>
      </c>
      <c r="L289" s="2">
        <f t="shared" si="23"/>
        <v>23.500000003259629</v>
      </c>
      <c r="M289" s="15">
        <v>3300</v>
      </c>
      <c r="N289" s="3">
        <v>0.259250530285</v>
      </c>
      <c r="O289" s="2">
        <v>17.809999999999999</v>
      </c>
      <c r="P289" s="2">
        <f t="shared" si="26"/>
        <v>68.6980272727738</v>
      </c>
      <c r="Q289" s="2">
        <f t="shared" si="27"/>
        <v>4.61725194437585</v>
      </c>
      <c r="R289" s="2">
        <f t="shared" si="28"/>
        <v>3.5489085729547751</v>
      </c>
      <c r="S289" s="12">
        <f t="shared" si="25"/>
        <v>584.99292955290048</v>
      </c>
      <c r="T289" s="12"/>
    </row>
    <row r="290" spans="2:20" ht="19.899999999999999" customHeight="1" x14ac:dyDescent="0.2">
      <c r="B290" s="14">
        <v>43598.535462962966</v>
      </c>
      <c r="C290" s="2">
        <f t="shared" si="24"/>
        <v>21.333333333022892</v>
      </c>
      <c r="D290" s="42">
        <v>22.4</v>
      </c>
      <c r="E290" s="12">
        <v>8400</v>
      </c>
      <c r="F290" s="12">
        <v>8890</v>
      </c>
      <c r="G290" s="2">
        <v>6.52</v>
      </c>
      <c r="H290" s="2">
        <v>8.9600000000000009</v>
      </c>
      <c r="I290" s="2">
        <v>7.76</v>
      </c>
      <c r="K290" s="14">
        <v>43598.537048611113</v>
      </c>
      <c r="L290" s="2">
        <f t="shared" ref="L290:L353" si="29">(K290-$K$34)*24*60</f>
        <v>23.583333335118368</v>
      </c>
      <c r="M290" s="15">
        <v>3280</v>
      </c>
      <c r="N290" s="3">
        <v>0.25767931495000002</v>
      </c>
      <c r="O290" s="2">
        <v>17.8</v>
      </c>
      <c r="P290" s="2">
        <f t="shared" si="26"/>
        <v>69.0781097561281</v>
      </c>
      <c r="Q290" s="2">
        <f t="shared" si="27"/>
        <v>4.5866918061100002</v>
      </c>
      <c r="R290" s="2">
        <f t="shared" si="28"/>
        <v>3.5553002004461787</v>
      </c>
      <c r="S290" s="12">
        <f t="shared" si="25"/>
        <v>586.28525414312082</v>
      </c>
      <c r="T290" s="12"/>
    </row>
    <row r="291" spans="2:20" ht="19.899999999999999" customHeight="1" x14ac:dyDescent="0.2">
      <c r="B291" s="14">
        <v>43598.535520833335</v>
      </c>
      <c r="C291" s="2">
        <f t="shared" ref="C291:C354" si="30">(B291-$B$34)*24*60</f>
        <v>21.416666664881632</v>
      </c>
      <c r="D291" s="42">
        <v>22.4</v>
      </c>
      <c r="E291" s="12">
        <v>8400</v>
      </c>
      <c r="F291" s="12">
        <v>8890</v>
      </c>
      <c r="G291" s="2">
        <v>6.52</v>
      </c>
      <c r="H291" s="2">
        <v>8.9600000000000009</v>
      </c>
      <c r="I291" s="2">
        <v>7.76</v>
      </c>
      <c r="K291" s="14">
        <v>43598.537106481483</v>
      </c>
      <c r="L291" s="2">
        <f t="shared" si="29"/>
        <v>23.666666666977108</v>
      </c>
      <c r="M291" s="15">
        <v>3270</v>
      </c>
      <c r="N291" s="3">
        <v>0.25689370728299998</v>
      </c>
      <c r="O291" s="2">
        <v>17.79</v>
      </c>
      <c r="P291" s="2">
        <f t="shared" si="26"/>
        <v>69.250431192548163</v>
      </c>
      <c r="Q291" s="2">
        <f t="shared" si="27"/>
        <v>4.5701390525645698</v>
      </c>
      <c r="R291" s="2">
        <f t="shared" si="28"/>
        <v>3.5616591106521809</v>
      </c>
      <c r="S291" s="12">
        <f t="shared" si="25"/>
        <v>587.57168667593896</v>
      </c>
      <c r="T291" s="12"/>
    </row>
    <row r="292" spans="2:20" ht="19.899999999999999" customHeight="1" x14ac:dyDescent="0.2">
      <c r="B292" s="14">
        <v>43598.535578703704</v>
      </c>
      <c r="C292" s="2">
        <f t="shared" si="30"/>
        <v>21.499999996740371</v>
      </c>
      <c r="D292" s="42">
        <v>22.4</v>
      </c>
      <c r="E292" s="12">
        <v>8400</v>
      </c>
      <c r="F292" s="12">
        <v>8880</v>
      </c>
      <c r="G292" s="2">
        <v>6.52</v>
      </c>
      <c r="H292" s="2">
        <v>8.9700000000000006</v>
      </c>
      <c r="I292" s="2">
        <v>7.76</v>
      </c>
      <c r="K292" s="14">
        <v>43598.537164351852</v>
      </c>
      <c r="L292" s="2">
        <f t="shared" si="29"/>
        <v>23.749999998835847</v>
      </c>
      <c r="M292" s="15">
        <v>3260</v>
      </c>
      <c r="N292" s="3">
        <v>0.25610809961499997</v>
      </c>
      <c r="O292" s="2">
        <v>17.760000000000002</v>
      </c>
      <c r="P292" s="2">
        <f t="shared" si="26"/>
        <v>69.345717791425201</v>
      </c>
      <c r="Q292" s="2">
        <f t="shared" si="27"/>
        <v>4.5484798491624003</v>
      </c>
      <c r="R292" s="2">
        <f t="shared" si="28"/>
        <v>3.5679914847774392</v>
      </c>
      <c r="S292" s="12">
        <f t="shared" si="25"/>
        <v>588.854191170489</v>
      </c>
      <c r="T292" s="12"/>
    </row>
    <row r="293" spans="2:20" ht="19.899999999999999" customHeight="1" x14ac:dyDescent="0.2">
      <c r="B293" s="14">
        <v>43598.535636574074</v>
      </c>
      <c r="C293" s="2">
        <f t="shared" si="30"/>
        <v>21.58333332859911</v>
      </c>
      <c r="D293" s="42">
        <v>22.4</v>
      </c>
      <c r="E293" s="12">
        <v>8390</v>
      </c>
      <c r="F293" s="12">
        <v>8890</v>
      </c>
      <c r="G293" s="2">
        <v>6.52</v>
      </c>
      <c r="H293" s="2">
        <v>8.9700000000000006</v>
      </c>
      <c r="I293" s="2">
        <v>7.76</v>
      </c>
      <c r="K293" s="14">
        <v>43598.537222222221</v>
      </c>
      <c r="L293" s="2">
        <f t="shared" si="29"/>
        <v>23.833333330694586</v>
      </c>
      <c r="M293" s="15">
        <v>3250</v>
      </c>
      <c r="N293" s="3">
        <v>0.255322491948</v>
      </c>
      <c r="O293" s="2">
        <v>17.690000000000001</v>
      </c>
      <c r="P293" s="2">
        <f t="shared" si="26"/>
        <v>69.284926153716285</v>
      </c>
      <c r="Q293" s="2">
        <f t="shared" si="27"/>
        <v>4.51665488256012</v>
      </c>
      <c r="R293" s="2">
        <f t="shared" si="28"/>
        <v>3.5742867171186292</v>
      </c>
      <c r="S293" s="12">
        <f t="shared" si="25"/>
        <v>590.13276762677083</v>
      </c>
      <c r="T293" s="12"/>
    </row>
    <row r="294" spans="2:20" ht="19.899999999999999" customHeight="1" x14ac:dyDescent="0.2">
      <c r="B294" s="14">
        <v>43598.535694444443</v>
      </c>
      <c r="C294" s="2">
        <f t="shared" si="30"/>
        <v>21.66666666045785</v>
      </c>
      <c r="D294" s="42">
        <v>22.4</v>
      </c>
      <c r="E294" s="12">
        <v>8400</v>
      </c>
      <c r="F294" s="12">
        <v>8890</v>
      </c>
      <c r="G294" s="2">
        <v>6.52</v>
      </c>
      <c r="H294" s="2">
        <v>8.9700000000000006</v>
      </c>
      <c r="I294" s="2">
        <v>7.76</v>
      </c>
      <c r="K294" s="14">
        <v>43598.537280092591</v>
      </c>
      <c r="L294" s="2">
        <f t="shared" si="29"/>
        <v>23.916666662553325</v>
      </c>
      <c r="M294" s="15">
        <v>3250</v>
      </c>
      <c r="N294" s="3">
        <v>0.255322491948</v>
      </c>
      <c r="O294" s="2">
        <v>17.649999999999999</v>
      </c>
      <c r="P294" s="2">
        <f t="shared" si="26"/>
        <v>69.128261538331955</v>
      </c>
      <c r="Q294" s="2">
        <f t="shared" si="27"/>
        <v>4.5064419828821993</v>
      </c>
      <c r="R294" s="2">
        <f t="shared" si="28"/>
        <v>3.5805527564976414</v>
      </c>
      <c r="S294" s="12">
        <f t="shared" si="25"/>
        <v>591.40938006391866</v>
      </c>
      <c r="T294" s="12"/>
    </row>
    <row r="295" spans="2:20" ht="19.899999999999999" customHeight="1" x14ac:dyDescent="0.2">
      <c r="B295" s="14">
        <v>43598.535752314812</v>
      </c>
      <c r="C295" s="2">
        <f t="shared" si="30"/>
        <v>21.749999992316589</v>
      </c>
      <c r="D295" s="42">
        <v>22.4</v>
      </c>
      <c r="E295" s="12">
        <v>8410</v>
      </c>
      <c r="F295" s="12">
        <v>8900</v>
      </c>
      <c r="G295" s="2">
        <v>6.51</v>
      </c>
      <c r="H295" s="2">
        <v>8.9700000000000006</v>
      </c>
      <c r="I295" s="2">
        <v>7.76</v>
      </c>
      <c r="K295" s="14">
        <v>43598.53733796296</v>
      </c>
      <c r="L295" s="2">
        <f t="shared" si="29"/>
        <v>23.999999994412065</v>
      </c>
      <c r="M295" s="15">
        <v>3230</v>
      </c>
      <c r="N295" s="3">
        <v>0.25375127661199998</v>
      </c>
      <c r="O295" s="2">
        <v>17.690000000000001</v>
      </c>
      <c r="P295" s="2">
        <f t="shared" si="26"/>
        <v>69.713934984646443</v>
      </c>
      <c r="Q295" s="2">
        <f t="shared" si="27"/>
        <v>4.4888600832662799</v>
      </c>
      <c r="R295" s="2">
        <f t="shared" si="28"/>
        <v>3.5867994939330412</v>
      </c>
      <c r="S295" s="12">
        <f t="shared" si="25"/>
        <v>592.68206446279828</v>
      </c>
      <c r="T295" s="12"/>
    </row>
    <row r="296" spans="2:20" ht="19.899999999999999" customHeight="1" x14ac:dyDescent="0.2">
      <c r="B296" s="14">
        <v>43598.535810185182</v>
      </c>
      <c r="C296" s="2">
        <f t="shared" si="30"/>
        <v>21.833333324175328</v>
      </c>
      <c r="D296" s="42">
        <v>22.4</v>
      </c>
      <c r="E296" s="12">
        <v>8410</v>
      </c>
      <c r="F296" s="12">
        <v>8890</v>
      </c>
      <c r="G296" s="2">
        <v>6.51</v>
      </c>
      <c r="H296" s="2">
        <v>8.9700000000000006</v>
      </c>
      <c r="I296" s="2">
        <v>7.76</v>
      </c>
      <c r="K296" s="14">
        <v>43598.537395833337</v>
      </c>
      <c r="L296" s="2">
        <f t="shared" si="29"/>
        <v>24.083333336748183</v>
      </c>
      <c r="M296" s="15">
        <v>3220</v>
      </c>
      <c r="N296" s="3">
        <v>0.252965668945</v>
      </c>
      <c r="O296" s="2">
        <v>17.59</v>
      </c>
      <c r="P296" s="2">
        <f t="shared" si="26"/>
        <v>69.535127329173008</v>
      </c>
      <c r="Q296" s="2">
        <f t="shared" si="27"/>
        <v>4.4496661167425495</v>
      </c>
      <c r="R296" s="2">
        <f t="shared" si="28"/>
        <v>3.5930068044647552</v>
      </c>
      <c r="S296" s="12">
        <f t="shared" si="25"/>
        <v>593.94885696354766</v>
      </c>
      <c r="T296" s="12"/>
    </row>
    <row r="297" spans="2:20" ht="19.899999999999999" customHeight="1" x14ac:dyDescent="0.2">
      <c r="B297" s="14">
        <v>43598.535868055558</v>
      </c>
      <c r="C297" s="2">
        <f t="shared" si="30"/>
        <v>21.916666666511446</v>
      </c>
      <c r="D297" s="42">
        <v>22.4</v>
      </c>
      <c r="E297" s="12">
        <v>8410</v>
      </c>
      <c r="F297" s="12">
        <v>8900</v>
      </c>
      <c r="G297" s="2">
        <v>6.51</v>
      </c>
      <c r="H297" s="2">
        <v>8.9700000000000006</v>
      </c>
      <c r="I297" s="2">
        <v>7.76</v>
      </c>
      <c r="K297" s="14">
        <v>43598.537511574075</v>
      </c>
      <c r="L297" s="2">
        <f t="shared" si="29"/>
        <v>24.250000000465661</v>
      </c>
      <c r="M297" s="15">
        <v>3210</v>
      </c>
      <c r="N297" s="3">
        <v>0.25218006127699999</v>
      </c>
      <c r="O297" s="2">
        <v>17.59</v>
      </c>
      <c r="P297" s="2">
        <f t="shared" si="26"/>
        <v>69.751747663661504</v>
      </c>
      <c r="Q297" s="2">
        <f t="shared" si="27"/>
        <v>4.4358472778624298</v>
      </c>
      <c r="R297" s="2">
        <f t="shared" si="28"/>
        <v>3.6053477950722201</v>
      </c>
      <c r="S297" s="12">
        <f t="shared" si="25"/>
        <v>596.47458556996617</v>
      </c>
      <c r="T297" s="12"/>
    </row>
    <row r="298" spans="2:20" ht="19.899999999999999" customHeight="1" x14ac:dyDescent="0.2">
      <c r="B298" s="14">
        <v>43598.535925925928</v>
      </c>
      <c r="C298" s="2">
        <f t="shared" si="30"/>
        <v>21.999999998370185</v>
      </c>
      <c r="D298" s="42">
        <v>22.4</v>
      </c>
      <c r="E298" s="12">
        <v>8410</v>
      </c>
      <c r="F298" s="12">
        <v>8900</v>
      </c>
      <c r="G298" s="2">
        <v>6.51</v>
      </c>
      <c r="H298" s="2">
        <v>8.9700000000000006</v>
      </c>
      <c r="I298" s="2">
        <v>7.76</v>
      </c>
      <c r="K298" s="14">
        <v>43598.537569444445</v>
      </c>
      <c r="L298" s="2">
        <f t="shared" si="29"/>
        <v>24.333333332324401</v>
      </c>
      <c r="M298" s="15">
        <v>3200</v>
      </c>
      <c r="N298" s="3">
        <v>0.25139445361000001</v>
      </c>
      <c r="O298" s="2">
        <v>17.54</v>
      </c>
      <c r="P298" s="2">
        <f t="shared" si="26"/>
        <v>69.770831249963152</v>
      </c>
      <c r="Q298" s="2">
        <f t="shared" si="27"/>
        <v>4.4094587163194001</v>
      </c>
      <c r="R298" s="2">
        <f t="shared" si="28"/>
        <v>3.611490368570597</v>
      </c>
      <c r="S298" s="12">
        <f t="shared" si="25"/>
        <v>597.73352183490726</v>
      </c>
      <c r="T298" s="12"/>
    </row>
    <row r="299" spans="2:20" ht="19.899999999999999" customHeight="1" x14ac:dyDescent="0.2">
      <c r="B299" s="14">
        <v>43598.535983796297</v>
      </c>
      <c r="C299" s="2">
        <f t="shared" si="30"/>
        <v>22.083333330228925</v>
      </c>
      <c r="D299" s="42">
        <v>22.4</v>
      </c>
      <c r="E299" s="12">
        <v>8420</v>
      </c>
      <c r="F299" s="12">
        <v>8900</v>
      </c>
      <c r="G299" s="2">
        <v>6.51</v>
      </c>
      <c r="H299" s="2">
        <v>8.9700000000000006</v>
      </c>
      <c r="I299" s="2">
        <v>7.76</v>
      </c>
      <c r="K299" s="14">
        <v>43598.537627314814</v>
      </c>
      <c r="L299" s="2">
        <f t="shared" si="29"/>
        <v>24.41666666418314</v>
      </c>
      <c r="M299" s="15">
        <v>3180</v>
      </c>
      <c r="N299" s="3">
        <v>0.249823238275</v>
      </c>
      <c r="O299" s="2">
        <v>17.53</v>
      </c>
      <c r="P299" s="2">
        <f t="shared" si="26"/>
        <v>70.16961320749256</v>
      </c>
      <c r="Q299" s="2">
        <f t="shared" si="27"/>
        <v>4.3794013669607503</v>
      </c>
      <c r="R299" s="2">
        <f t="shared" si="28"/>
        <v>3.6175937435204304</v>
      </c>
      <c r="S299" s="12">
        <f t="shared" si="25"/>
        <v>598.98656604244616</v>
      </c>
      <c r="T299" s="12"/>
    </row>
    <row r="300" spans="2:20" ht="19.899999999999999" customHeight="1" x14ac:dyDescent="0.2">
      <c r="B300" s="14">
        <v>43598.536041666666</v>
      </c>
      <c r="C300" s="2">
        <f t="shared" si="30"/>
        <v>22.166666662087664</v>
      </c>
      <c r="D300" s="42">
        <v>22.4</v>
      </c>
      <c r="E300" s="12">
        <v>8410</v>
      </c>
      <c r="F300" s="12">
        <v>8900</v>
      </c>
      <c r="G300" s="2">
        <v>6.51</v>
      </c>
      <c r="H300" s="2">
        <v>8.9700000000000006</v>
      </c>
      <c r="I300" s="2">
        <v>7.76</v>
      </c>
      <c r="K300" s="14">
        <v>43598.537685185183</v>
      </c>
      <c r="L300" s="2">
        <f t="shared" si="29"/>
        <v>24.499999996041879</v>
      </c>
      <c r="M300" s="15">
        <v>3180</v>
      </c>
      <c r="N300" s="3">
        <v>0.249823238275</v>
      </c>
      <c r="O300" s="2">
        <v>17.5</v>
      </c>
      <c r="P300" s="2">
        <f t="shared" si="26"/>
        <v>70.049528301832268</v>
      </c>
      <c r="Q300" s="2">
        <f t="shared" si="27"/>
        <v>4.3719066698124998</v>
      </c>
      <c r="R300" s="2">
        <f t="shared" si="28"/>
        <v>3.6236710406606512</v>
      </c>
      <c r="S300" s="12">
        <f t="shared" si="25"/>
        <v>600.23568221171695</v>
      </c>
      <c r="T300" s="12"/>
    </row>
    <row r="301" spans="2:20" ht="19.899999999999999" customHeight="1" x14ac:dyDescent="0.2">
      <c r="B301" s="14">
        <v>43598.536099537036</v>
      </c>
      <c r="C301" s="2">
        <f t="shared" si="30"/>
        <v>22.249999993946403</v>
      </c>
      <c r="D301" s="42">
        <v>22.4</v>
      </c>
      <c r="E301" s="12">
        <v>8410</v>
      </c>
      <c r="F301" s="12">
        <v>8900</v>
      </c>
      <c r="G301" s="2">
        <v>6.51</v>
      </c>
      <c r="H301" s="2">
        <v>8.9700000000000006</v>
      </c>
      <c r="I301" s="2">
        <v>7.76</v>
      </c>
      <c r="K301" s="14">
        <v>43598.537743055553</v>
      </c>
      <c r="L301" s="2">
        <f t="shared" si="29"/>
        <v>24.583333327900618</v>
      </c>
      <c r="M301" s="15">
        <v>3170</v>
      </c>
      <c r="N301" s="3">
        <v>0.24903763060699999</v>
      </c>
      <c r="O301" s="2">
        <v>17.43</v>
      </c>
      <c r="P301" s="2">
        <f t="shared" si="26"/>
        <v>69.989422713010967</v>
      </c>
      <c r="Q301" s="2">
        <f t="shared" si="27"/>
        <v>4.3407259014800097</v>
      </c>
      <c r="R301" s="2">
        <f t="shared" si="28"/>
        <v>3.6297214798392075</v>
      </c>
      <c r="S301" s="12">
        <f t="shared" si="25"/>
        <v>601.48283436185363</v>
      </c>
      <c r="T301" s="12"/>
    </row>
    <row r="302" spans="2:20" ht="19.899999999999999" customHeight="1" x14ac:dyDescent="0.2">
      <c r="B302" s="14">
        <v>43598.536157407405</v>
      </c>
      <c r="C302" s="2">
        <f t="shared" si="30"/>
        <v>22.333333325805143</v>
      </c>
      <c r="D302" s="42">
        <v>22.4</v>
      </c>
      <c r="E302" s="12">
        <v>8410</v>
      </c>
      <c r="F302" s="12">
        <v>8910</v>
      </c>
      <c r="G302" s="2">
        <v>6.51</v>
      </c>
      <c r="H302" s="2">
        <v>8.9700000000000006</v>
      </c>
      <c r="I302" s="2">
        <v>7.76</v>
      </c>
      <c r="K302" s="14">
        <v>43598.537858796299</v>
      </c>
      <c r="L302" s="2">
        <f t="shared" si="29"/>
        <v>24.750000002095476</v>
      </c>
      <c r="M302" s="15">
        <v>3150</v>
      </c>
      <c r="N302" s="3">
        <v>0.247466415272</v>
      </c>
      <c r="O302" s="2">
        <v>17.38</v>
      </c>
      <c r="P302" s="2">
        <f t="shared" si="26"/>
        <v>70.231752381012839</v>
      </c>
      <c r="Q302" s="2">
        <f t="shared" si="27"/>
        <v>4.3009662974273599</v>
      </c>
      <c r="R302" s="2">
        <f t="shared" si="28"/>
        <v>3.6417238306576034</v>
      </c>
      <c r="S302" s="12">
        <f t="shared" si="25"/>
        <v>603.96535470338438</v>
      </c>
      <c r="T302" s="12"/>
    </row>
    <row r="303" spans="2:20" ht="19.899999999999999" customHeight="1" x14ac:dyDescent="0.2">
      <c r="B303" s="14">
        <v>43598.536215277774</v>
      </c>
      <c r="C303" s="2">
        <f t="shared" si="30"/>
        <v>22.416666657663882</v>
      </c>
      <c r="D303" s="42">
        <v>22.4</v>
      </c>
      <c r="E303" s="12">
        <v>8410</v>
      </c>
      <c r="F303" s="12">
        <v>8910</v>
      </c>
      <c r="G303" s="2">
        <v>6.51</v>
      </c>
      <c r="H303" s="2">
        <v>8.9700000000000006</v>
      </c>
      <c r="I303" s="2">
        <v>7.76</v>
      </c>
      <c r="K303" s="14">
        <v>43598.537916666668</v>
      </c>
      <c r="L303" s="2">
        <f t="shared" si="29"/>
        <v>24.833333333954215</v>
      </c>
      <c r="M303" s="15">
        <v>3140</v>
      </c>
      <c r="N303" s="3">
        <v>0.246680807605</v>
      </c>
      <c r="O303" s="2">
        <v>17.45</v>
      </c>
      <c r="P303" s="2">
        <f t="shared" si="26"/>
        <v>70.739187897998036</v>
      </c>
      <c r="Q303" s="2">
        <f t="shared" si="27"/>
        <v>4.3045800927072495</v>
      </c>
      <c r="R303" s="2">
        <f t="shared" si="28"/>
        <v>3.6476999044338938</v>
      </c>
      <c r="S303" s="12">
        <f t="shared" si="25"/>
        <v>605.20072273871665</v>
      </c>
      <c r="T303" s="12"/>
    </row>
    <row r="304" spans="2:20" ht="19.899999999999999" customHeight="1" x14ac:dyDescent="0.2">
      <c r="B304" s="14">
        <v>43598.536273148151</v>
      </c>
      <c r="C304" s="2">
        <f t="shared" si="30"/>
        <v>22.5</v>
      </c>
      <c r="D304" s="42">
        <v>22.5</v>
      </c>
      <c r="E304" s="12">
        <v>8420</v>
      </c>
      <c r="F304" s="12">
        <v>8900</v>
      </c>
      <c r="G304" s="2">
        <v>6.51</v>
      </c>
      <c r="H304" s="2">
        <v>8.98</v>
      </c>
      <c r="I304" s="2">
        <v>7.76</v>
      </c>
      <c r="K304" s="14">
        <v>43598.537974537037</v>
      </c>
      <c r="L304" s="2">
        <f t="shared" si="29"/>
        <v>24.916666665812954</v>
      </c>
      <c r="M304" s="15">
        <v>3130</v>
      </c>
      <c r="N304" s="3">
        <v>0.24589519993699999</v>
      </c>
      <c r="O304" s="2">
        <v>17.45</v>
      </c>
      <c r="P304" s="2">
        <f t="shared" si="26"/>
        <v>70.965191693334432</v>
      </c>
      <c r="Q304" s="2">
        <f t="shared" si="27"/>
        <v>4.2908712389006496</v>
      </c>
      <c r="R304" s="2">
        <f t="shared" si="28"/>
        <v>3.6536689677529983</v>
      </c>
      <c r="S304" s="12">
        <f t="shared" si="25"/>
        <v>606.43216273578071</v>
      </c>
      <c r="T304" s="12"/>
    </row>
    <row r="305" spans="2:20" ht="19.899999999999999" customHeight="1" x14ac:dyDescent="0.2">
      <c r="B305" s="14">
        <v>43598.53633101852</v>
      </c>
      <c r="C305" s="2">
        <f t="shared" si="30"/>
        <v>22.583333331858739</v>
      </c>
      <c r="D305" s="42">
        <v>22.5</v>
      </c>
      <c r="E305" s="12">
        <v>8410</v>
      </c>
      <c r="F305" s="12">
        <v>8910</v>
      </c>
      <c r="G305" s="2">
        <v>6.51</v>
      </c>
      <c r="H305" s="2">
        <v>8.98</v>
      </c>
      <c r="I305" s="2">
        <v>7.76</v>
      </c>
      <c r="K305" s="14">
        <v>43598.538032407407</v>
      </c>
      <c r="L305" s="2">
        <f t="shared" si="29"/>
        <v>24.999999997671694</v>
      </c>
      <c r="M305" s="15">
        <v>3120</v>
      </c>
      <c r="N305" s="3">
        <v>0.24510959227000001</v>
      </c>
      <c r="O305" s="2">
        <v>17.399999999999999</v>
      </c>
      <c r="P305" s="2">
        <f t="shared" si="26"/>
        <v>70.988653846043945</v>
      </c>
      <c r="Q305" s="2">
        <f t="shared" si="27"/>
        <v>4.264906905498</v>
      </c>
      <c r="R305" s="2">
        <f t="shared" si="28"/>
        <v>3.6596104802481393</v>
      </c>
      <c r="S305" s="12">
        <f t="shared" si="25"/>
        <v>607.65967469457667</v>
      </c>
      <c r="T305" s="12"/>
    </row>
    <row r="306" spans="2:20" ht="19.899999999999999" customHeight="1" x14ac:dyDescent="0.2">
      <c r="B306" s="14">
        <v>43598.53638888889</v>
      </c>
      <c r="C306" s="2">
        <f t="shared" si="30"/>
        <v>22.666666663717479</v>
      </c>
      <c r="D306" s="42">
        <v>22.5</v>
      </c>
      <c r="E306" s="12">
        <v>8410</v>
      </c>
      <c r="F306" s="12">
        <v>8910</v>
      </c>
      <c r="G306" s="2">
        <v>6.5</v>
      </c>
      <c r="H306" s="2">
        <v>8.98</v>
      </c>
      <c r="I306" s="2">
        <v>7.76</v>
      </c>
      <c r="K306" s="14">
        <v>43598.538090277776</v>
      </c>
      <c r="L306" s="2">
        <f t="shared" si="29"/>
        <v>25.083333329530433</v>
      </c>
      <c r="M306" s="15">
        <v>3110</v>
      </c>
      <c r="N306" s="3">
        <v>0.244323984602</v>
      </c>
      <c r="O306" s="2">
        <v>17.28</v>
      </c>
      <c r="P306" s="2">
        <f t="shared" si="26"/>
        <v>70.725762057903793</v>
      </c>
      <c r="Q306" s="2">
        <f t="shared" si="27"/>
        <v>4.2219184539225605</v>
      </c>
      <c r="R306" s="2">
        <f t="shared" si="28"/>
        <v>3.6655041088656706</v>
      </c>
      <c r="S306" s="12">
        <f t="shared" si="25"/>
        <v>608.88325861510441</v>
      </c>
      <c r="T306" s="12"/>
    </row>
    <row r="307" spans="2:20" ht="19.899999999999999" customHeight="1" x14ac:dyDescent="0.2">
      <c r="B307" s="14">
        <v>43598.536446759259</v>
      </c>
      <c r="C307" s="2">
        <f t="shared" si="30"/>
        <v>22.749999995576218</v>
      </c>
      <c r="D307" s="42">
        <v>22.5</v>
      </c>
      <c r="E307" s="12">
        <v>8420</v>
      </c>
      <c r="F307" s="12">
        <v>8900</v>
      </c>
      <c r="G307" s="2">
        <v>6.5</v>
      </c>
      <c r="H307" s="2">
        <v>8.98</v>
      </c>
      <c r="I307" s="2">
        <v>7.76</v>
      </c>
      <c r="K307" s="14">
        <v>43598.538148148145</v>
      </c>
      <c r="L307" s="2">
        <f t="shared" si="29"/>
        <v>25.166666661389172</v>
      </c>
      <c r="M307" s="15">
        <v>3100</v>
      </c>
      <c r="N307" s="3">
        <v>0.24353837693499999</v>
      </c>
      <c r="O307" s="2">
        <v>17.29</v>
      </c>
      <c r="P307" s="2">
        <f t="shared" si="26"/>
        <v>70.994970967613341</v>
      </c>
      <c r="Q307" s="2">
        <f t="shared" si="27"/>
        <v>4.2107785372061501</v>
      </c>
      <c r="R307" s="2">
        <f t="shared" si="28"/>
        <v>3.67136014833922</v>
      </c>
      <c r="S307" s="12">
        <f t="shared" si="25"/>
        <v>610.10291449736405</v>
      </c>
      <c r="T307" s="12"/>
    </row>
    <row r="308" spans="2:20" ht="19.899999999999999" customHeight="1" x14ac:dyDescent="0.2">
      <c r="B308" s="14">
        <v>43598.536504629628</v>
      </c>
      <c r="C308" s="2">
        <f t="shared" si="30"/>
        <v>22.833333327434957</v>
      </c>
      <c r="D308" s="42">
        <v>22.5</v>
      </c>
      <c r="E308" s="12">
        <v>8420</v>
      </c>
      <c r="F308" s="12">
        <v>8910</v>
      </c>
      <c r="G308" s="2">
        <v>6.5</v>
      </c>
      <c r="H308" s="2">
        <v>8.98</v>
      </c>
      <c r="I308" s="2">
        <v>7.76</v>
      </c>
      <c r="K308" s="14">
        <v>43598.538206018522</v>
      </c>
      <c r="L308" s="2">
        <f t="shared" si="29"/>
        <v>25.25000000372529</v>
      </c>
      <c r="M308" s="15">
        <v>3100</v>
      </c>
      <c r="N308" s="3">
        <v>0.24353837693499999</v>
      </c>
      <c r="O308" s="2">
        <v>17.29</v>
      </c>
      <c r="P308" s="2">
        <f t="shared" si="26"/>
        <v>70.994970967613341</v>
      </c>
      <c r="Q308" s="2">
        <f t="shared" si="27"/>
        <v>4.2107785372061501</v>
      </c>
      <c r="R308" s="2">
        <f t="shared" si="28"/>
        <v>3.6772084524949298</v>
      </c>
      <c r="S308" s="12">
        <f t="shared" si="25"/>
        <v>611.32060651358825</v>
      </c>
      <c r="T308" s="12"/>
    </row>
    <row r="309" spans="2:20" ht="19.899999999999999" customHeight="1" x14ac:dyDescent="0.2">
      <c r="B309" s="14">
        <v>43598.536562499998</v>
      </c>
      <c r="C309" s="2">
        <f t="shared" si="30"/>
        <v>22.916666659293696</v>
      </c>
      <c r="D309" s="42">
        <v>22.5</v>
      </c>
      <c r="E309" s="12">
        <v>8420</v>
      </c>
      <c r="F309" s="12">
        <v>8920</v>
      </c>
      <c r="G309" s="2">
        <v>6.5</v>
      </c>
      <c r="H309" s="2">
        <v>8.98</v>
      </c>
      <c r="I309" s="2">
        <v>7.76</v>
      </c>
      <c r="K309" s="14">
        <v>43598.538263888891</v>
      </c>
      <c r="L309" s="2">
        <f t="shared" si="29"/>
        <v>25.33333333558403</v>
      </c>
      <c r="M309" s="15">
        <v>3080</v>
      </c>
      <c r="N309" s="3">
        <v>0.241967161599</v>
      </c>
      <c r="O309" s="2">
        <v>17.2</v>
      </c>
      <c r="P309" s="2">
        <f t="shared" si="26"/>
        <v>71.084025974172036</v>
      </c>
      <c r="Q309" s="2">
        <f t="shared" si="27"/>
        <v>4.1618351795028001</v>
      </c>
      <c r="R309" s="2">
        <f t="shared" si="28"/>
        <v>3.6830227674730924</v>
      </c>
      <c r="S309" s="12">
        <f t="shared" si="25"/>
        <v>612.53437033844568</v>
      </c>
      <c r="T309" s="12"/>
    </row>
    <row r="310" spans="2:20" ht="19.899999999999999" customHeight="1" x14ac:dyDescent="0.2">
      <c r="B310" s="14">
        <v>43598.536620370367</v>
      </c>
      <c r="C310" s="2">
        <f t="shared" si="30"/>
        <v>22.999999991152436</v>
      </c>
      <c r="D310" s="42">
        <v>22.5</v>
      </c>
      <c r="E310" s="12">
        <v>8420</v>
      </c>
      <c r="F310" s="12">
        <v>8910</v>
      </c>
      <c r="G310" s="2">
        <v>6.5</v>
      </c>
      <c r="H310" s="2">
        <v>8.98</v>
      </c>
      <c r="I310" s="2">
        <v>7.76</v>
      </c>
      <c r="K310" s="14">
        <v>43598.538321759261</v>
      </c>
      <c r="L310" s="2">
        <f t="shared" si="29"/>
        <v>25.416666667442769</v>
      </c>
      <c r="M310" s="15">
        <v>3070</v>
      </c>
      <c r="N310" s="3">
        <v>0.241181553932</v>
      </c>
      <c r="O310" s="2">
        <v>17.22</v>
      </c>
      <c r="P310" s="2">
        <f t="shared" si="26"/>
        <v>71.39849511399656</v>
      </c>
      <c r="Q310" s="2">
        <f t="shared" si="27"/>
        <v>4.1531463587090398</v>
      </c>
      <c r="R310" s="2">
        <f t="shared" si="28"/>
        <v>3.6887970601057849</v>
      </c>
      <c r="S310" s="12">
        <f t="shared" si="25"/>
        <v>613.74224210590091</v>
      </c>
      <c r="T310" s="12"/>
    </row>
    <row r="311" spans="2:20" ht="19.899999999999999" customHeight="1" x14ac:dyDescent="0.2">
      <c r="B311" s="14">
        <v>43598.536678240744</v>
      </c>
      <c r="C311" s="2">
        <f t="shared" si="30"/>
        <v>23.083333333488554</v>
      </c>
      <c r="D311" s="42">
        <v>22.5</v>
      </c>
      <c r="E311" s="12">
        <v>8430</v>
      </c>
      <c r="F311" s="12">
        <v>8920</v>
      </c>
      <c r="G311" s="2">
        <v>6.5</v>
      </c>
      <c r="H311" s="2">
        <v>8.98</v>
      </c>
      <c r="I311" s="2">
        <v>7.76</v>
      </c>
      <c r="K311" s="14">
        <v>43598.53837962963</v>
      </c>
      <c r="L311" s="2">
        <f t="shared" si="29"/>
        <v>25.499999999301508</v>
      </c>
      <c r="M311" s="15">
        <v>3060</v>
      </c>
      <c r="N311" s="3">
        <v>0.24039594626399999</v>
      </c>
      <c r="O311" s="2">
        <v>17.2</v>
      </c>
      <c r="P311" s="2">
        <f t="shared" si="26"/>
        <v>71.548627451110022</v>
      </c>
      <c r="Q311" s="2">
        <f t="shared" si="27"/>
        <v>4.1348102757407998</v>
      </c>
      <c r="R311" s="2">
        <f t="shared" si="28"/>
        <v>3.6945525854445305</v>
      </c>
      <c r="S311" s="12">
        <f t="shared" si="25"/>
        <v>614.94618583508793</v>
      </c>
      <c r="T311" s="12"/>
    </row>
    <row r="312" spans="2:20" ht="19.899999999999999" customHeight="1" x14ac:dyDescent="0.2">
      <c r="B312" s="14">
        <v>43598.536736111113</v>
      </c>
      <c r="C312" s="2">
        <f t="shared" si="30"/>
        <v>23.166666665347293</v>
      </c>
      <c r="D312" s="42">
        <v>22.5</v>
      </c>
      <c r="E312" s="12">
        <v>8420</v>
      </c>
      <c r="F312" s="12">
        <v>8920</v>
      </c>
      <c r="G312" s="2">
        <v>6.5</v>
      </c>
      <c r="H312" s="2">
        <v>8.98</v>
      </c>
      <c r="I312" s="2">
        <v>7.76</v>
      </c>
      <c r="K312" s="14">
        <v>43598.538437499999</v>
      </c>
      <c r="L312" s="2">
        <f t="shared" si="29"/>
        <v>25.583333331160247</v>
      </c>
      <c r="M312" s="15">
        <v>3060</v>
      </c>
      <c r="N312" s="3">
        <v>0.24039594626399999</v>
      </c>
      <c r="O312" s="2">
        <v>17.2</v>
      </c>
      <c r="P312" s="2">
        <f t="shared" si="26"/>
        <v>71.548627451110022</v>
      </c>
      <c r="Q312" s="2">
        <f t="shared" si="27"/>
        <v>4.1348102757407998</v>
      </c>
      <c r="R312" s="2">
        <f t="shared" si="28"/>
        <v>3.7002953773925511</v>
      </c>
      <c r="S312" s="12">
        <f t="shared" si="25"/>
        <v>616.14816554514096</v>
      </c>
      <c r="T312" s="12"/>
    </row>
    <row r="313" spans="2:20" ht="19.899999999999999" customHeight="1" x14ac:dyDescent="0.2">
      <c r="B313" s="14">
        <v>43598.536793981482</v>
      </c>
      <c r="C313" s="2">
        <f t="shared" si="30"/>
        <v>23.249999997206032</v>
      </c>
      <c r="D313" s="42">
        <v>22.5</v>
      </c>
      <c r="E313" s="12">
        <v>8420</v>
      </c>
      <c r="F313" s="12">
        <v>8920</v>
      </c>
      <c r="G313" s="2">
        <v>6.5</v>
      </c>
      <c r="H313" s="2">
        <v>8.98</v>
      </c>
      <c r="I313" s="2">
        <v>7.76</v>
      </c>
      <c r="K313" s="14">
        <v>43598.538495370369</v>
      </c>
      <c r="L313" s="2">
        <f t="shared" si="29"/>
        <v>25.666666663018987</v>
      </c>
      <c r="M313" s="15">
        <v>3050</v>
      </c>
      <c r="N313" s="3">
        <v>0.23961033859700001</v>
      </c>
      <c r="O313" s="2">
        <v>17.18</v>
      </c>
      <c r="P313" s="2">
        <f t="shared" si="26"/>
        <v>71.699744262266563</v>
      </c>
      <c r="Q313" s="2">
        <f t="shared" si="27"/>
        <v>4.1165056170964602</v>
      </c>
      <c r="R313" s="2">
        <f t="shared" si="28"/>
        <v>3.7060254577722938</v>
      </c>
      <c r="S313" s="12">
        <f t="shared" si="25"/>
        <v>617.34818123605987</v>
      </c>
      <c r="T313" s="12"/>
    </row>
    <row r="314" spans="2:20" ht="19.899999999999999" customHeight="1" x14ac:dyDescent="0.2">
      <c r="B314" s="14">
        <v>43598.536851851852</v>
      </c>
      <c r="C314" s="2">
        <f t="shared" si="30"/>
        <v>23.333333329064772</v>
      </c>
      <c r="D314" s="42">
        <v>22.5</v>
      </c>
      <c r="E314" s="12">
        <v>8420</v>
      </c>
      <c r="F314" s="12">
        <v>8920</v>
      </c>
      <c r="G314" s="2">
        <v>6.5</v>
      </c>
      <c r="H314" s="2">
        <v>8.98</v>
      </c>
      <c r="I314" s="2">
        <v>7.76</v>
      </c>
      <c r="K314" s="14">
        <v>43598.538611111115</v>
      </c>
      <c r="L314" s="2">
        <f t="shared" si="29"/>
        <v>25.833333337213844</v>
      </c>
      <c r="M314" s="15">
        <v>3030</v>
      </c>
      <c r="N314" s="3">
        <v>0.238039123262</v>
      </c>
      <c r="O314" s="2">
        <v>17.04</v>
      </c>
      <c r="P314" s="2">
        <f t="shared" si="26"/>
        <v>71.584871287081512</v>
      </c>
      <c r="Q314" s="2">
        <f t="shared" si="27"/>
        <v>4.0561866603844798</v>
      </c>
      <c r="R314" s="2">
        <f t="shared" si="28"/>
        <v>3.7173764197815085</v>
      </c>
      <c r="S314" s="12">
        <f t="shared" si="25"/>
        <v>619.7364286532287</v>
      </c>
      <c r="T314" s="12"/>
    </row>
    <row r="315" spans="2:20" ht="19.899999999999999" customHeight="1" x14ac:dyDescent="0.2">
      <c r="B315" s="14">
        <v>43598.536909722221</v>
      </c>
      <c r="C315" s="2">
        <f t="shared" si="30"/>
        <v>23.416666660923511</v>
      </c>
      <c r="D315" s="42">
        <v>22.5</v>
      </c>
      <c r="E315" s="12">
        <v>8430</v>
      </c>
      <c r="F315" s="12">
        <v>8920</v>
      </c>
      <c r="G315" s="2">
        <v>6.5</v>
      </c>
      <c r="H315" s="2">
        <v>8.98</v>
      </c>
      <c r="I315" s="2">
        <v>7.76</v>
      </c>
      <c r="K315" s="14">
        <v>43598.538668981484</v>
      </c>
      <c r="L315" s="2">
        <f t="shared" si="29"/>
        <v>25.916666669072583</v>
      </c>
      <c r="M315" s="15">
        <v>3020</v>
      </c>
      <c r="N315" s="3">
        <v>0.23725351559399999</v>
      </c>
      <c r="O315" s="2">
        <v>17.11</v>
      </c>
      <c r="P315" s="2">
        <f t="shared" si="26"/>
        <v>72.116950331220721</v>
      </c>
      <c r="Q315" s="2">
        <f t="shared" si="27"/>
        <v>4.0594076518133395</v>
      </c>
      <c r="R315" s="2">
        <f t="shared" si="28"/>
        <v>3.7230122490652526</v>
      </c>
      <c r="S315" s="12">
        <f t="shared" si="25"/>
        <v>620.9246602293432</v>
      </c>
      <c r="T315" s="12"/>
    </row>
    <row r="316" spans="2:20" ht="19.899999999999999" customHeight="1" x14ac:dyDescent="0.2">
      <c r="B316" s="14">
        <v>43598.53696759259</v>
      </c>
      <c r="C316" s="2">
        <f t="shared" si="30"/>
        <v>23.49999999278225</v>
      </c>
      <c r="D316" s="42">
        <v>22.5</v>
      </c>
      <c r="E316" s="12">
        <v>8420</v>
      </c>
      <c r="F316" s="12">
        <v>8920</v>
      </c>
      <c r="G316" s="2">
        <v>6.5</v>
      </c>
      <c r="H316" s="2">
        <v>8.99</v>
      </c>
      <c r="I316" s="2">
        <v>7.76</v>
      </c>
      <c r="K316" s="14">
        <v>43598.538726851853</v>
      </c>
      <c r="L316" s="2">
        <f t="shared" si="29"/>
        <v>26.000000000931323</v>
      </c>
      <c r="M316" s="15">
        <v>3010</v>
      </c>
      <c r="N316" s="3">
        <v>0.23646790792700001</v>
      </c>
      <c r="O316" s="2">
        <v>17</v>
      </c>
      <c r="P316" s="2">
        <f t="shared" si="26"/>
        <v>71.891362126179374</v>
      </c>
      <c r="Q316" s="2">
        <f t="shared" si="27"/>
        <v>4.0199544347590006</v>
      </c>
      <c r="R316" s="2">
        <f t="shared" si="28"/>
        <v>3.7286229170816463</v>
      </c>
      <c r="S316" s="12">
        <f t="shared" si="25"/>
        <v>622.10896376718949</v>
      </c>
      <c r="T316" s="12"/>
    </row>
    <row r="317" spans="2:20" ht="19.899999999999999" customHeight="1" x14ac:dyDescent="0.2">
      <c r="B317" s="14">
        <v>43598.53702546296</v>
      </c>
      <c r="C317" s="2">
        <f t="shared" si="30"/>
        <v>23.583333324640989</v>
      </c>
      <c r="D317" s="42">
        <v>22.5</v>
      </c>
      <c r="E317" s="12">
        <v>8420</v>
      </c>
      <c r="F317" s="12">
        <v>8930</v>
      </c>
      <c r="G317" s="2">
        <v>6.5</v>
      </c>
      <c r="H317" s="2">
        <v>8.99</v>
      </c>
      <c r="I317" s="2">
        <v>7.76</v>
      </c>
      <c r="K317" s="14">
        <v>43598.538784722223</v>
      </c>
      <c r="L317" s="2">
        <f t="shared" si="29"/>
        <v>26.083333332790062</v>
      </c>
      <c r="M317" s="15">
        <v>3010</v>
      </c>
      <c r="N317" s="3">
        <v>0.23646790792700001</v>
      </c>
      <c r="O317" s="2">
        <v>17.059999999999999</v>
      </c>
      <c r="P317" s="2">
        <f t="shared" si="26"/>
        <v>72.145096345448238</v>
      </c>
      <c r="Q317" s="2">
        <f t="shared" si="27"/>
        <v>4.0341425092346199</v>
      </c>
      <c r="R317" s="2">
        <f t="shared" si="28"/>
        <v>3.7342160398604487</v>
      </c>
      <c r="S317" s="12">
        <f t="shared" si="25"/>
        <v>623.29130328590179</v>
      </c>
      <c r="T317" s="12"/>
    </row>
    <row r="318" spans="2:20" ht="19.899999999999999" customHeight="1" x14ac:dyDescent="0.2">
      <c r="B318" s="14">
        <v>43598.537083333336</v>
      </c>
      <c r="C318" s="2">
        <f t="shared" si="30"/>
        <v>23.666666666977108</v>
      </c>
      <c r="D318" s="42">
        <v>22.5</v>
      </c>
      <c r="E318" s="12">
        <v>8430</v>
      </c>
      <c r="F318" s="12">
        <v>8940</v>
      </c>
      <c r="G318" s="2">
        <v>6.5</v>
      </c>
      <c r="H318" s="2">
        <v>8.99</v>
      </c>
      <c r="I318" s="2">
        <v>7.76</v>
      </c>
      <c r="K318" s="14">
        <v>43598.538842592592</v>
      </c>
      <c r="L318" s="2">
        <f t="shared" si="29"/>
        <v>26.166666664648801</v>
      </c>
      <c r="M318" s="15">
        <v>3000</v>
      </c>
      <c r="N318" s="3">
        <v>0.235682300259</v>
      </c>
      <c r="O318" s="2">
        <v>17.03</v>
      </c>
      <c r="P318" s="2">
        <f t="shared" si="26"/>
        <v>72.258290000076812</v>
      </c>
      <c r="Q318" s="2">
        <f t="shared" si="27"/>
        <v>4.0136695734107706</v>
      </c>
      <c r="R318" s="2">
        <f t="shared" si="28"/>
        <v>3.7398047981522811</v>
      </c>
      <c r="S318" s="12">
        <f t="shared" si="25"/>
        <v>624.47167878547998</v>
      </c>
      <c r="T318" s="12"/>
    </row>
    <row r="319" spans="2:20" ht="19.899999999999999" customHeight="1" x14ac:dyDescent="0.2">
      <c r="B319" s="14">
        <v>43598.537141203706</v>
      </c>
      <c r="C319" s="2">
        <f t="shared" si="30"/>
        <v>23.749999998835847</v>
      </c>
      <c r="D319" s="42">
        <v>22.5</v>
      </c>
      <c r="E319" s="12">
        <v>8420</v>
      </c>
      <c r="F319" s="12">
        <v>8930</v>
      </c>
      <c r="G319" s="2">
        <v>6.51</v>
      </c>
      <c r="H319" s="2">
        <v>8.99</v>
      </c>
      <c r="I319" s="2">
        <v>7.76</v>
      </c>
      <c r="K319" s="14">
        <v>43598.538958333331</v>
      </c>
      <c r="L319" s="2">
        <f t="shared" si="29"/>
        <v>26.33333332836628</v>
      </c>
      <c r="M319" s="15">
        <v>2980</v>
      </c>
      <c r="N319" s="3">
        <v>0.23411108492400001</v>
      </c>
      <c r="O319" s="2">
        <v>17</v>
      </c>
      <c r="P319" s="2">
        <f t="shared" si="26"/>
        <v>72.615100671199514</v>
      </c>
      <c r="Q319" s="2">
        <f t="shared" si="27"/>
        <v>3.979888443708</v>
      </c>
      <c r="R319" s="2">
        <f t="shared" si="28"/>
        <v>3.7509069618684916</v>
      </c>
      <c r="S319" s="12">
        <f t="shared" si="25"/>
        <v>626.82064566983195</v>
      </c>
      <c r="T319" s="12"/>
    </row>
    <row r="320" spans="2:20" ht="19.899999999999999" customHeight="1" x14ac:dyDescent="0.2">
      <c r="B320" s="14">
        <v>43598.537199074075</v>
      </c>
      <c r="C320" s="2">
        <f t="shared" si="30"/>
        <v>23.833333330694586</v>
      </c>
      <c r="D320" s="42">
        <v>22.5</v>
      </c>
      <c r="E320" s="12">
        <v>8420</v>
      </c>
      <c r="F320" s="12">
        <v>8940</v>
      </c>
      <c r="G320" s="2">
        <v>6.51</v>
      </c>
      <c r="H320" s="2">
        <v>8.99</v>
      </c>
      <c r="I320" s="2">
        <v>7.76</v>
      </c>
      <c r="K320" s="14">
        <v>43598.5390162037</v>
      </c>
      <c r="L320" s="2">
        <f t="shared" si="29"/>
        <v>26.416666660225019</v>
      </c>
      <c r="M320" s="15">
        <v>2970</v>
      </c>
      <c r="N320" s="3">
        <v>0.23332547725700001</v>
      </c>
      <c r="O320" s="2">
        <v>16.95</v>
      </c>
      <c r="P320" s="2">
        <f t="shared" si="26"/>
        <v>72.645303030196558</v>
      </c>
      <c r="Q320" s="2">
        <f t="shared" si="27"/>
        <v>3.9548668395061499</v>
      </c>
      <c r="R320" s="2">
        <f t="shared" si="28"/>
        <v>3.7564172084954413</v>
      </c>
      <c r="S320" s="12">
        <f t="shared" ref="S320:S383" si="31">(M319+M320)/2/12729*(L320-L319)*60+S319</f>
        <v>627.98923705460572</v>
      </c>
      <c r="T320" s="12"/>
    </row>
    <row r="321" spans="2:20" ht="19.899999999999999" customHeight="1" x14ac:dyDescent="0.2">
      <c r="B321" s="14">
        <v>43598.537256944444</v>
      </c>
      <c r="C321" s="2">
        <f t="shared" si="30"/>
        <v>23.916666662553325</v>
      </c>
      <c r="D321" s="42">
        <v>22.5</v>
      </c>
      <c r="E321" s="12">
        <v>8430</v>
      </c>
      <c r="F321" s="12">
        <v>8940</v>
      </c>
      <c r="G321" s="2">
        <v>6.51</v>
      </c>
      <c r="H321" s="2">
        <v>8.99</v>
      </c>
      <c r="I321" s="2">
        <v>7.76</v>
      </c>
      <c r="K321" s="14">
        <v>43598.539074074077</v>
      </c>
      <c r="L321" s="2">
        <f t="shared" si="29"/>
        <v>26.500000002561137</v>
      </c>
      <c r="M321" s="15">
        <v>2960</v>
      </c>
      <c r="N321" s="3">
        <v>0.232539869589</v>
      </c>
      <c r="O321" s="2">
        <v>16.920000000000002</v>
      </c>
      <c r="P321" s="2">
        <f t="shared" ref="P321:P384" si="32">O321/N321</f>
        <v>72.761716216256019</v>
      </c>
      <c r="Q321" s="2">
        <f t="shared" ref="Q321:Q384" si="33">N321*O321</f>
        <v>3.9345745934458805</v>
      </c>
      <c r="R321" s="2">
        <f t="shared" ref="R321:R384" si="34">AVERAGE(Q321,Q320)*(L321-L320)/60+R320</f>
        <v>3.7618959878602158</v>
      </c>
      <c r="S321" s="12">
        <f t="shared" si="31"/>
        <v>629.15390054754278</v>
      </c>
      <c r="T321" s="12"/>
    </row>
    <row r="322" spans="2:20" ht="19.899999999999999" customHeight="1" x14ac:dyDescent="0.2">
      <c r="B322" s="14">
        <v>43598.537314814814</v>
      </c>
      <c r="C322" s="2">
        <f t="shared" si="30"/>
        <v>23.999999994412065</v>
      </c>
      <c r="D322" s="42">
        <v>22.5</v>
      </c>
      <c r="E322" s="12">
        <v>8430</v>
      </c>
      <c r="F322" s="12">
        <v>8940</v>
      </c>
      <c r="G322" s="2">
        <v>6.51</v>
      </c>
      <c r="H322" s="2">
        <v>8.99</v>
      </c>
      <c r="I322" s="2">
        <v>7.76</v>
      </c>
      <c r="K322" s="14">
        <v>43598.539131944446</v>
      </c>
      <c r="L322" s="2">
        <f t="shared" si="29"/>
        <v>26.583333334419876</v>
      </c>
      <c r="M322" s="15">
        <v>2960</v>
      </c>
      <c r="N322" s="3">
        <v>0.232539869589</v>
      </c>
      <c r="O322" s="2">
        <v>16.89</v>
      </c>
      <c r="P322" s="2">
        <f t="shared" si="32"/>
        <v>72.632706081120816</v>
      </c>
      <c r="Q322" s="2">
        <f t="shared" si="33"/>
        <v>3.92759839735821</v>
      </c>
      <c r="R322" s="2">
        <f t="shared" si="34"/>
        <v>3.7673558301183281</v>
      </c>
      <c r="S322" s="12">
        <f t="shared" si="31"/>
        <v>630.31659987491435</v>
      </c>
      <c r="T322" s="12"/>
    </row>
    <row r="323" spans="2:20" ht="19.899999999999999" customHeight="1" x14ac:dyDescent="0.2">
      <c r="B323" s="14">
        <v>43598.537372685183</v>
      </c>
      <c r="C323" s="2">
        <f t="shared" si="30"/>
        <v>24.083333326270804</v>
      </c>
      <c r="D323" s="42">
        <v>22.5</v>
      </c>
      <c r="E323" s="12">
        <v>8430</v>
      </c>
      <c r="F323" s="12">
        <v>8940</v>
      </c>
      <c r="G323" s="2">
        <v>6.51</v>
      </c>
      <c r="H323" s="2">
        <v>8.99</v>
      </c>
      <c r="I323" s="2">
        <v>7.76</v>
      </c>
      <c r="K323" s="14">
        <v>43598.539189814815</v>
      </c>
      <c r="L323" s="2">
        <f t="shared" si="29"/>
        <v>26.666666666278616</v>
      </c>
      <c r="M323" s="15">
        <v>2950</v>
      </c>
      <c r="N323" s="3">
        <v>0.23175426192199999</v>
      </c>
      <c r="O323" s="2">
        <v>16.88</v>
      </c>
      <c r="P323" s="2">
        <f t="shared" si="32"/>
        <v>72.835769491398565</v>
      </c>
      <c r="Q323" s="2">
        <f t="shared" si="33"/>
        <v>3.9120119412433598</v>
      </c>
      <c r="R323" s="2">
        <f t="shared" si="34"/>
        <v>3.7728000038682437</v>
      </c>
      <c r="S323" s="12">
        <f t="shared" si="31"/>
        <v>631.47733518315181</v>
      </c>
      <c r="T323" s="12"/>
    </row>
    <row r="324" spans="2:20" ht="19.899999999999999" customHeight="1" x14ac:dyDescent="0.2">
      <c r="B324" s="14">
        <v>43598.537430555552</v>
      </c>
      <c r="C324" s="2">
        <f t="shared" si="30"/>
        <v>24.166666658129543</v>
      </c>
      <c r="D324" s="42">
        <v>22.5</v>
      </c>
      <c r="E324" s="12">
        <v>8430</v>
      </c>
      <c r="F324" s="12">
        <v>8930</v>
      </c>
      <c r="G324" s="2">
        <v>6.51</v>
      </c>
      <c r="H324" s="2">
        <v>8.99</v>
      </c>
      <c r="I324" s="2">
        <v>7.76</v>
      </c>
      <c r="K324" s="14">
        <v>43598.539247685185</v>
      </c>
      <c r="L324" s="2">
        <f t="shared" si="29"/>
        <v>26.749999998137355</v>
      </c>
      <c r="M324" s="15">
        <v>2930</v>
      </c>
      <c r="N324" s="3">
        <v>0.23018304658700001</v>
      </c>
      <c r="O324" s="2">
        <v>16.84</v>
      </c>
      <c r="P324" s="2">
        <f t="shared" si="32"/>
        <v>73.159167235346985</v>
      </c>
      <c r="Q324" s="2">
        <f t="shared" si="33"/>
        <v>3.8762825045250802</v>
      </c>
      <c r="R324" s="2">
        <f t="shared" si="34"/>
        <v>3.7782085415821003</v>
      </c>
      <c r="S324" s="12">
        <f t="shared" si="31"/>
        <v>632.63217843398706</v>
      </c>
      <c r="T324" s="12"/>
    </row>
    <row r="325" spans="2:20" ht="19.899999999999999" customHeight="1" x14ac:dyDescent="0.2">
      <c r="B325" s="14">
        <v>43598.537488425929</v>
      </c>
      <c r="C325" s="2">
        <f t="shared" si="30"/>
        <v>24.250000000465661</v>
      </c>
      <c r="D325" s="42">
        <v>22.5</v>
      </c>
      <c r="E325" s="12">
        <v>8430</v>
      </c>
      <c r="F325" s="12">
        <v>8940</v>
      </c>
      <c r="G325" s="2">
        <v>6.51</v>
      </c>
      <c r="H325" s="2">
        <v>8.99</v>
      </c>
      <c r="I325" s="2">
        <v>7.76</v>
      </c>
      <c r="K325" s="14">
        <v>43598.539305555554</v>
      </c>
      <c r="L325" s="2">
        <f t="shared" si="29"/>
        <v>26.833333329996094</v>
      </c>
      <c r="M325" s="15">
        <v>2920</v>
      </c>
      <c r="N325" s="3">
        <v>0.229397438919</v>
      </c>
      <c r="O325" s="2">
        <v>16.84</v>
      </c>
      <c r="P325" s="2">
        <f t="shared" si="32"/>
        <v>73.40971232876835</v>
      </c>
      <c r="Q325" s="2">
        <f t="shared" si="33"/>
        <v>3.86305287139596</v>
      </c>
      <c r="R325" s="2">
        <f t="shared" si="34"/>
        <v>3.7835830799424977</v>
      </c>
      <c r="S325" s="12">
        <f t="shared" si="31"/>
        <v>633.78112962742011</v>
      </c>
      <c r="T325" s="12"/>
    </row>
    <row r="326" spans="2:20" ht="19.899999999999999" customHeight="1" x14ac:dyDescent="0.2">
      <c r="B326" s="14">
        <v>43598.537546296298</v>
      </c>
      <c r="C326" s="2">
        <f t="shared" si="30"/>
        <v>24.333333332324401</v>
      </c>
      <c r="D326" s="42">
        <v>22.5</v>
      </c>
      <c r="E326" s="12">
        <v>8430</v>
      </c>
      <c r="F326" s="12">
        <v>8950</v>
      </c>
      <c r="G326" s="2">
        <v>6.51</v>
      </c>
      <c r="H326" s="2">
        <v>8.99</v>
      </c>
      <c r="I326" s="2">
        <v>7.76</v>
      </c>
      <c r="K326" s="14">
        <v>43598.539363425924</v>
      </c>
      <c r="L326" s="2">
        <f t="shared" si="29"/>
        <v>26.916666661854833</v>
      </c>
      <c r="M326" s="15">
        <v>2920</v>
      </c>
      <c r="N326" s="3">
        <v>0.229397438919</v>
      </c>
      <c r="O326" s="2">
        <v>16.86</v>
      </c>
      <c r="P326" s="2">
        <f t="shared" si="32"/>
        <v>73.496897260275205</v>
      </c>
      <c r="Q326" s="2">
        <f t="shared" si="33"/>
        <v>3.8676408201743397</v>
      </c>
      <c r="R326" s="2">
        <f t="shared" si="34"/>
        <v>3.7889516171333133</v>
      </c>
      <c r="S326" s="12">
        <f t="shared" si="31"/>
        <v>634.92811680171906</v>
      </c>
      <c r="T326" s="12"/>
    </row>
    <row r="327" spans="2:20" ht="19.899999999999999" customHeight="1" x14ac:dyDescent="0.2">
      <c r="B327" s="14">
        <v>43598.537604166668</v>
      </c>
      <c r="C327" s="2">
        <f t="shared" si="30"/>
        <v>24.41666666418314</v>
      </c>
      <c r="D327" s="42">
        <v>22.5</v>
      </c>
      <c r="E327" s="12">
        <v>8430</v>
      </c>
      <c r="F327" s="12">
        <v>8950</v>
      </c>
      <c r="G327" s="2">
        <v>6.51</v>
      </c>
      <c r="H327" s="2">
        <v>8.99</v>
      </c>
      <c r="I327" s="2">
        <v>7.76</v>
      </c>
      <c r="K327" s="14">
        <v>43598.539421296293</v>
      </c>
      <c r="L327" s="2">
        <f t="shared" si="29"/>
        <v>26.999999993713573</v>
      </c>
      <c r="M327" s="15">
        <v>2910</v>
      </c>
      <c r="N327" s="3">
        <v>0.22861183125099999</v>
      </c>
      <c r="O327" s="2">
        <v>16.77</v>
      </c>
      <c r="P327" s="2">
        <f t="shared" si="32"/>
        <v>73.35578350530642</v>
      </c>
      <c r="Q327" s="2">
        <f t="shared" si="33"/>
        <v>3.8338204100792699</v>
      </c>
      <c r="R327" s="2">
        <f t="shared" si="34"/>
        <v>3.7942998540041293</v>
      </c>
      <c r="S327" s="12">
        <f t="shared" si="31"/>
        <v>636.07313995688389</v>
      </c>
      <c r="T327" s="12"/>
    </row>
    <row r="328" spans="2:20" ht="19.899999999999999" customHeight="1" x14ac:dyDescent="0.2">
      <c r="B328" s="14">
        <v>43598.537662037037</v>
      </c>
      <c r="C328" s="2">
        <f t="shared" si="30"/>
        <v>24.499999996041879</v>
      </c>
      <c r="D328" s="42">
        <v>22.5</v>
      </c>
      <c r="E328" s="12">
        <v>8440</v>
      </c>
      <c r="F328" s="12">
        <v>8940</v>
      </c>
      <c r="G328" s="2">
        <v>6.51</v>
      </c>
      <c r="H328" s="2">
        <v>8.99</v>
      </c>
      <c r="I328" s="2">
        <v>7.76</v>
      </c>
      <c r="K328" s="14">
        <v>43598.539479166669</v>
      </c>
      <c r="L328" s="2">
        <f t="shared" si="29"/>
        <v>27.083333336049691</v>
      </c>
      <c r="M328" s="15">
        <v>2900</v>
      </c>
      <c r="N328" s="3">
        <v>0.22782622358400001</v>
      </c>
      <c r="O328" s="2">
        <v>16.75</v>
      </c>
      <c r="P328" s="2">
        <f t="shared" si="32"/>
        <v>73.520948275843409</v>
      </c>
      <c r="Q328" s="2">
        <f t="shared" si="33"/>
        <v>3.8160892450320003</v>
      </c>
      <c r="R328" s="2">
        <f t="shared" si="34"/>
        <v>3.7996122918385438</v>
      </c>
      <c r="S328" s="12">
        <f t="shared" si="31"/>
        <v>637.21423521724887</v>
      </c>
      <c r="T328" s="12"/>
    </row>
    <row r="329" spans="2:20" ht="19.899999999999999" customHeight="1" x14ac:dyDescent="0.2">
      <c r="B329" s="14">
        <v>43598.537719907406</v>
      </c>
      <c r="C329" s="2">
        <f t="shared" si="30"/>
        <v>24.583333327900618</v>
      </c>
      <c r="D329" s="42">
        <v>22.5</v>
      </c>
      <c r="E329" s="12">
        <v>8420</v>
      </c>
      <c r="F329" s="12">
        <v>8960</v>
      </c>
      <c r="G329" s="2">
        <v>6.51</v>
      </c>
      <c r="H329" s="2">
        <v>8.99</v>
      </c>
      <c r="I329" s="2">
        <v>7.76</v>
      </c>
      <c r="K329" s="14">
        <v>43598.539537037039</v>
      </c>
      <c r="L329" s="2">
        <f t="shared" si="29"/>
        <v>27.16666666790843</v>
      </c>
      <c r="M329" s="15">
        <v>2890</v>
      </c>
      <c r="N329" s="3">
        <v>0.227040615916</v>
      </c>
      <c r="O329" s="2">
        <v>16.72</v>
      </c>
      <c r="P329" s="2">
        <f t="shared" si="32"/>
        <v>73.643211072797783</v>
      </c>
      <c r="Q329" s="2">
        <f t="shared" si="33"/>
        <v>3.7961190981155197</v>
      </c>
      <c r="R329" s="2">
        <f t="shared" si="34"/>
        <v>3.8048985475388553</v>
      </c>
      <c r="S329" s="12">
        <f t="shared" si="31"/>
        <v>638.35140229587739</v>
      </c>
      <c r="T329" s="12"/>
    </row>
    <row r="330" spans="2:20" ht="19.899999999999999" customHeight="1" x14ac:dyDescent="0.2">
      <c r="B330" s="14">
        <v>43598.537777777776</v>
      </c>
      <c r="C330" s="2">
        <f t="shared" si="30"/>
        <v>24.666666659759358</v>
      </c>
      <c r="D330" s="42">
        <v>22.5</v>
      </c>
      <c r="E330" s="12">
        <v>8420</v>
      </c>
      <c r="F330" s="12">
        <v>8950</v>
      </c>
      <c r="G330" s="2">
        <v>6.5</v>
      </c>
      <c r="H330" s="2">
        <v>9</v>
      </c>
      <c r="I330" s="2">
        <v>7.76</v>
      </c>
      <c r="K330" s="14">
        <v>43598.539594907408</v>
      </c>
      <c r="L330" s="2">
        <f t="shared" si="29"/>
        <v>27.249999999767169</v>
      </c>
      <c r="M330" s="15">
        <v>2880</v>
      </c>
      <c r="N330" s="3">
        <v>0.22625500824899999</v>
      </c>
      <c r="O330" s="2">
        <v>16.72</v>
      </c>
      <c r="P330" s="2">
        <f t="shared" si="32"/>
        <v>73.898916666627642</v>
      </c>
      <c r="Q330" s="2">
        <f t="shared" si="33"/>
        <v>3.7829837379232796</v>
      </c>
      <c r="R330" s="2">
        <f t="shared" si="34"/>
        <v>3.8101618133040813</v>
      </c>
      <c r="S330" s="12">
        <f t="shared" si="31"/>
        <v>639.48464133623781</v>
      </c>
      <c r="T330" s="12"/>
    </row>
    <row r="331" spans="2:20" ht="19.899999999999999" customHeight="1" x14ac:dyDescent="0.2">
      <c r="B331" s="14">
        <v>43598.537835648145</v>
      </c>
      <c r="C331" s="2">
        <f t="shared" si="30"/>
        <v>24.749999991618097</v>
      </c>
      <c r="D331" s="42">
        <v>22.5</v>
      </c>
      <c r="E331" s="12">
        <v>8430</v>
      </c>
      <c r="F331" s="12">
        <v>8960</v>
      </c>
      <c r="G331" s="2">
        <v>6.5</v>
      </c>
      <c r="H331" s="2">
        <v>9</v>
      </c>
      <c r="I331" s="2">
        <v>7.76</v>
      </c>
      <c r="K331" s="14">
        <v>43598.539710648147</v>
      </c>
      <c r="L331" s="2">
        <f t="shared" si="29"/>
        <v>27.416666663484648</v>
      </c>
      <c r="M331" s="15">
        <v>2870</v>
      </c>
      <c r="N331" s="3">
        <v>0.22546940058100001</v>
      </c>
      <c r="O331" s="2">
        <v>16.690000000000001</v>
      </c>
      <c r="P331" s="2">
        <f t="shared" si="32"/>
        <v>74.02334843217055</v>
      </c>
      <c r="Q331" s="2">
        <f t="shared" si="33"/>
        <v>3.7630842956968906</v>
      </c>
      <c r="R331" s="2">
        <f t="shared" si="34"/>
        <v>3.8206424631653197</v>
      </c>
      <c r="S331" s="12">
        <f t="shared" si="31"/>
        <v>641.74326334042235</v>
      </c>
      <c r="T331" s="12"/>
    </row>
    <row r="332" spans="2:20" ht="19.899999999999999" customHeight="1" x14ac:dyDescent="0.2">
      <c r="B332" s="14">
        <v>43598.537893518522</v>
      </c>
      <c r="C332" s="2">
        <f t="shared" si="30"/>
        <v>24.833333333954215</v>
      </c>
      <c r="D332" s="42">
        <v>22.5</v>
      </c>
      <c r="E332" s="12">
        <v>8430</v>
      </c>
      <c r="F332" s="12">
        <v>8950</v>
      </c>
      <c r="G332" s="2">
        <v>6.5</v>
      </c>
      <c r="H332" s="2">
        <v>9</v>
      </c>
      <c r="I332" s="2">
        <v>7.76</v>
      </c>
      <c r="K332" s="14">
        <v>43598.539768518516</v>
      </c>
      <c r="L332" s="2">
        <f t="shared" si="29"/>
        <v>27.499999995343387</v>
      </c>
      <c r="M332" s="15">
        <v>2860</v>
      </c>
      <c r="N332" s="3">
        <v>0.22468379291400001</v>
      </c>
      <c r="O332" s="2">
        <v>16.68</v>
      </c>
      <c r="P332" s="2">
        <f t="shared" si="32"/>
        <v>74.237664335604478</v>
      </c>
      <c r="Q332" s="2">
        <f t="shared" si="33"/>
        <v>3.74772566580552</v>
      </c>
      <c r="R332" s="2">
        <f t="shared" si="34"/>
        <v>3.8258583033240683</v>
      </c>
      <c r="S332" s="12">
        <f t="shared" si="31"/>
        <v>642.86864630424645</v>
      </c>
      <c r="T332" s="12"/>
    </row>
    <row r="333" spans="2:20" ht="19.899999999999999" customHeight="1" x14ac:dyDescent="0.2">
      <c r="B333" s="14">
        <v>43598.537951388891</v>
      </c>
      <c r="C333" s="2">
        <f t="shared" si="30"/>
        <v>24.916666665812954</v>
      </c>
      <c r="D333" s="42">
        <v>22.5</v>
      </c>
      <c r="E333" s="12">
        <v>8430</v>
      </c>
      <c r="F333" s="12">
        <v>8960</v>
      </c>
      <c r="G333" s="2">
        <v>6.5</v>
      </c>
      <c r="H333" s="2">
        <v>9</v>
      </c>
      <c r="I333" s="2">
        <v>7.76</v>
      </c>
      <c r="K333" s="14">
        <v>43598.539826388886</v>
      </c>
      <c r="L333" s="2">
        <f t="shared" si="29"/>
        <v>27.583333327202126</v>
      </c>
      <c r="M333" s="15">
        <v>2850</v>
      </c>
      <c r="N333" s="3">
        <v>0.223898185246</v>
      </c>
      <c r="O333" s="2">
        <v>16.649999999999999</v>
      </c>
      <c r="P333" s="2">
        <f t="shared" si="32"/>
        <v>74.364157894832488</v>
      </c>
      <c r="Q333" s="2">
        <f t="shared" si="33"/>
        <v>3.7279047843458994</v>
      </c>
      <c r="R333" s="2">
        <f t="shared" si="34"/>
        <v>3.8310497132670331</v>
      </c>
      <c r="S333" s="12">
        <f t="shared" si="31"/>
        <v>643.99010122980246</v>
      </c>
      <c r="T333" s="12"/>
    </row>
    <row r="334" spans="2:20" ht="19.899999999999999" customHeight="1" x14ac:dyDescent="0.2">
      <c r="B334" s="14">
        <v>43598.53800925926</v>
      </c>
      <c r="C334" s="2">
        <f t="shared" si="30"/>
        <v>24.999999997671694</v>
      </c>
      <c r="D334" s="42">
        <v>22.5</v>
      </c>
      <c r="E334" s="12">
        <v>8430</v>
      </c>
      <c r="F334" s="12">
        <v>8950</v>
      </c>
      <c r="G334" s="2">
        <v>6.5</v>
      </c>
      <c r="H334" s="2">
        <v>9</v>
      </c>
      <c r="I334" s="2">
        <v>7.76</v>
      </c>
      <c r="K334" s="14">
        <v>43598.539884259262</v>
      </c>
      <c r="L334" s="2">
        <f t="shared" si="29"/>
        <v>27.666666669538245</v>
      </c>
      <c r="M334" s="15">
        <v>2840</v>
      </c>
      <c r="N334" s="3">
        <v>0.22311257757899999</v>
      </c>
      <c r="O334" s="2">
        <v>16.559999999999999</v>
      </c>
      <c r="P334" s="2">
        <f t="shared" si="32"/>
        <v>74.222619718229069</v>
      </c>
      <c r="Q334" s="2">
        <f t="shared" si="33"/>
        <v>3.6947442847082397</v>
      </c>
      <c r="R334" s="2">
        <f t="shared" si="34"/>
        <v>3.8362043312329694</v>
      </c>
      <c r="S334" s="12">
        <f t="shared" si="31"/>
        <v>645.10762825759537</v>
      </c>
      <c r="T334" s="12"/>
    </row>
    <row r="335" spans="2:20" ht="19.899999999999999" customHeight="1" x14ac:dyDescent="0.2">
      <c r="B335" s="14">
        <v>43598.53806712963</v>
      </c>
      <c r="C335" s="2">
        <f t="shared" si="30"/>
        <v>25.083333329530433</v>
      </c>
      <c r="D335" s="42">
        <v>22.5</v>
      </c>
      <c r="E335" s="12">
        <v>8420</v>
      </c>
      <c r="F335" s="12">
        <v>8960</v>
      </c>
      <c r="G335" s="2">
        <v>6.5</v>
      </c>
      <c r="H335" s="2">
        <v>9</v>
      </c>
      <c r="I335" s="2">
        <v>7.76</v>
      </c>
      <c r="K335" s="14">
        <v>43598.539942129632</v>
      </c>
      <c r="L335" s="2">
        <f t="shared" si="29"/>
        <v>27.750000001396984</v>
      </c>
      <c r="M335" s="15">
        <v>2830</v>
      </c>
      <c r="N335" s="3">
        <v>0.22232696991100001</v>
      </c>
      <c r="O335" s="2">
        <v>16.54</v>
      </c>
      <c r="P335" s="2">
        <f t="shared" si="32"/>
        <v>74.394932862266543</v>
      </c>
      <c r="Q335" s="2">
        <f t="shared" si="33"/>
        <v>3.6772880823279399</v>
      </c>
      <c r="R335" s="2">
        <f t="shared" si="34"/>
        <v>3.8413237980639328</v>
      </c>
      <c r="S335" s="12">
        <f t="shared" si="31"/>
        <v>646.22122710661506</v>
      </c>
      <c r="T335" s="12"/>
    </row>
    <row r="336" spans="2:20" ht="19.899999999999999" customHeight="1" x14ac:dyDescent="0.2">
      <c r="B336" s="14">
        <v>43598.538124999999</v>
      </c>
      <c r="C336" s="2">
        <f t="shared" si="30"/>
        <v>25.166666661389172</v>
      </c>
      <c r="D336" s="42">
        <v>22.5</v>
      </c>
      <c r="E336" s="12">
        <v>8420</v>
      </c>
      <c r="F336" s="12">
        <v>8970</v>
      </c>
      <c r="G336" s="2">
        <v>6.5</v>
      </c>
      <c r="H336" s="2">
        <v>9</v>
      </c>
      <c r="I336" s="2">
        <v>7.76</v>
      </c>
      <c r="K336" s="14">
        <v>43598.54005787037</v>
      </c>
      <c r="L336" s="2">
        <f t="shared" si="29"/>
        <v>27.916666665114462</v>
      </c>
      <c r="M336" s="15">
        <v>2810</v>
      </c>
      <c r="N336" s="3">
        <v>0.220755754576</v>
      </c>
      <c r="O336" s="2">
        <v>16.5</v>
      </c>
      <c r="P336" s="2">
        <f t="shared" si="32"/>
        <v>74.74323843421945</v>
      </c>
      <c r="Q336" s="2">
        <f t="shared" si="33"/>
        <v>3.6424699505040001</v>
      </c>
      <c r="R336" s="2">
        <f t="shared" si="34"/>
        <v>3.8514901284851937</v>
      </c>
      <c r="S336" s="12">
        <f t="shared" si="31"/>
        <v>648.43664068985004</v>
      </c>
      <c r="T336" s="12"/>
    </row>
    <row r="337" spans="2:20" ht="19.899999999999999" customHeight="1" x14ac:dyDescent="0.2">
      <c r="B337" s="14">
        <v>43598.538182870368</v>
      </c>
      <c r="C337" s="2">
        <f t="shared" si="30"/>
        <v>25.249999993247911</v>
      </c>
      <c r="D337" s="42">
        <v>22.5</v>
      </c>
      <c r="E337" s="12">
        <v>8440</v>
      </c>
      <c r="F337" s="12">
        <v>8960</v>
      </c>
      <c r="G337" s="2">
        <v>6.51</v>
      </c>
      <c r="H337" s="2">
        <v>9</v>
      </c>
      <c r="I337" s="2">
        <v>7.76</v>
      </c>
      <c r="K337" s="14">
        <v>43598.54011574074</v>
      </c>
      <c r="L337" s="2">
        <f t="shared" si="29"/>
        <v>27.999999996973202</v>
      </c>
      <c r="M337" s="15">
        <v>2810</v>
      </c>
      <c r="N337" s="3">
        <v>0.220755754576</v>
      </c>
      <c r="O337" s="2">
        <v>16.489999999999998</v>
      </c>
      <c r="P337" s="2">
        <f t="shared" si="32"/>
        <v>74.697939501835066</v>
      </c>
      <c r="Q337" s="2">
        <f t="shared" si="33"/>
        <v>3.6402623929582396</v>
      </c>
      <c r="R337" s="2">
        <f t="shared" si="34"/>
        <v>3.8565475814119945</v>
      </c>
      <c r="S337" s="12">
        <f t="shared" si="31"/>
        <v>649.54041944319931</v>
      </c>
      <c r="T337" s="12"/>
    </row>
    <row r="338" spans="2:20" ht="19.899999999999999" customHeight="1" x14ac:dyDescent="0.2">
      <c r="B338" s="14">
        <v>43598.538240740738</v>
      </c>
      <c r="C338" s="2">
        <f t="shared" si="30"/>
        <v>25.333333325106651</v>
      </c>
      <c r="D338" s="42">
        <v>22.5</v>
      </c>
      <c r="E338" s="12">
        <v>8440</v>
      </c>
      <c r="F338" s="12">
        <v>8960</v>
      </c>
      <c r="G338" s="2">
        <v>6.52</v>
      </c>
      <c r="H338" s="2">
        <v>9</v>
      </c>
      <c r="I338" s="2">
        <v>7.76</v>
      </c>
      <c r="K338" s="14">
        <v>43598.540173611109</v>
      </c>
      <c r="L338" s="2">
        <f t="shared" si="29"/>
        <v>28.083333328831941</v>
      </c>
      <c r="M338" s="15">
        <v>2800</v>
      </c>
      <c r="N338" s="3">
        <v>0.21997014690899999</v>
      </c>
      <c r="O338" s="2">
        <v>16.53</v>
      </c>
      <c r="P338" s="2">
        <f t="shared" si="32"/>
        <v>75.146560714160628</v>
      </c>
      <c r="Q338" s="2">
        <f t="shared" si="33"/>
        <v>3.6361065284057701</v>
      </c>
      <c r="R338" s="2">
        <f t="shared" si="34"/>
        <v>3.86160061529575</v>
      </c>
      <c r="S338" s="12">
        <f t="shared" si="31"/>
        <v>650.64223417741459</v>
      </c>
      <c r="T338" s="12"/>
    </row>
    <row r="339" spans="2:20" ht="19.899999999999999" customHeight="1" x14ac:dyDescent="0.2">
      <c r="B339" s="14">
        <v>43598.538298611114</v>
      </c>
      <c r="C339" s="2">
        <f t="shared" si="30"/>
        <v>25.416666667442769</v>
      </c>
      <c r="D339" s="42">
        <v>22.5</v>
      </c>
      <c r="E339" s="12">
        <v>8440</v>
      </c>
      <c r="F339" s="12">
        <v>8970</v>
      </c>
      <c r="G339" s="2">
        <v>6.52</v>
      </c>
      <c r="H339" s="2">
        <v>9</v>
      </c>
      <c r="I339" s="2">
        <v>7.76</v>
      </c>
      <c r="K339" s="14">
        <v>43598.540231481478</v>
      </c>
      <c r="L339" s="2">
        <f t="shared" si="29"/>
        <v>28.16666666069068</v>
      </c>
      <c r="M339" s="15">
        <v>2790</v>
      </c>
      <c r="N339" s="3">
        <v>0.21918453924100001</v>
      </c>
      <c r="O339" s="2">
        <v>16.47</v>
      </c>
      <c r="P339" s="2">
        <f t="shared" si="32"/>
        <v>75.142161290357876</v>
      </c>
      <c r="Q339" s="2">
        <f t="shared" si="33"/>
        <v>3.60996936129927</v>
      </c>
      <c r="R339" s="2">
        <f t="shared" si="34"/>
        <v>3.8666326123523369</v>
      </c>
      <c r="S339" s="12">
        <f t="shared" si="31"/>
        <v>651.74012087336166</v>
      </c>
      <c r="T339" s="12"/>
    </row>
    <row r="340" spans="2:20" ht="19.899999999999999" customHeight="1" x14ac:dyDescent="0.2">
      <c r="B340" s="14">
        <v>43598.538356481484</v>
      </c>
      <c r="C340" s="2">
        <f t="shared" si="30"/>
        <v>25.499999999301508</v>
      </c>
      <c r="D340" s="42">
        <v>22.5</v>
      </c>
      <c r="E340" s="12">
        <v>8430</v>
      </c>
      <c r="F340" s="12">
        <v>8970</v>
      </c>
      <c r="G340" s="2">
        <v>6.51</v>
      </c>
      <c r="H340" s="2">
        <v>9</v>
      </c>
      <c r="I340" s="2">
        <v>7.76</v>
      </c>
      <c r="K340" s="14">
        <v>43598.540289351855</v>
      </c>
      <c r="L340" s="2">
        <f t="shared" si="29"/>
        <v>28.250000003026798</v>
      </c>
      <c r="M340" s="15">
        <v>2780</v>
      </c>
      <c r="N340" s="3">
        <v>0.218398931574</v>
      </c>
      <c r="O340" s="2">
        <v>16.45</v>
      </c>
      <c r="P340" s="2">
        <f t="shared" si="32"/>
        <v>75.320881294816473</v>
      </c>
      <c r="Q340" s="2">
        <f t="shared" si="33"/>
        <v>3.5926624243922998</v>
      </c>
      <c r="R340" s="2">
        <f t="shared" si="34"/>
        <v>3.8716344405216541</v>
      </c>
      <c r="S340" s="12">
        <f t="shared" si="31"/>
        <v>652.83407966858249</v>
      </c>
      <c r="T340" s="12"/>
    </row>
    <row r="341" spans="2:20" ht="19.899999999999999" customHeight="1" x14ac:dyDescent="0.2">
      <c r="B341" s="14">
        <v>43598.538414351853</v>
      </c>
      <c r="C341" s="2">
        <f t="shared" si="30"/>
        <v>25.583333331160247</v>
      </c>
      <c r="D341" s="42">
        <v>22.5</v>
      </c>
      <c r="E341" s="12">
        <v>8440</v>
      </c>
      <c r="F341" s="12">
        <v>8970</v>
      </c>
      <c r="G341" s="2">
        <v>6.51</v>
      </c>
      <c r="H341" s="2">
        <v>9</v>
      </c>
      <c r="I341" s="2">
        <v>7.76</v>
      </c>
      <c r="K341" s="14">
        <v>43598.540347222224</v>
      </c>
      <c r="L341" s="2">
        <f t="shared" si="29"/>
        <v>28.333333334885538</v>
      </c>
      <c r="M341" s="15">
        <v>2770</v>
      </c>
      <c r="N341" s="3">
        <v>0.21761332390599999</v>
      </c>
      <c r="O341" s="2">
        <v>16.47</v>
      </c>
      <c r="P341" s="2">
        <f t="shared" si="32"/>
        <v>75.684703971133501</v>
      </c>
      <c r="Q341" s="2">
        <f t="shared" si="33"/>
        <v>3.5840914447318197</v>
      </c>
      <c r="R341" s="2">
        <f t="shared" si="34"/>
        <v>3.8766182972870227</v>
      </c>
      <c r="S341" s="12">
        <f t="shared" si="31"/>
        <v>653.92411028799324</v>
      </c>
      <c r="T341" s="12"/>
    </row>
    <row r="342" spans="2:20" ht="19.899999999999999" customHeight="1" x14ac:dyDescent="0.2">
      <c r="B342" s="14">
        <v>43598.538472222222</v>
      </c>
      <c r="C342" s="2">
        <f t="shared" si="30"/>
        <v>25.666666663018987</v>
      </c>
      <c r="D342" s="42">
        <v>22.5</v>
      </c>
      <c r="E342" s="12">
        <v>8430</v>
      </c>
      <c r="F342" s="12">
        <v>8970</v>
      </c>
      <c r="G342" s="2">
        <v>6.51</v>
      </c>
      <c r="H342" s="2">
        <v>9</v>
      </c>
      <c r="I342" s="2">
        <v>7.76</v>
      </c>
      <c r="K342" s="14">
        <v>43598.540405092594</v>
      </c>
      <c r="L342" s="2">
        <f t="shared" si="29"/>
        <v>28.416666666744277</v>
      </c>
      <c r="M342" s="15">
        <v>2760</v>
      </c>
      <c r="N342" s="3">
        <v>0.21682771623899999</v>
      </c>
      <c r="O342" s="2">
        <v>16.37</v>
      </c>
      <c r="P342" s="2">
        <f t="shared" si="32"/>
        <v>75.497728260699134</v>
      </c>
      <c r="Q342" s="2">
        <f t="shared" si="33"/>
        <v>3.5494697148324299</v>
      </c>
      <c r="R342" s="2">
        <f t="shared" si="34"/>
        <v>3.8815721591157275</v>
      </c>
      <c r="S342" s="12">
        <f t="shared" si="31"/>
        <v>655.0102128691359</v>
      </c>
      <c r="T342" s="12"/>
    </row>
    <row r="343" spans="2:20" ht="19.899999999999999" customHeight="1" x14ac:dyDescent="0.2">
      <c r="B343" s="14">
        <v>43598.538530092592</v>
      </c>
      <c r="C343" s="2">
        <f t="shared" si="30"/>
        <v>25.749999994877726</v>
      </c>
      <c r="D343" s="42">
        <v>22.5</v>
      </c>
      <c r="E343" s="12">
        <v>8430</v>
      </c>
      <c r="F343" s="12">
        <v>8970</v>
      </c>
      <c r="G343" s="2">
        <v>6.51</v>
      </c>
      <c r="H343" s="2">
        <v>9</v>
      </c>
      <c r="I343" s="2">
        <v>7.76</v>
      </c>
      <c r="K343" s="14">
        <v>43598.540462962963</v>
      </c>
      <c r="L343" s="2">
        <f t="shared" si="29"/>
        <v>28.499999998603016</v>
      </c>
      <c r="M343" s="15">
        <v>2750</v>
      </c>
      <c r="N343" s="3">
        <v>0.21604210857100001</v>
      </c>
      <c r="O343" s="2">
        <v>16.3</v>
      </c>
      <c r="P343" s="2">
        <f t="shared" si="32"/>
        <v>75.44825454544744</v>
      </c>
      <c r="Q343" s="2">
        <f t="shared" si="33"/>
        <v>3.5214863697073002</v>
      </c>
      <c r="R343" s="2">
        <f t="shared" si="34"/>
        <v>3.8864825451986569</v>
      </c>
      <c r="S343" s="12">
        <f t="shared" si="31"/>
        <v>656.09238741201045</v>
      </c>
      <c r="T343" s="12"/>
    </row>
    <row r="344" spans="2:20" ht="19.899999999999999" customHeight="1" x14ac:dyDescent="0.2">
      <c r="B344" s="14">
        <v>43598.538587962961</v>
      </c>
      <c r="C344" s="2">
        <f t="shared" si="30"/>
        <v>25.833333326736465</v>
      </c>
      <c r="D344" s="42">
        <v>22.5</v>
      </c>
      <c r="E344" s="12">
        <v>8440</v>
      </c>
      <c r="F344" s="12">
        <v>8980</v>
      </c>
      <c r="G344" s="2">
        <v>6.51</v>
      </c>
      <c r="H344" s="2">
        <v>9</v>
      </c>
      <c r="I344" s="2">
        <v>7.76</v>
      </c>
      <c r="K344" s="14">
        <v>43598.540520833332</v>
      </c>
      <c r="L344" s="2">
        <f t="shared" si="29"/>
        <v>28.583333330461755</v>
      </c>
      <c r="M344" s="15">
        <v>2740</v>
      </c>
      <c r="N344" s="3">
        <v>0.215256500903</v>
      </c>
      <c r="O344" s="2">
        <v>16.309999999999999</v>
      </c>
      <c r="P344" s="2">
        <f t="shared" si="32"/>
        <v>75.770069343223668</v>
      </c>
      <c r="Q344" s="2">
        <f t="shared" si="33"/>
        <v>3.5108335297279298</v>
      </c>
      <c r="R344" s="2">
        <f t="shared" si="34"/>
        <v>3.8913661005979607</v>
      </c>
      <c r="S344" s="12">
        <f t="shared" si="31"/>
        <v>657.17063391661679</v>
      </c>
      <c r="T344" s="12"/>
    </row>
    <row r="345" spans="2:20" ht="19.899999999999999" customHeight="1" x14ac:dyDescent="0.2">
      <c r="B345" s="14">
        <v>43598.538645833331</v>
      </c>
      <c r="C345" s="2">
        <f t="shared" si="30"/>
        <v>25.916666658595204</v>
      </c>
      <c r="D345" s="42">
        <v>22.5</v>
      </c>
      <c r="E345" s="12">
        <v>8440</v>
      </c>
      <c r="F345" s="12">
        <v>8970</v>
      </c>
      <c r="G345" s="2">
        <v>6.51</v>
      </c>
      <c r="H345" s="2">
        <v>9.01</v>
      </c>
      <c r="I345" s="2">
        <v>7.76</v>
      </c>
      <c r="K345" s="14">
        <v>43598.540578703702</v>
      </c>
      <c r="L345" s="2">
        <f t="shared" si="29"/>
        <v>28.666666662320495</v>
      </c>
      <c r="M345" s="15">
        <v>2730</v>
      </c>
      <c r="N345" s="3">
        <v>0.21447089323599999</v>
      </c>
      <c r="O345" s="2">
        <v>16.28</v>
      </c>
      <c r="P345" s="2">
        <f t="shared" si="32"/>
        <v>75.90773626370725</v>
      </c>
      <c r="Q345" s="2">
        <f t="shared" si="33"/>
        <v>3.4915861418820802</v>
      </c>
      <c r="R345" s="2">
        <f t="shared" si="34"/>
        <v>3.896228891950531</v>
      </c>
      <c r="S345" s="12">
        <f t="shared" si="31"/>
        <v>658.24495238295503</v>
      </c>
      <c r="T345" s="12"/>
    </row>
    <row r="346" spans="2:20" ht="19.899999999999999" customHeight="1" x14ac:dyDescent="0.2">
      <c r="B346" s="14">
        <v>43598.538703703707</v>
      </c>
      <c r="C346" s="2">
        <f t="shared" si="30"/>
        <v>26.000000000931323</v>
      </c>
      <c r="D346" s="42">
        <v>22.5</v>
      </c>
      <c r="E346" s="12">
        <v>8430</v>
      </c>
      <c r="F346" s="12">
        <v>8970</v>
      </c>
      <c r="G346" s="2">
        <v>6.51</v>
      </c>
      <c r="H346" s="2">
        <v>9.01</v>
      </c>
      <c r="I346" s="2">
        <v>7.76</v>
      </c>
      <c r="K346" s="14">
        <v>43598.540636574071</v>
      </c>
      <c r="L346" s="2">
        <f t="shared" si="29"/>
        <v>28.749999994179234</v>
      </c>
      <c r="M346" s="15">
        <v>2730</v>
      </c>
      <c r="N346" s="3">
        <v>0.21447089323599999</v>
      </c>
      <c r="O346" s="2">
        <v>16.3</v>
      </c>
      <c r="P346" s="2">
        <f t="shared" si="32"/>
        <v>76.000989010959955</v>
      </c>
      <c r="Q346" s="2">
        <f t="shared" si="33"/>
        <v>3.4958755597467999</v>
      </c>
      <c r="R346" s="2">
        <f t="shared" si="34"/>
        <v>3.9010812958241314</v>
      </c>
      <c r="S346" s="12">
        <f t="shared" si="31"/>
        <v>659.31730683015917</v>
      </c>
      <c r="T346" s="12"/>
    </row>
    <row r="347" spans="2:20" ht="19.899999999999999" customHeight="1" x14ac:dyDescent="0.2">
      <c r="B347" s="14">
        <v>43598.538761574076</v>
      </c>
      <c r="C347" s="2">
        <f t="shared" si="30"/>
        <v>26.083333332790062</v>
      </c>
      <c r="D347" s="42">
        <v>22.5</v>
      </c>
      <c r="E347" s="12">
        <v>8440</v>
      </c>
      <c r="F347" s="12">
        <v>8980</v>
      </c>
      <c r="G347" s="2">
        <v>6.51</v>
      </c>
      <c r="H347" s="2">
        <v>9.01</v>
      </c>
      <c r="I347" s="2">
        <v>7.76</v>
      </c>
      <c r="K347" s="14">
        <v>43598.540694444448</v>
      </c>
      <c r="L347" s="2">
        <f t="shared" si="29"/>
        <v>28.833333336515352</v>
      </c>
      <c r="M347" s="15">
        <v>2720</v>
      </c>
      <c r="N347" s="3">
        <v>0.21368528556800001</v>
      </c>
      <c r="O347" s="2">
        <v>16.29</v>
      </c>
      <c r="P347" s="2">
        <f t="shared" si="32"/>
        <v>76.233606617785171</v>
      </c>
      <c r="Q347" s="2">
        <f t="shared" si="33"/>
        <v>3.48093330190272</v>
      </c>
      <c r="R347" s="2">
        <f t="shared" si="34"/>
        <v>3.9059263025014772</v>
      </c>
      <c r="S347" s="12">
        <f t="shared" si="31"/>
        <v>660.38769739280792</v>
      </c>
      <c r="T347" s="12"/>
    </row>
    <row r="348" spans="2:20" ht="19.899999999999999" customHeight="1" x14ac:dyDescent="0.2">
      <c r="B348" s="14">
        <v>43598.538819444446</v>
      </c>
      <c r="C348" s="2">
        <f t="shared" si="30"/>
        <v>26.166666664648801</v>
      </c>
      <c r="D348" s="42">
        <v>22.5</v>
      </c>
      <c r="E348" s="12">
        <v>8440</v>
      </c>
      <c r="F348" s="12">
        <v>8980</v>
      </c>
      <c r="G348" s="2">
        <v>6.51</v>
      </c>
      <c r="H348" s="2">
        <v>9.01</v>
      </c>
      <c r="I348" s="2">
        <v>7.76</v>
      </c>
      <c r="K348" s="14">
        <v>43598.540810185186</v>
      </c>
      <c r="L348" s="2">
        <f t="shared" si="29"/>
        <v>29.000000000232831</v>
      </c>
      <c r="M348" s="15">
        <v>2700</v>
      </c>
      <c r="N348" s="3">
        <v>0.212114070233</v>
      </c>
      <c r="O348" s="2">
        <v>16.170000000000002</v>
      </c>
      <c r="P348" s="2">
        <f t="shared" si="32"/>
        <v>76.232566666783654</v>
      </c>
      <c r="Q348" s="2">
        <f t="shared" si="33"/>
        <v>3.4298845156676103</v>
      </c>
      <c r="R348" s="2">
        <f t="shared" si="34"/>
        <v>3.9155246604115916</v>
      </c>
      <c r="S348" s="12">
        <f t="shared" si="31"/>
        <v>662.51669413414356</v>
      </c>
      <c r="T348" s="12"/>
    </row>
    <row r="349" spans="2:20" ht="19.899999999999999" customHeight="1" x14ac:dyDescent="0.2">
      <c r="B349" s="14">
        <v>43598.538877314815</v>
      </c>
      <c r="C349" s="2">
        <f t="shared" si="30"/>
        <v>26.24999999650754</v>
      </c>
      <c r="D349" s="42">
        <v>22.5</v>
      </c>
      <c r="E349" s="12">
        <v>8440</v>
      </c>
      <c r="F349" s="12">
        <v>8980</v>
      </c>
      <c r="G349" s="2">
        <v>6.51</v>
      </c>
      <c r="H349" s="2">
        <v>9.01</v>
      </c>
      <c r="I349" s="2">
        <v>7.76</v>
      </c>
      <c r="K349" s="14">
        <v>43598.540868055556</v>
      </c>
      <c r="L349" s="2">
        <f t="shared" si="29"/>
        <v>29.08333333209157</v>
      </c>
      <c r="M349" s="15">
        <v>2690</v>
      </c>
      <c r="N349" s="3">
        <v>0.21132846256599999</v>
      </c>
      <c r="O349" s="2">
        <v>16.11</v>
      </c>
      <c r="P349" s="2">
        <f t="shared" si="32"/>
        <v>76.23204089211923</v>
      </c>
      <c r="Q349" s="2">
        <f t="shared" si="33"/>
        <v>3.4045015319382599</v>
      </c>
      <c r="R349" s="2">
        <f t="shared" si="34"/>
        <v>3.9202707617495571</v>
      </c>
      <c r="S349" s="12">
        <f t="shared" si="31"/>
        <v>663.57530044740918</v>
      </c>
      <c r="T349" s="12"/>
    </row>
    <row r="350" spans="2:20" ht="19.899999999999999" customHeight="1" x14ac:dyDescent="0.2">
      <c r="B350" s="14">
        <v>43598.538935185185</v>
      </c>
      <c r="C350" s="2">
        <f t="shared" si="30"/>
        <v>26.33333332836628</v>
      </c>
      <c r="D350" s="42">
        <v>22.5</v>
      </c>
      <c r="E350" s="12">
        <v>8440</v>
      </c>
      <c r="F350" s="12">
        <v>8980</v>
      </c>
      <c r="G350" s="2">
        <v>6.51</v>
      </c>
      <c r="H350" s="2">
        <v>9.01</v>
      </c>
      <c r="I350" s="2">
        <v>7.76</v>
      </c>
      <c r="K350" s="14">
        <v>43598.540925925925</v>
      </c>
      <c r="L350" s="2">
        <f t="shared" si="29"/>
        <v>29.166666663950309</v>
      </c>
      <c r="M350" s="15">
        <v>2690</v>
      </c>
      <c r="N350" s="3">
        <v>0.21132846256599999</v>
      </c>
      <c r="O350" s="2">
        <v>16.14</v>
      </c>
      <c r="P350" s="2">
        <f t="shared" si="32"/>
        <v>76.373999999925786</v>
      </c>
      <c r="Q350" s="2">
        <f t="shared" si="33"/>
        <v>3.4108413858152398</v>
      </c>
      <c r="R350" s="2">
        <f t="shared" si="34"/>
        <v>3.9250036386920262</v>
      </c>
      <c r="S350" s="12">
        <f t="shared" si="31"/>
        <v>664.63194274154068</v>
      </c>
      <c r="T350" s="12"/>
    </row>
    <row r="351" spans="2:20" ht="19.899999999999999" customHeight="1" x14ac:dyDescent="0.2">
      <c r="B351" s="14">
        <v>43598.538993055554</v>
      </c>
      <c r="C351" s="2">
        <f t="shared" si="30"/>
        <v>26.416666660225019</v>
      </c>
      <c r="D351" s="42">
        <v>22.5</v>
      </c>
      <c r="E351" s="12">
        <v>8440</v>
      </c>
      <c r="F351" s="12">
        <v>8990</v>
      </c>
      <c r="G351" s="2">
        <v>6.51</v>
      </c>
      <c r="H351" s="2">
        <v>9.01</v>
      </c>
      <c r="I351" s="2">
        <v>7.76</v>
      </c>
      <c r="K351" s="14">
        <v>43598.540983796294</v>
      </c>
      <c r="L351" s="2">
        <f t="shared" si="29"/>
        <v>29.249999995809048</v>
      </c>
      <c r="M351" s="15">
        <v>2680</v>
      </c>
      <c r="N351" s="3">
        <v>0.21054285489800001</v>
      </c>
      <c r="O351" s="2">
        <v>16.14</v>
      </c>
      <c r="P351" s="2">
        <f t="shared" si="32"/>
        <v>76.658977612036352</v>
      </c>
      <c r="Q351" s="2">
        <f t="shared" si="33"/>
        <v>3.3981616780537203</v>
      </c>
      <c r="R351" s="2">
        <f t="shared" si="34"/>
        <v>3.9297321129582641</v>
      </c>
      <c r="S351" s="12">
        <f t="shared" si="31"/>
        <v>665.6866210165382</v>
      </c>
      <c r="T351" s="12"/>
    </row>
    <row r="352" spans="2:20" ht="19.899999999999999" customHeight="1" x14ac:dyDescent="0.2">
      <c r="B352" s="14">
        <v>43598.539050925923</v>
      </c>
      <c r="C352" s="2">
        <f t="shared" si="30"/>
        <v>26.499999992083758</v>
      </c>
      <c r="D352" s="42">
        <v>22.5</v>
      </c>
      <c r="E352" s="12">
        <v>8430</v>
      </c>
      <c r="F352" s="12">
        <v>8990</v>
      </c>
      <c r="G352" s="2">
        <v>6.51</v>
      </c>
      <c r="H352" s="2">
        <v>9.01</v>
      </c>
      <c r="I352" s="2">
        <v>7.76</v>
      </c>
      <c r="K352" s="14">
        <v>43598.541041666664</v>
      </c>
      <c r="L352" s="2">
        <f t="shared" si="29"/>
        <v>29.333333327667788</v>
      </c>
      <c r="M352" s="15">
        <v>2670</v>
      </c>
      <c r="N352" s="3">
        <v>0.209757247231</v>
      </c>
      <c r="O352" s="2">
        <v>16.13</v>
      </c>
      <c r="P352" s="2">
        <f t="shared" si="32"/>
        <v>76.898415730239179</v>
      </c>
      <c r="Q352" s="2">
        <f t="shared" si="33"/>
        <v>3.3833843978360298</v>
      </c>
      <c r="R352" s="2">
        <f t="shared" si="34"/>
        <v>3.9344415198720761</v>
      </c>
      <c r="S352" s="12">
        <f t="shared" si="31"/>
        <v>666.7373712532675</v>
      </c>
      <c r="T352" s="12"/>
    </row>
    <row r="353" spans="2:20" ht="19.899999999999999" customHeight="1" x14ac:dyDescent="0.2">
      <c r="B353" s="14">
        <v>43598.5391087963</v>
      </c>
      <c r="C353" s="2">
        <f t="shared" si="30"/>
        <v>26.583333334419876</v>
      </c>
      <c r="D353" s="42">
        <v>22.5</v>
      </c>
      <c r="E353" s="12">
        <v>8440</v>
      </c>
      <c r="F353" s="12">
        <v>8990</v>
      </c>
      <c r="G353" s="2">
        <v>6.51</v>
      </c>
      <c r="H353" s="2">
        <v>9.01</v>
      </c>
      <c r="I353" s="2">
        <v>7.76</v>
      </c>
      <c r="K353" s="14">
        <v>43598.54115740741</v>
      </c>
      <c r="L353" s="2">
        <f t="shared" si="29"/>
        <v>29.500000001862645</v>
      </c>
      <c r="M353" s="15">
        <v>2650</v>
      </c>
      <c r="N353" s="3">
        <v>0.20818603189599999</v>
      </c>
      <c r="O353" s="2">
        <v>16.05</v>
      </c>
      <c r="P353" s="2">
        <f t="shared" si="32"/>
        <v>77.094509433840543</v>
      </c>
      <c r="Q353" s="2">
        <f t="shared" si="33"/>
        <v>3.3413858119308002</v>
      </c>
      <c r="R353" s="2">
        <f t="shared" si="34"/>
        <v>3.9437814789186301</v>
      </c>
      <c r="S353" s="12">
        <f t="shared" si="31"/>
        <v>668.82708774329024</v>
      </c>
      <c r="T353" s="12"/>
    </row>
    <row r="354" spans="2:20" ht="19.899999999999999" customHeight="1" x14ac:dyDescent="0.2">
      <c r="B354" s="14">
        <v>43598.539166666669</v>
      </c>
      <c r="C354" s="2">
        <f t="shared" si="30"/>
        <v>26.666666666278616</v>
      </c>
      <c r="D354" s="42">
        <v>22.5</v>
      </c>
      <c r="E354" s="12">
        <v>8440</v>
      </c>
      <c r="F354" s="12">
        <v>8990</v>
      </c>
      <c r="G354" s="2">
        <v>6.51</v>
      </c>
      <c r="H354" s="2">
        <v>9.01</v>
      </c>
      <c r="I354" s="2">
        <v>7.76</v>
      </c>
      <c r="K354" s="14">
        <v>43598.541215277779</v>
      </c>
      <c r="L354" s="2">
        <f t="shared" ref="L354:L417" si="35">(K354-$K$34)*24*60</f>
        <v>29.583333333721384</v>
      </c>
      <c r="M354" s="15">
        <v>2650</v>
      </c>
      <c r="N354" s="3">
        <v>0.20818603189599999</v>
      </c>
      <c r="O354" s="2">
        <v>16.07</v>
      </c>
      <c r="P354" s="2">
        <f t="shared" si="32"/>
        <v>77.190577358368699</v>
      </c>
      <c r="Q354" s="2">
        <f t="shared" si="33"/>
        <v>3.3455495325687199</v>
      </c>
      <c r="R354" s="2">
        <f t="shared" si="34"/>
        <v>3.9484251839368061</v>
      </c>
      <c r="S354" s="12">
        <f t="shared" si="31"/>
        <v>669.86801788434923</v>
      </c>
      <c r="T354" s="12"/>
    </row>
    <row r="355" spans="2:20" ht="19.899999999999999" customHeight="1" x14ac:dyDescent="0.2">
      <c r="B355" s="14">
        <v>43598.539224537039</v>
      </c>
      <c r="C355" s="2">
        <f t="shared" ref="C355:C418" si="36">(B355-$B$34)*24*60</f>
        <v>26.749999998137355</v>
      </c>
      <c r="D355" s="42">
        <v>22.5</v>
      </c>
      <c r="E355" s="12">
        <v>8430</v>
      </c>
      <c r="F355" s="12">
        <v>8990</v>
      </c>
      <c r="G355" s="2">
        <v>6.51</v>
      </c>
      <c r="H355" s="2">
        <v>9.01</v>
      </c>
      <c r="I355" s="2">
        <v>7.76</v>
      </c>
      <c r="K355" s="14">
        <v>43598.541273148148</v>
      </c>
      <c r="L355" s="2">
        <f t="shared" si="35"/>
        <v>29.666666665580124</v>
      </c>
      <c r="M355" s="15">
        <v>2640</v>
      </c>
      <c r="N355" s="3">
        <v>0.20740042422800001</v>
      </c>
      <c r="O355" s="2">
        <v>16.010000000000002</v>
      </c>
      <c r="P355" s="2">
        <f t="shared" si="32"/>
        <v>77.193670454597736</v>
      </c>
      <c r="Q355" s="2">
        <f t="shared" si="33"/>
        <v>3.3204807918902803</v>
      </c>
      <c r="R355" s="2">
        <f t="shared" si="34"/>
        <v>3.9530543715802109</v>
      </c>
      <c r="S355" s="12">
        <f t="shared" si="31"/>
        <v>670.90698400627412</v>
      </c>
      <c r="T355" s="12"/>
    </row>
    <row r="356" spans="2:20" ht="19.899999999999999" customHeight="1" x14ac:dyDescent="0.2">
      <c r="B356" s="14">
        <v>43598.539282407408</v>
      </c>
      <c r="C356" s="2">
        <f t="shared" si="36"/>
        <v>26.833333329996094</v>
      </c>
      <c r="D356" s="42">
        <v>22.5</v>
      </c>
      <c r="E356" s="12">
        <v>8420</v>
      </c>
      <c r="F356" s="12">
        <v>9000</v>
      </c>
      <c r="G356" s="2">
        <v>6.5</v>
      </c>
      <c r="H356" s="2">
        <v>9.01</v>
      </c>
      <c r="I356" s="2">
        <v>7.76</v>
      </c>
      <c r="K356" s="14">
        <v>43598.541331018518</v>
      </c>
      <c r="L356" s="2">
        <f t="shared" si="35"/>
        <v>29.749999997438863</v>
      </c>
      <c r="M356" s="15">
        <v>2630</v>
      </c>
      <c r="N356" s="3">
        <v>0.206614816561</v>
      </c>
      <c r="O356" s="2">
        <v>15.99</v>
      </c>
      <c r="P356" s="2">
        <f t="shared" si="32"/>
        <v>77.390384030272031</v>
      </c>
      <c r="Q356" s="2">
        <f t="shared" si="33"/>
        <v>3.3037709168103899</v>
      </c>
      <c r="R356" s="2">
        <f t="shared" si="34"/>
        <v>3.9576545462965189</v>
      </c>
      <c r="S356" s="12">
        <f t="shared" si="31"/>
        <v>671.9420220899309</v>
      </c>
      <c r="T356" s="12"/>
    </row>
    <row r="357" spans="2:20" ht="19.899999999999999" customHeight="1" x14ac:dyDescent="0.2">
      <c r="B357" s="14">
        <v>43598.539340277777</v>
      </c>
      <c r="C357" s="2">
        <f t="shared" si="36"/>
        <v>26.916666661854833</v>
      </c>
      <c r="D357" s="42">
        <v>22.5</v>
      </c>
      <c r="E357" s="12">
        <v>8440</v>
      </c>
      <c r="F357" s="12">
        <v>8990</v>
      </c>
      <c r="G357" s="2">
        <v>6.5</v>
      </c>
      <c r="H357" s="2">
        <v>9.01</v>
      </c>
      <c r="I357" s="2">
        <v>7.76</v>
      </c>
      <c r="K357" s="14">
        <v>43598.541388888887</v>
      </c>
      <c r="L357" s="2">
        <f t="shared" si="35"/>
        <v>29.833333329297602</v>
      </c>
      <c r="M357" s="15">
        <v>2620</v>
      </c>
      <c r="N357" s="3">
        <v>0.20582920889299999</v>
      </c>
      <c r="O357" s="2">
        <v>15.95</v>
      </c>
      <c r="P357" s="2">
        <f t="shared" si="32"/>
        <v>77.491431297739595</v>
      </c>
      <c r="Q357" s="2">
        <f t="shared" si="33"/>
        <v>3.2829758818433499</v>
      </c>
      <c r="R357" s="2">
        <f t="shared" si="34"/>
        <v>3.9622286759368666</v>
      </c>
      <c r="S357" s="12">
        <f t="shared" si="31"/>
        <v>672.97313213531947</v>
      </c>
      <c r="T357" s="12"/>
    </row>
    <row r="358" spans="2:20" ht="19.899999999999999" customHeight="1" x14ac:dyDescent="0.2">
      <c r="B358" s="14">
        <v>43598.539398148147</v>
      </c>
      <c r="C358" s="2">
        <f t="shared" si="36"/>
        <v>26.999999993713573</v>
      </c>
      <c r="D358" s="42">
        <v>22.5</v>
      </c>
      <c r="E358" s="12">
        <v>8450</v>
      </c>
      <c r="F358" s="12">
        <v>9000</v>
      </c>
      <c r="G358" s="2">
        <v>6.5</v>
      </c>
      <c r="H358" s="2">
        <v>9.01</v>
      </c>
      <c r="I358" s="2">
        <v>7.76</v>
      </c>
      <c r="K358" s="14">
        <v>43598.541446759256</v>
      </c>
      <c r="L358" s="2">
        <f t="shared" si="35"/>
        <v>29.916666661156341</v>
      </c>
      <c r="M358" s="15">
        <v>2610</v>
      </c>
      <c r="N358" s="3">
        <v>0.20504360122599999</v>
      </c>
      <c r="O358" s="2">
        <v>15.93</v>
      </c>
      <c r="P358" s="2">
        <f t="shared" si="32"/>
        <v>77.690793103277002</v>
      </c>
      <c r="Q358" s="2">
        <f t="shared" si="33"/>
        <v>3.2663445675301799</v>
      </c>
      <c r="R358" s="2">
        <f t="shared" si="34"/>
        <v>3.9667768150573406</v>
      </c>
      <c r="S358" s="12">
        <f t="shared" si="31"/>
        <v>674.00031414243995</v>
      </c>
      <c r="T358" s="12"/>
    </row>
    <row r="359" spans="2:20" ht="19.899999999999999" customHeight="1" x14ac:dyDescent="0.2">
      <c r="B359" s="14">
        <v>43598.539456018516</v>
      </c>
      <c r="C359" s="2">
        <f t="shared" si="36"/>
        <v>27.083333325572312</v>
      </c>
      <c r="D359" s="42">
        <v>22.5</v>
      </c>
      <c r="E359" s="12">
        <v>8440</v>
      </c>
      <c r="F359" s="12">
        <v>9000</v>
      </c>
      <c r="G359" s="2">
        <v>6.5</v>
      </c>
      <c r="H359" s="2">
        <v>9.01</v>
      </c>
      <c r="I359" s="2">
        <v>7.76</v>
      </c>
      <c r="K359" s="14">
        <v>43598.541504629633</v>
      </c>
      <c r="L359" s="2">
        <f t="shared" si="35"/>
        <v>30.00000000349246</v>
      </c>
      <c r="M359" s="15">
        <v>2610</v>
      </c>
      <c r="N359" s="3">
        <v>0.20504360122599999</v>
      </c>
      <c r="O359" s="2">
        <v>15.96</v>
      </c>
      <c r="P359" s="2">
        <f t="shared" si="32"/>
        <v>77.837103448104273</v>
      </c>
      <c r="Q359" s="2">
        <f t="shared" si="33"/>
        <v>3.27249587556696</v>
      </c>
      <c r="R359" s="2">
        <f t="shared" si="34"/>
        <v>3.9713176769667227</v>
      </c>
      <c r="S359" s="12">
        <f t="shared" si="31"/>
        <v>675.02553225932547</v>
      </c>
      <c r="T359" s="12"/>
    </row>
    <row r="360" spans="2:20" ht="19.899999999999999" customHeight="1" x14ac:dyDescent="0.2">
      <c r="B360" s="14">
        <v>43598.539513888885</v>
      </c>
      <c r="C360" s="2">
        <f t="shared" si="36"/>
        <v>27.166666657431051</v>
      </c>
      <c r="D360" s="42">
        <v>22.5</v>
      </c>
      <c r="E360" s="12">
        <v>8440</v>
      </c>
      <c r="F360" s="12">
        <v>9000</v>
      </c>
      <c r="G360" s="2">
        <v>6.5</v>
      </c>
      <c r="H360" s="2">
        <v>9.01</v>
      </c>
      <c r="I360" s="2">
        <v>7.76</v>
      </c>
      <c r="K360" s="14">
        <v>43598.541562500002</v>
      </c>
      <c r="L360" s="2">
        <f t="shared" si="35"/>
        <v>30.083333335351199</v>
      </c>
      <c r="M360" s="15">
        <v>2600</v>
      </c>
      <c r="N360" s="3">
        <v>0.20425799355800001</v>
      </c>
      <c r="O360" s="2">
        <v>15.91</v>
      </c>
      <c r="P360" s="2">
        <f t="shared" si="32"/>
        <v>77.891688461544987</v>
      </c>
      <c r="Q360" s="2">
        <f t="shared" si="33"/>
        <v>3.2497446775077803</v>
      </c>
      <c r="R360" s="2">
        <f t="shared" si="34"/>
        <v>3.9758470106039887</v>
      </c>
      <c r="S360" s="12">
        <f t="shared" si="31"/>
        <v>676.04878622817773</v>
      </c>
      <c r="T360" s="12"/>
    </row>
    <row r="361" spans="2:20" ht="19.899999999999999" customHeight="1" x14ac:dyDescent="0.2">
      <c r="B361" s="14">
        <v>43598.539571759262</v>
      </c>
      <c r="C361" s="2">
        <f t="shared" si="36"/>
        <v>27.249999999767169</v>
      </c>
      <c r="D361" s="42">
        <v>22.5</v>
      </c>
      <c r="E361" s="12">
        <v>8450</v>
      </c>
      <c r="F361" s="12">
        <v>9000</v>
      </c>
      <c r="G361" s="2">
        <v>6.5</v>
      </c>
      <c r="H361" s="2">
        <v>9.02</v>
      </c>
      <c r="I361" s="2">
        <v>7.76</v>
      </c>
      <c r="K361" s="14">
        <v>43598.541620370372</v>
      </c>
      <c r="L361" s="2">
        <f t="shared" si="35"/>
        <v>30.166666667209938</v>
      </c>
      <c r="M361" s="15">
        <v>2590</v>
      </c>
      <c r="N361" s="3">
        <v>0.20347238589</v>
      </c>
      <c r="O361" s="2">
        <v>15.84</v>
      </c>
      <c r="P361" s="2">
        <f t="shared" si="32"/>
        <v>77.848401544587603</v>
      </c>
      <c r="Q361" s="2">
        <f t="shared" si="33"/>
        <v>3.2230025924976</v>
      </c>
      <c r="R361" s="2">
        <f t="shared" si="34"/>
        <v>3.9803419739063979</v>
      </c>
      <c r="S361" s="12">
        <f t="shared" si="31"/>
        <v>677.06811215876189</v>
      </c>
      <c r="T361" s="12"/>
    </row>
    <row r="362" spans="2:20" ht="19.899999999999999" customHeight="1" x14ac:dyDescent="0.2">
      <c r="B362" s="14">
        <v>43598.539629629631</v>
      </c>
      <c r="C362" s="2">
        <f t="shared" si="36"/>
        <v>27.333333331625909</v>
      </c>
      <c r="D362" s="42">
        <v>22.5</v>
      </c>
      <c r="E362" s="12">
        <v>8440</v>
      </c>
      <c r="F362" s="12">
        <v>9000</v>
      </c>
      <c r="G362" s="2">
        <v>6.5</v>
      </c>
      <c r="H362" s="2">
        <v>9.02</v>
      </c>
      <c r="I362" s="2">
        <v>7.76</v>
      </c>
      <c r="K362" s="14">
        <v>43598.541678240741</v>
      </c>
      <c r="L362" s="2">
        <f t="shared" si="35"/>
        <v>30.249999999068677</v>
      </c>
      <c r="M362" s="15">
        <v>2590</v>
      </c>
      <c r="N362" s="3">
        <v>0.20347238589</v>
      </c>
      <c r="O362" s="2">
        <v>15.83</v>
      </c>
      <c r="P362" s="2">
        <f t="shared" si="32"/>
        <v>77.799254826440759</v>
      </c>
      <c r="Q362" s="2">
        <f t="shared" si="33"/>
        <v>3.2209678686387</v>
      </c>
      <c r="R362" s="2">
        <f t="shared" si="34"/>
        <v>3.9848169533141129</v>
      </c>
      <c r="S362" s="12">
        <f t="shared" si="31"/>
        <v>678.08547407021194</v>
      </c>
      <c r="T362" s="12"/>
    </row>
    <row r="363" spans="2:20" ht="19.899999999999999" customHeight="1" x14ac:dyDescent="0.2">
      <c r="B363" s="14">
        <v>43598.539687500001</v>
      </c>
      <c r="C363" s="2">
        <f t="shared" si="36"/>
        <v>27.416666663484648</v>
      </c>
      <c r="D363" s="42">
        <v>22.5</v>
      </c>
      <c r="E363" s="12">
        <v>8450</v>
      </c>
      <c r="F363" s="12">
        <v>9010</v>
      </c>
      <c r="G363" s="2">
        <v>6.5</v>
      </c>
      <c r="H363" s="2">
        <v>9.02</v>
      </c>
      <c r="I363" s="2">
        <v>7.76</v>
      </c>
      <c r="K363" s="14">
        <v>43598.54173611111</v>
      </c>
      <c r="L363" s="2">
        <f t="shared" si="35"/>
        <v>30.333333330927417</v>
      </c>
      <c r="M363" s="15">
        <v>2580</v>
      </c>
      <c r="N363" s="3">
        <v>0.20268677822299999</v>
      </c>
      <c r="O363" s="2">
        <v>15.83</v>
      </c>
      <c r="P363" s="2">
        <f t="shared" si="32"/>
        <v>78.100802325564231</v>
      </c>
      <c r="Q363" s="2">
        <f t="shared" si="33"/>
        <v>3.2085316992700901</v>
      </c>
      <c r="R363" s="2">
        <f t="shared" si="34"/>
        <v>3.9892818834905976</v>
      </c>
      <c r="S363" s="12">
        <f t="shared" si="31"/>
        <v>679.100871962528</v>
      </c>
      <c r="T363" s="12"/>
    </row>
    <row r="364" spans="2:20" ht="19.899999999999999" customHeight="1" x14ac:dyDescent="0.2">
      <c r="B364" s="14">
        <v>43598.53974537037</v>
      </c>
      <c r="C364" s="2">
        <f t="shared" si="36"/>
        <v>27.499999995343387</v>
      </c>
      <c r="D364" s="42">
        <v>22.5</v>
      </c>
      <c r="E364" s="12">
        <v>8450</v>
      </c>
      <c r="F364" s="12">
        <v>9010</v>
      </c>
      <c r="G364" s="2">
        <v>6.5</v>
      </c>
      <c r="H364" s="2">
        <v>9.02</v>
      </c>
      <c r="I364" s="2">
        <v>7.76</v>
      </c>
      <c r="K364" s="14">
        <v>43598.54179398148</v>
      </c>
      <c r="L364" s="2">
        <f t="shared" si="35"/>
        <v>30.416666662786156</v>
      </c>
      <c r="M364" s="15">
        <v>2570</v>
      </c>
      <c r="N364" s="3">
        <v>0.20190117055500001</v>
      </c>
      <c r="O364" s="2">
        <v>15.78</v>
      </c>
      <c r="P364" s="2">
        <f t="shared" si="32"/>
        <v>78.157050583821956</v>
      </c>
      <c r="Q364" s="2">
        <f t="shared" si="33"/>
        <v>3.1860004713579002</v>
      </c>
      <c r="R364" s="2">
        <f t="shared" si="34"/>
        <v>3.9937225307527338</v>
      </c>
      <c r="S364" s="12">
        <f t="shared" si="31"/>
        <v>680.11234181657585</v>
      </c>
      <c r="T364" s="12"/>
    </row>
    <row r="365" spans="2:20" ht="19.899999999999999" customHeight="1" x14ac:dyDescent="0.2">
      <c r="B365" s="14">
        <v>43598.539803240739</v>
      </c>
      <c r="C365" s="2">
        <f t="shared" si="36"/>
        <v>27.583333327202126</v>
      </c>
      <c r="D365" s="42">
        <v>22.5</v>
      </c>
      <c r="E365" s="12">
        <v>8450</v>
      </c>
      <c r="F365" s="12">
        <v>9000</v>
      </c>
      <c r="G365" s="2">
        <v>6.5</v>
      </c>
      <c r="H365" s="2">
        <v>9.02</v>
      </c>
      <c r="I365" s="2">
        <v>7.76</v>
      </c>
      <c r="K365" s="14">
        <v>43598.541909722226</v>
      </c>
      <c r="L365" s="2">
        <f t="shared" si="35"/>
        <v>30.583333336981013</v>
      </c>
      <c r="M365" s="15">
        <v>2550</v>
      </c>
      <c r="N365" s="3">
        <v>0.20032995521999999</v>
      </c>
      <c r="O365" s="2">
        <v>15.77</v>
      </c>
      <c r="P365" s="2">
        <f t="shared" si="32"/>
        <v>78.720129411907322</v>
      </c>
      <c r="Q365" s="2">
        <f t="shared" si="33"/>
        <v>3.1592033938194</v>
      </c>
      <c r="R365" s="2">
        <f t="shared" si="34"/>
        <v>4.0025353142968791</v>
      </c>
      <c r="S365" s="12">
        <f t="shared" si="31"/>
        <v>682.12349753629701</v>
      </c>
      <c r="T365" s="12"/>
    </row>
    <row r="366" spans="2:20" ht="19.899999999999999" customHeight="1" x14ac:dyDescent="0.2">
      <c r="B366" s="14">
        <v>43598.539861111109</v>
      </c>
      <c r="C366" s="2">
        <f t="shared" si="36"/>
        <v>27.666666659060866</v>
      </c>
      <c r="D366" s="42">
        <v>22.5</v>
      </c>
      <c r="E366" s="12">
        <v>8450</v>
      </c>
      <c r="F366" s="12">
        <v>9010</v>
      </c>
      <c r="G366" s="2">
        <v>6.5</v>
      </c>
      <c r="H366" s="2">
        <v>9.02</v>
      </c>
      <c r="I366" s="2">
        <v>7.76</v>
      </c>
      <c r="K366" s="14">
        <v>43598.541967592595</v>
      </c>
      <c r="L366" s="2">
        <f t="shared" si="35"/>
        <v>30.666666668839753</v>
      </c>
      <c r="M366" s="15">
        <v>2550</v>
      </c>
      <c r="N366" s="3">
        <v>0.20032995521999999</v>
      </c>
      <c r="O366" s="2">
        <v>15.76</v>
      </c>
      <c r="P366" s="2">
        <f t="shared" si="32"/>
        <v>78.670211764848418</v>
      </c>
      <c r="Q366" s="2">
        <f t="shared" si="33"/>
        <v>3.1572000942671998</v>
      </c>
      <c r="R366" s="2">
        <f t="shared" si="34"/>
        <v>4.0069217055304325</v>
      </c>
      <c r="S366" s="12">
        <f t="shared" si="31"/>
        <v>683.12514729467455</v>
      </c>
      <c r="T366" s="12"/>
    </row>
    <row r="367" spans="2:20" ht="19.899999999999999" customHeight="1" x14ac:dyDescent="0.2">
      <c r="B367" s="14">
        <v>43598.539918981478</v>
      </c>
      <c r="C367" s="2">
        <f t="shared" si="36"/>
        <v>27.749999990919605</v>
      </c>
      <c r="D367" s="42">
        <v>22.5</v>
      </c>
      <c r="E367" s="12">
        <v>8460</v>
      </c>
      <c r="F367" s="12">
        <v>9010</v>
      </c>
      <c r="G367" s="2">
        <v>6.5</v>
      </c>
      <c r="H367" s="2">
        <v>9.02</v>
      </c>
      <c r="I367" s="2">
        <v>7.76</v>
      </c>
      <c r="K367" s="14">
        <v>43598.542025462964</v>
      </c>
      <c r="L367" s="2">
        <f t="shared" si="35"/>
        <v>30.750000000698492</v>
      </c>
      <c r="M367" s="15">
        <v>2540</v>
      </c>
      <c r="N367" s="3">
        <v>0.19954434755299999</v>
      </c>
      <c r="O367" s="2">
        <v>15.85</v>
      </c>
      <c r="P367" s="2">
        <f t="shared" si="32"/>
        <v>79.430964566862315</v>
      </c>
      <c r="Q367" s="2">
        <f t="shared" si="33"/>
        <v>3.1627779087150496</v>
      </c>
      <c r="R367" s="2">
        <f t="shared" si="34"/>
        <v>4.0113105790659533</v>
      </c>
      <c r="S367" s="12">
        <f t="shared" si="31"/>
        <v>684.12483303391798</v>
      </c>
      <c r="T367" s="12"/>
    </row>
    <row r="368" spans="2:20" ht="19.899999999999999" customHeight="1" x14ac:dyDescent="0.2">
      <c r="B368" s="14">
        <v>43598.539976851855</v>
      </c>
      <c r="C368" s="2">
        <f t="shared" si="36"/>
        <v>27.833333333255723</v>
      </c>
      <c r="D368" s="42">
        <v>22.5</v>
      </c>
      <c r="E368" s="12">
        <v>8450</v>
      </c>
      <c r="F368" s="12">
        <v>9020</v>
      </c>
      <c r="G368" s="2">
        <v>6.5</v>
      </c>
      <c r="H368" s="2">
        <v>9.02</v>
      </c>
      <c r="I368" s="2">
        <v>7.76</v>
      </c>
      <c r="K368" s="14">
        <v>43598.542083333334</v>
      </c>
      <c r="L368" s="2">
        <f t="shared" si="35"/>
        <v>30.833333332557231</v>
      </c>
      <c r="M368" s="15">
        <v>2530</v>
      </c>
      <c r="N368" s="3">
        <v>0.19875873988500001</v>
      </c>
      <c r="O368" s="2">
        <v>15.75</v>
      </c>
      <c r="P368" s="2">
        <f t="shared" si="32"/>
        <v>79.241798419092447</v>
      </c>
      <c r="Q368" s="2">
        <f t="shared" si="33"/>
        <v>3.1304501531887503</v>
      </c>
      <c r="R368" s="2">
        <f t="shared" si="34"/>
        <v>4.015680876253831</v>
      </c>
      <c r="S368" s="12">
        <f t="shared" si="31"/>
        <v>685.1205907348932</v>
      </c>
      <c r="T368" s="12"/>
    </row>
    <row r="369" spans="2:20" ht="19.899999999999999" customHeight="1" x14ac:dyDescent="0.2">
      <c r="B369" s="14">
        <v>43598.540034722224</v>
      </c>
      <c r="C369" s="2">
        <f t="shared" si="36"/>
        <v>27.916666665114462</v>
      </c>
      <c r="D369" s="42">
        <v>22.5</v>
      </c>
      <c r="E369" s="12">
        <v>8450</v>
      </c>
      <c r="F369" s="12">
        <v>9020</v>
      </c>
      <c r="G369" s="2">
        <v>6.5</v>
      </c>
      <c r="H369" s="2">
        <v>9.02</v>
      </c>
      <c r="I369" s="2">
        <v>7.76</v>
      </c>
      <c r="K369" s="14">
        <v>43598.542141203703</v>
      </c>
      <c r="L369" s="2">
        <f t="shared" si="35"/>
        <v>30.91666666441597</v>
      </c>
      <c r="M369" s="15">
        <v>2520</v>
      </c>
      <c r="N369" s="3">
        <v>0.197973132218</v>
      </c>
      <c r="O369" s="2">
        <v>15.68</v>
      </c>
      <c r="P369" s="2">
        <f t="shared" si="32"/>
        <v>79.202666666574828</v>
      </c>
      <c r="Q369" s="2">
        <f t="shared" si="33"/>
        <v>3.1042187131782399</v>
      </c>
      <c r="R369" s="2">
        <f t="shared" si="34"/>
        <v>4.0200105073344172</v>
      </c>
      <c r="S369" s="12">
        <f t="shared" si="31"/>
        <v>686.11242039760032</v>
      </c>
      <c r="T369" s="12"/>
    </row>
    <row r="370" spans="2:20" ht="19.899999999999999" customHeight="1" x14ac:dyDescent="0.2">
      <c r="B370" s="14">
        <v>43598.540092592593</v>
      </c>
      <c r="C370" s="2">
        <f t="shared" si="36"/>
        <v>27.999999996973202</v>
      </c>
      <c r="D370" s="42">
        <v>22.5</v>
      </c>
      <c r="E370" s="12">
        <v>8440</v>
      </c>
      <c r="F370" s="12">
        <v>9010</v>
      </c>
      <c r="G370" s="2">
        <v>6.5</v>
      </c>
      <c r="H370" s="2">
        <v>9.02</v>
      </c>
      <c r="I370" s="2">
        <v>7.76</v>
      </c>
      <c r="K370" s="14">
        <v>43598.542199074072</v>
      </c>
      <c r="L370" s="2">
        <f t="shared" si="35"/>
        <v>30.99999999627471</v>
      </c>
      <c r="M370" s="15">
        <v>2510</v>
      </c>
      <c r="N370" s="3">
        <v>0.19718752454999999</v>
      </c>
      <c r="O370" s="2">
        <v>15.64</v>
      </c>
      <c r="P370" s="2">
        <f t="shared" si="32"/>
        <v>79.315362549897188</v>
      </c>
      <c r="Q370" s="2">
        <f t="shared" si="33"/>
        <v>3.084012883962</v>
      </c>
      <c r="R370" s="2">
        <f t="shared" si="34"/>
        <v>4.0243078903119445</v>
      </c>
      <c r="S370" s="12">
        <f t="shared" si="31"/>
        <v>687.10032202203934</v>
      </c>
      <c r="T370" s="12"/>
    </row>
    <row r="371" spans="2:20" ht="19.899999999999999" customHeight="1" x14ac:dyDescent="0.2">
      <c r="B371" s="14">
        <v>43598.540150462963</v>
      </c>
      <c r="C371" s="2">
        <f t="shared" si="36"/>
        <v>28.083333328831941</v>
      </c>
      <c r="D371" s="42">
        <v>22.5</v>
      </c>
      <c r="E371" s="12">
        <v>8440</v>
      </c>
      <c r="F371" s="12">
        <v>9010</v>
      </c>
      <c r="G371" s="2">
        <v>6.5</v>
      </c>
      <c r="H371" s="2">
        <v>9.02</v>
      </c>
      <c r="I371" s="2">
        <v>7.76</v>
      </c>
      <c r="K371" s="14">
        <v>43598.542256944442</v>
      </c>
      <c r="L371" s="2">
        <f t="shared" si="35"/>
        <v>31.083333328133449</v>
      </c>
      <c r="M371" s="15">
        <v>2510</v>
      </c>
      <c r="N371" s="3">
        <v>0.19718752454999999</v>
      </c>
      <c r="O371" s="2">
        <v>15.62</v>
      </c>
      <c r="P371" s="2">
        <f t="shared" si="32"/>
        <v>79.213936255076334</v>
      </c>
      <c r="Q371" s="2">
        <f t="shared" si="33"/>
        <v>3.0800691334709995</v>
      </c>
      <c r="R371" s="2">
        <f t="shared" si="34"/>
        <v>4.0285885027483044</v>
      </c>
      <c r="S371" s="12">
        <f t="shared" si="31"/>
        <v>688.08625962734425</v>
      </c>
      <c r="T371" s="12"/>
    </row>
    <row r="372" spans="2:20" ht="19.899999999999999" customHeight="1" x14ac:dyDescent="0.2">
      <c r="B372" s="14">
        <v>43598.540208333332</v>
      </c>
      <c r="C372" s="2">
        <f t="shared" si="36"/>
        <v>28.16666666069068</v>
      </c>
      <c r="D372" s="42">
        <v>22.5</v>
      </c>
      <c r="E372" s="12">
        <v>8450</v>
      </c>
      <c r="F372" s="12">
        <v>9010</v>
      </c>
      <c r="G372" s="2">
        <v>6.5</v>
      </c>
      <c r="H372" s="2">
        <v>9.02</v>
      </c>
      <c r="I372" s="2">
        <v>7.76</v>
      </c>
      <c r="K372" s="14">
        <v>43598.542314814818</v>
      </c>
      <c r="L372" s="2">
        <f t="shared" si="35"/>
        <v>31.166666670469567</v>
      </c>
      <c r="M372" s="15">
        <v>2500</v>
      </c>
      <c r="N372" s="3">
        <v>0.19640191688299999</v>
      </c>
      <c r="O372" s="2">
        <v>15.64</v>
      </c>
      <c r="P372" s="2">
        <f t="shared" si="32"/>
        <v>79.632623999881929</v>
      </c>
      <c r="Q372" s="2">
        <f t="shared" si="33"/>
        <v>3.07172598005012</v>
      </c>
      <c r="R372" s="2">
        <f t="shared" si="34"/>
        <v>4.0328605831497768</v>
      </c>
      <c r="S372" s="12">
        <f t="shared" si="31"/>
        <v>689.07023333722861</v>
      </c>
      <c r="T372" s="12"/>
    </row>
    <row r="373" spans="2:20" ht="19.899999999999999" customHeight="1" x14ac:dyDescent="0.2">
      <c r="B373" s="14">
        <v>43598.540266203701</v>
      </c>
      <c r="C373" s="2">
        <f t="shared" si="36"/>
        <v>28.249999992549419</v>
      </c>
      <c r="D373" s="42">
        <v>22.5</v>
      </c>
      <c r="E373" s="12">
        <v>8450</v>
      </c>
      <c r="F373" s="12">
        <v>9030</v>
      </c>
      <c r="G373" s="2">
        <v>6.49</v>
      </c>
      <c r="H373" s="2">
        <v>9.02</v>
      </c>
      <c r="I373" s="2">
        <v>7.76</v>
      </c>
      <c r="K373" s="14">
        <v>43598.542372685188</v>
      </c>
      <c r="L373" s="2">
        <f t="shared" si="35"/>
        <v>31.250000002328306</v>
      </c>
      <c r="M373" s="15">
        <v>2490</v>
      </c>
      <c r="N373" s="3">
        <v>0.19561630921500001</v>
      </c>
      <c r="O373" s="2">
        <v>15.64</v>
      </c>
      <c r="P373" s="2">
        <f t="shared" si="32"/>
        <v>79.952433735012491</v>
      </c>
      <c r="Q373" s="2">
        <f t="shared" si="33"/>
        <v>3.0594390761226</v>
      </c>
      <c r="R373" s="2">
        <f t="shared" si="34"/>
        <v>4.0371183365856664</v>
      </c>
      <c r="S373" s="12">
        <f t="shared" si="31"/>
        <v>690.05027888513132</v>
      </c>
      <c r="T373" s="12"/>
    </row>
    <row r="374" spans="2:20" ht="19.899999999999999" customHeight="1" x14ac:dyDescent="0.2">
      <c r="B374" s="14">
        <v>43598.540324074071</v>
      </c>
      <c r="C374" s="2">
        <f t="shared" si="36"/>
        <v>28.333333324408159</v>
      </c>
      <c r="D374" s="42">
        <v>22.5</v>
      </c>
      <c r="E374" s="12">
        <v>8450</v>
      </c>
      <c r="F374" s="12">
        <v>9020</v>
      </c>
      <c r="G374" s="2">
        <v>6.49</v>
      </c>
      <c r="H374" s="2">
        <v>9.02</v>
      </c>
      <c r="I374" s="2">
        <v>7.76</v>
      </c>
      <c r="K374" s="14">
        <v>43598.542430555557</v>
      </c>
      <c r="L374" s="2">
        <f t="shared" si="35"/>
        <v>31.333333334187046</v>
      </c>
      <c r="M374" s="15">
        <v>2480</v>
      </c>
      <c r="N374" s="3">
        <v>0.194830701548</v>
      </c>
      <c r="O374" s="2">
        <v>15.62</v>
      </c>
      <c r="P374" s="2">
        <f t="shared" si="32"/>
        <v>80.172169354693494</v>
      </c>
      <c r="Q374" s="2">
        <f t="shared" si="33"/>
        <v>3.04325555817976</v>
      </c>
      <c r="R374" s="2">
        <f t="shared" si="34"/>
        <v>4.0413563188956072</v>
      </c>
      <c r="S374" s="12">
        <f t="shared" si="31"/>
        <v>691.02639639476581</v>
      </c>
      <c r="T374" s="12"/>
    </row>
    <row r="375" spans="2:20" ht="19.899999999999999" customHeight="1" x14ac:dyDescent="0.2">
      <c r="B375" s="14">
        <v>43598.540381944447</v>
      </c>
      <c r="C375" s="2">
        <f t="shared" si="36"/>
        <v>28.416666666744277</v>
      </c>
      <c r="D375" s="42">
        <v>22.5</v>
      </c>
      <c r="E375" s="12">
        <v>8440</v>
      </c>
      <c r="F375" s="12">
        <v>9030</v>
      </c>
      <c r="G375" s="2">
        <v>6.49</v>
      </c>
      <c r="H375" s="2">
        <v>9.02</v>
      </c>
      <c r="I375" s="2">
        <v>7.76</v>
      </c>
      <c r="K375" s="14">
        <v>43598.542488425926</v>
      </c>
      <c r="L375" s="2">
        <f t="shared" si="35"/>
        <v>31.416666666045785</v>
      </c>
      <c r="M375" s="15">
        <v>2480</v>
      </c>
      <c r="N375" s="3">
        <v>0.194830701548</v>
      </c>
      <c r="O375" s="2">
        <v>15.64</v>
      </c>
      <c r="P375" s="2">
        <f t="shared" si="32"/>
        <v>80.274822580499759</v>
      </c>
      <c r="Q375" s="2">
        <f t="shared" si="33"/>
        <v>3.04715217221072</v>
      </c>
      <c r="R375" s="2">
        <f t="shared" si="34"/>
        <v>4.0455857686335381</v>
      </c>
      <c r="S375" s="12">
        <f t="shared" si="31"/>
        <v>692.00054988526631</v>
      </c>
      <c r="T375" s="12"/>
    </row>
    <row r="376" spans="2:20" ht="19.899999999999999" customHeight="1" x14ac:dyDescent="0.2">
      <c r="B376" s="14">
        <v>43598.540439814817</v>
      </c>
      <c r="C376" s="2">
        <f t="shared" si="36"/>
        <v>28.499999998603016</v>
      </c>
      <c r="D376" s="42">
        <v>22.5</v>
      </c>
      <c r="E376" s="12">
        <v>8460</v>
      </c>
      <c r="F376" s="12">
        <v>9020</v>
      </c>
      <c r="G376" s="2">
        <v>6.49</v>
      </c>
      <c r="H376" s="2">
        <v>9.02</v>
      </c>
      <c r="I376" s="2">
        <v>7.76</v>
      </c>
      <c r="K376" s="14">
        <v>43598.542546296296</v>
      </c>
      <c r="L376" s="2">
        <f t="shared" si="35"/>
        <v>31.499999997904524</v>
      </c>
      <c r="M376" s="15">
        <v>2470</v>
      </c>
      <c r="N376" s="3">
        <v>0.19404509387999999</v>
      </c>
      <c r="O376" s="2">
        <v>15.56</v>
      </c>
      <c r="P376" s="2">
        <f t="shared" si="32"/>
        <v>80.187546558752501</v>
      </c>
      <c r="Q376" s="2">
        <f t="shared" si="33"/>
        <v>3.0193416607727999</v>
      </c>
      <c r="R376" s="2">
        <f t="shared" si="34"/>
        <v>4.0497986114985629</v>
      </c>
      <c r="S376" s="12">
        <f t="shared" si="31"/>
        <v>692.9727393566327</v>
      </c>
      <c r="T376" s="12"/>
    </row>
    <row r="377" spans="2:20" ht="19.899999999999999" customHeight="1" x14ac:dyDescent="0.2">
      <c r="B377" s="14">
        <v>43598.540497685186</v>
      </c>
      <c r="C377" s="2">
        <f t="shared" si="36"/>
        <v>28.583333330461755</v>
      </c>
      <c r="D377" s="42">
        <v>22.6</v>
      </c>
      <c r="E377" s="12">
        <v>8460</v>
      </c>
      <c r="F377" s="12">
        <v>9040</v>
      </c>
      <c r="G377" s="2">
        <v>6.49</v>
      </c>
      <c r="H377" s="2">
        <v>9.02</v>
      </c>
      <c r="I377" s="2">
        <v>7.76</v>
      </c>
      <c r="K377" s="14">
        <v>43598.542662037034</v>
      </c>
      <c r="L377" s="2">
        <f t="shared" si="35"/>
        <v>31.666666661622003</v>
      </c>
      <c r="M377" s="15">
        <v>2460</v>
      </c>
      <c r="N377" s="3">
        <v>0.19325948621299999</v>
      </c>
      <c r="O377" s="2">
        <v>15.52</v>
      </c>
      <c r="P377" s="2">
        <f t="shared" si="32"/>
        <v>80.306536585193584</v>
      </c>
      <c r="Q377" s="2">
        <f t="shared" si="33"/>
        <v>2.9993872260257599</v>
      </c>
      <c r="R377" s="2">
        <f t="shared" si="34"/>
        <v>4.0581579570267525</v>
      </c>
      <c r="S377" s="12">
        <f t="shared" si="31"/>
        <v>694.90926222282917</v>
      </c>
      <c r="T377" s="12"/>
    </row>
    <row r="378" spans="2:20" ht="19.899999999999999" customHeight="1" x14ac:dyDescent="0.2">
      <c r="B378" s="14">
        <v>43598.540555555555</v>
      </c>
      <c r="C378" s="2">
        <f t="shared" si="36"/>
        <v>28.666666662320495</v>
      </c>
      <c r="D378" s="42">
        <v>22.6</v>
      </c>
      <c r="E378" s="12">
        <v>8460</v>
      </c>
      <c r="F378" s="12">
        <v>9030</v>
      </c>
      <c r="G378" s="2">
        <v>6.49</v>
      </c>
      <c r="H378" s="2">
        <v>9.02</v>
      </c>
      <c r="I378" s="2">
        <v>7.76</v>
      </c>
      <c r="K378" s="14">
        <v>43598.542719907404</v>
      </c>
      <c r="L378" s="2">
        <f t="shared" si="35"/>
        <v>31.749999993480742</v>
      </c>
      <c r="M378" s="15">
        <v>2450</v>
      </c>
      <c r="N378" s="3">
        <v>0.192473878545</v>
      </c>
      <c r="O378" s="2">
        <v>15.48</v>
      </c>
      <c r="P378" s="2">
        <f t="shared" si="32"/>
        <v>80.426497959206486</v>
      </c>
      <c r="Q378" s="2">
        <f t="shared" si="33"/>
        <v>2.9794956398766002</v>
      </c>
      <c r="R378" s="2">
        <f t="shared" si="34"/>
        <v>4.0623099589434926</v>
      </c>
      <c r="S378" s="12">
        <f t="shared" si="31"/>
        <v>695.87359561765925</v>
      </c>
      <c r="T378" s="12"/>
    </row>
    <row r="379" spans="2:20" ht="19.899999999999999" customHeight="1" x14ac:dyDescent="0.2">
      <c r="B379" s="14">
        <v>43598.540613425925</v>
      </c>
      <c r="C379" s="2">
        <f t="shared" si="36"/>
        <v>28.749999994179234</v>
      </c>
      <c r="D379" s="42">
        <v>22.6</v>
      </c>
      <c r="E379" s="12">
        <v>8460</v>
      </c>
      <c r="F379" s="12">
        <v>9020</v>
      </c>
      <c r="G379" s="2">
        <v>6.49</v>
      </c>
      <c r="H379" s="2">
        <v>9.0299999999999994</v>
      </c>
      <c r="I379" s="2">
        <v>7.76</v>
      </c>
      <c r="K379" s="14">
        <v>43598.54277777778</v>
      </c>
      <c r="L379" s="2">
        <f t="shared" si="35"/>
        <v>31.83333333581686</v>
      </c>
      <c r="M379" s="15">
        <v>2440</v>
      </c>
      <c r="N379" s="3">
        <v>0.191688270878</v>
      </c>
      <c r="O379" s="2">
        <v>15.52</v>
      </c>
      <c r="P379" s="2">
        <f t="shared" si="32"/>
        <v>80.964786885044745</v>
      </c>
      <c r="Q379" s="2">
        <f t="shared" si="33"/>
        <v>2.9750019640265597</v>
      </c>
      <c r="R379" s="2">
        <f t="shared" si="34"/>
        <v>4.0664450271707064</v>
      </c>
      <c r="S379" s="12">
        <f t="shared" si="31"/>
        <v>696.83400109497154</v>
      </c>
      <c r="T379" s="12"/>
    </row>
    <row r="380" spans="2:20" ht="19.899999999999999" customHeight="1" x14ac:dyDescent="0.2">
      <c r="B380" s="14">
        <v>43598.540671296294</v>
      </c>
      <c r="C380" s="2">
        <f t="shared" si="36"/>
        <v>28.833333326037973</v>
      </c>
      <c r="D380" s="42">
        <v>22.6</v>
      </c>
      <c r="E380" s="12">
        <v>8460</v>
      </c>
      <c r="F380" s="12">
        <v>9030</v>
      </c>
      <c r="G380" s="2">
        <v>6.48</v>
      </c>
      <c r="H380" s="2">
        <v>9.0299999999999994</v>
      </c>
      <c r="I380" s="2">
        <v>7.76</v>
      </c>
      <c r="K380" s="14">
        <v>43598.54283564815</v>
      </c>
      <c r="L380" s="2">
        <f t="shared" si="35"/>
        <v>31.916666667675599</v>
      </c>
      <c r="M380" s="15">
        <v>2440</v>
      </c>
      <c r="N380" s="3">
        <v>0.191688270878</v>
      </c>
      <c r="O380" s="2">
        <v>15.5</v>
      </c>
      <c r="P380" s="2">
        <f t="shared" si="32"/>
        <v>80.860450819471239</v>
      </c>
      <c r="Q380" s="2">
        <f t="shared" si="33"/>
        <v>2.9711681986089999</v>
      </c>
      <c r="R380" s="2">
        <f t="shared" si="34"/>
        <v>4.0705743119328019</v>
      </c>
      <c r="S380" s="12">
        <f t="shared" si="31"/>
        <v>697.79244243239941</v>
      </c>
      <c r="T380" s="12"/>
    </row>
    <row r="381" spans="2:20" ht="19.899999999999999" customHeight="1" x14ac:dyDescent="0.2">
      <c r="B381" s="14">
        <v>43598.540729166663</v>
      </c>
      <c r="C381" s="2">
        <f t="shared" si="36"/>
        <v>28.916666657896712</v>
      </c>
      <c r="D381" s="42">
        <v>22.6</v>
      </c>
      <c r="E381" s="12">
        <v>8460</v>
      </c>
      <c r="F381" s="12">
        <v>9030</v>
      </c>
      <c r="G381" s="2">
        <v>6.48</v>
      </c>
      <c r="H381" s="2">
        <v>9.0299999999999994</v>
      </c>
      <c r="I381" s="2">
        <v>7.76</v>
      </c>
      <c r="K381" s="14">
        <v>43598.542893518519</v>
      </c>
      <c r="L381" s="2">
        <f t="shared" si="35"/>
        <v>31.999999999534339</v>
      </c>
      <c r="M381" s="15">
        <v>2430</v>
      </c>
      <c r="N381" s="3">
        <v>0.19090266320999999</v>
      </c>
      <c r="O381" s="2">
        <v>15.45</v>
      </c>
      <c r="P381" s="2">
        <f t="shared" si="32"/>
        <v>80.931296296293297</v>
      </c>
      <c r="Q381" s="2">
        <f t="shared" si="33"/>
        <v>2.9494461465944997</v>
      </c>
      <c r="R381" s="2">
        <f t="shared" si="34"/>
        <v>4.0746858495997724</v>
      </c>
      <c r="S381" s="12">
        <f t="shared" si="31"/>
        <v>698.74891975069318</v>
      </c>
      <c r="T381" s="12"/>
    </row>
    <row r="382" spans="2:20" ht="19.899999999999999" customHeight="1" x14ac:dyDescent="0.2">
      <c r="B382" s="14">
        <v>43598.54078703704</v>
      </c>
      <c r="C382" s="2">
        <f t="shared" si="36"/>
        <v>29.000000000232831</v>
      </c>
      <c r="D382" s="42">
        <v>22.6</v>
      </c>
      <c r="E382" s="12">
        <v>8460</v>
      </c>
      <c r="F382" s="12">
        <v>9030</v>
      </c>
      <c r="G382" s="2">
        <v>6.48</v>
      </c>
      <c r="H382" s="2">
        <v>9.0299999999999994</v>
      </c>
      <c r="I382" s="2">
        <v>7.76</v>
      </c>
      <c r="K382" s="14">
        <v>43598.543009259258</v>
      </c>
      <c r="L382" s="2">
        <f t="shared" si="35"/>
        <v>32.166666663251817</v>
      </c>
      <c r="M382" s="15">
        <v>2410</v>
      </c>
      <c r="N382" s="3">
        <v>0.189331447875</v>
      </c>
      <c r="O382" s="2">
        <v>15.34</v>
      </c>
      <c r="P382" s="2">
        <f t="shared" si="32"/>
        <v>81.021933609929093</v>
      </c>
      <c r="Q382" s="2">
        <f t="shared" si="33"/>
        <v>2.9043444104025</v>
      </c>
      <c r="R382" s="2">
        <f t="shared" si="34"/>
        <v>4.0828161141184021</v>
      </c>
      <c r="S382" s="12">
        <f t="shared" si="31"/>
        <v>700.65009027247629</v>
      </c>
      <c r="T382" s="12"/>
    </row>
    <row r="383" spans="2:20" ht="19.899999999999999" customHeight="1" x14ac:dyDescent="0.2">
      <c r="B383" s="14">
        <v>43598.540844907409</v>
      </c>
      <c r="C383" s="2">
        <f t="shared" si="36"/>
        <v>29.08333333209157</v>
      </c>
      <c r="D383" s="42">
        <v>22.6</v>
      </c>
      <c r="E383" s="12">
        <v>8470</v>
      </c>
      <c r="F383" s="12">
        <v>9030</v>
      </c>
      <c r="G383" s="2">
        <v>6.48</v>
      </c>
      <c r="H383" s="2">
        <v>9.0299999999999994</v>
      </c>
      <c r="I383" s="2">
        <v>7.76</v>
      </c>
      <c r="K383" s="14">
        <v>43598.543067129627</v>
      </c>
      <c r="L383" s="2">
        <f t="shared" si="35"/>
        <v>32.249999995110556</v>
      </c>
      <c r="M383" s="15">
        <v>2410</v>
      </c>
      <c r="N383" s="3">
        <v>0.189331447875</v>
      </c>
      <c r="O383" s="2">
        <v>15.32</v>
      </c>
      <c r="P383" s="2">
        <f t="shared" si="32"/>
        <v>80.916298755157342</v>
      </c>
      <c r="Q383" s="2">
        <f t="shared" si="33"/>
        <v>2.9005577814450003</v>
      </c>
      <c r="R383" s="2">
        <f t="shared" si="34"/>
        <v>4.0868472961247413</v>
      </c>
      <c r="S383" s="12">
        <f t="shared" si="31"/>
        <v>701.59674749509975</v>
      </c>
      <c r="T383" s="12"/>
    </row>
    <row r="384" spans="2:20" ht="19.899999999999999" customHeight="1" x14ac:dyDescent="0.2">
      <c r="B384" s="14">
        <v>43598.540902777779</v>
      </c>
      <c r="C384" s="2">
        <f t="shared" si="36"/>
        <v>29.166666663950309</v>
      </c>
      <c r="D384" s="42">
        <v>22.6</v>
      </c>
      <c r="E384" s="12">
        <v>8460</v>
      </c>
      <c r="F384" s="12">
        <v>9040</v>
      </c>
      <c r="G384" s="2">
        <v>6.48</v>
      </c>
      <c r="H384" s="2">
        <v>9.0299999999999994</v>
      </c>
      <c r="I384" s="2">
        <v>7.76</v>
      </c>
      <c r="K384" s="14">
        <v>43598.543124999997</v>
      </c>
      <c r="L384" s="2">
        <f t="shared" si="35"/>
        <v>32.333333326969296</v>
      </c>
      <c r="M384" s="15">
        <v>2400</v>
      </c>
      <c r="N384" s="3">
        <v>0.18854584020699999</v>
      </c>
      <c r="O384" s="2">
        <v>15.33</v>
      </c>
      <c r="P384" s="2">
        <f t="shared" si="32"/>
        <v>81.306487500172679</v>
      </c>
      <c r="Q384" s="2">
        <f t="shared" si="33"/>
        <v>2.89040773037331</v>
      </c>
      <c r="R384" s="2">
        <f t="shared" si="34"/>
        <v>4.0908687998812319</v>
      </c>
      <c r="S384" s="12">
        <f t="shared" ref="S384:S440" si="37">(M383+M384)/2/12729*(L384-L383)*60+S383</f>
        <v>702.5414406985891</v>
      </c>
      <c r="T384" s="12"/>
    </row>
    <row r="385" spans="2:20" ht="19.899999999999999" customHeight="1" x14ac:dyDescent="0.2">
      <c r="B385" s="14">
        <v>43598.540960648148</v>
      </c>
      <c r="C385" s="2">
        <f t="shared" si="36"/>
        <v>29.249999995809048</v>
      </c>
      <c r="D385" s="42">
        <v>22.6</v>
      </c>
      <c r="E385" s="12">
        <v>8460</v>
      </c>
      <c r="F385" s="12">
        <v>9040</v>
      </c>
      <c r="G385" s="2">
        <v>6.48</v>
      </c>
      <c r="H385" s="2">
        <v>9.0299999999999994</v>
      </c>
      <c r="I385" s="2">
        <v>7.76</v>
      </c>
      <c r="K385" s="14">
        <v>43598.543182870373</v>
      </c>
      <c r="L385" s="2">
        <f t="shared" si="35"/>
        <v>32.416666669305414</v>
      </c>
      <c r="M385" s="15">
        <v>2390</v>
      </c>
      <c r="N385" s="3">
        <v>0.18776023253999999</v>
      </c>
      <c r="O385" s="2">
        <v>15.29</v>
      </c>
      <c r="P385" s="2">
        <f t="shared" ref="P385:P440" si="38">O385/N385</f>
        <v>81.433644351407878</v>
      </c>
      <c r="Q385" s="2">
        <f t="shared" ref="Q385:Q440" si="39">N385*O385</f>
        <v>2.8708539555365995</v>
      </c>
      <c r="R385" s="2">
        <f t="shared" ref="R385:R440" si="40">AVERAGE(Q385,Q384)*(L385-L384)/60+R384</f>
        <v>4.0948696764842314</v>
      </c>
      <c r="S385" s="12">
        <f t="shared" si="37"/>
        <v>703.48220598209139</v>
      </c>
      <c r="T385" s="12"/>
    </row>
    <row r="386" spans="2:20" ht="19.899999999999999" customHeight="1" x14ac:dyDescent="0.2">
      <c r="B386" s="14">
        <v>43598.541018518517</v>
      </c>
      <c r="C386" s="2">
        <f t="shared" si="36"/>
        <v>29.333333327667788</v>
      </c>
      <c r="D386" s="42">
        <v>22.6</v>
      </c>
      <c r="E386" s="12">
        <v>8460</v>
      </c>
      <c r="F386" s="12">
        <v>9040</v>
      </c>
      <c r="G386" s="2">
        <v>6.48</v>
      </c>
      <c r="H386" s="2">
        <v>9.0299999999999994</v>
      </c>
      <c r="I386" s="2">
        <v>7.76</v>
      </c>
      <c r="K386" s="14">
        <v>43598.543240740742</v>
      </c>
      <c r="L386" s="2">
        <f t="shared" si="35"/>
        <v>32.500000001164153</v>
      </c>
      <c r="M386" s="15">
        <v>2390</v>
      </c>
      <c r="N386" s="3">
        <v>0.18776023253999999</v>
      </c>
      <c r="O386" s="2">
        <v>15.31</v>
      </c>
      <c r="P386" s="2">
        <f t="shared" si="38"/>
        <v>81.54016317985969</v>
      </c>
      <c r="Q386" s="2">
        <f t="shared" si="39"/>
        <v>2.8746091601873998</v>
      </c>
      <c r="R386" s="2">
        <f t="shared" si="40"/>
        <v>4.0988595813551045</v>
      </c>
      <c r="S386" s="12">
        <f t="shared" si="37"/>
        <v>704.42100712817853</v>
      </c>
      <c r="T386" s="12"/>
    </row>
    <row r="387" spans="2:20" ht="19.899999999999999" customHeight="1" x14ac:dyDescent="0.2">
      <c r="B387" s="14">
        <v>43598.541076388887</v>
      </c>
      <c r="C387" s="2">
        <f t="shared" si="36"/>
        <v>29.416666659526527</v>
      </c>
      <c r="D387" s="42">
        <v>22.6</v>
      </c>
      <c r="E387" s="12">
        <v>8470</v>
      </c>
      <c r="F387" s="12">
        <v>9040</v>
      </c>
      <c r="G387" s="2">
        <v>6.48</v>
      </c>
      <c r="H387" s="2">
        <v>9.0299999999999994</v>
      </c>
      <c r="I387" s="2">
        <v>7.76</v>
      </c>
      <c r="K387" s="14">
        <v>43598.543356481481</v>
      </c>
      <c r="L387" s="2">
        <f t="shared" si="35"/>
        <v>32.666666664881632</v>
      </c>
      <c r="M387" s="15">
        <v>2370</v>
      </c>
      <c r="N387" s="3">
        <v>0.186189017205</v>
      </c>
      <c r="O387" s="2">
        <v>15.25</v>
      </c>
      <c r="P387" s="2">
        <f t="shared" si="38"/>
        <v>81.906012658143354</v>
      </c>
      <c r="Q387" s="2">
        <f t="shared" si="39"/>
        <v>2.8393825123762499</v>
      </c>
      <c r="R387" s="2">
        <f t="shared" si="40"/>
        <v>4.1067956807599018</v>
      </c>
      <c r="S387" s="12">
        <f t="shared" si="37"/>
        <v>706.2907533438165</v>
      </c>
      <c r="T387" s="12"/>
    </row>
    <row r="388" spans="2:20" ht="19.899999999999999" customHeight="1" x14ac:dyDescent="0.2">
      <c r="B388" s="14">
        <v>43598.541134259256</v>
      </c>
      <c r="C388" s="2">
        <f t="shared" si="36"/>
        <v>29.499999991385266</v>
      </c>
      <c r="D388" s="42">
        <v>22.6</v>
      </c>
      <c r="E388" s="12">
        <v>8460</v>
      </c>
      <c r="F388" s="12">
        <v>9030</v>
      </c>
      <c r="G388" s="2">
        <v>6.48</v>
      </c>
      <c r="H388" s="2">
        <v>9.0299999999999994</v>
      </c>
      <c r="I388" s="2">
        <v>7.76</v>
      </c>
      <c r="K388" s="14">
        <v>43598.543414351851</v>
      </c>
      <c r="L388" s="2">
        <f t="shared" si="35"/>
        <v>32.749999996740371</v>
      </c>
      <c r="M388" s="15">
        <v>2370</v>
      </c>
      <c r="N388" s="3">
        <v>0.186189017205</v>
      </c>
      <c r="O388" s="2">
        <v>15.27</v>
      </c>
      <c r="P388" s="2">
        <f t="shared" si="38"/>
        <v>82.013430379662225</v>
      </c>
      <c r="Q388" s="2">
        <f t="shared" si="39"/>
        <v>2.8431062927203499</v>
      </c>
      <c r="R388" s="2">
        <f t="shared" si="40"/>
        <v>4.1107418534713904</v>
      </c>
      <c r="S388" s="12">
        <f t="shared" si="37"/>
        <v>707.22169841336733</v>
      </c>
      <c r="T388" s="12"/>
    </row>
    <row r="389" spans="2:20" ht="19.899999999999999" customHeight="1" x14ac:dyDescent="0.2">
      <c r="B389" s="14">
        <v>43598.541192129633</v>
      </c>
      <c r="C389" s="2">
        <f t="shared" si="36"/>
        <v>29.583333333721384</v>
      </c>
      <c r="D389" s="42">
        <v>22.6</v>
      </c>
      <c r="E389" s="12">
        <v>8460</v>
      </c>
      <c r="F389" s="12">
        <v>9050</v>
      </c>
      <c r="G389" s="2">
        <v>6.48</v>
      </c>
      <c r="H389" s="2">
        <v>9.0299999999999994</v>
      </c>
      <c r="I389" s="2">
        <v>7.76</v>
      </c>
      <c r="K389" s="14">
        <v>43598.54347222222</v>
      </c>
      <c r="L389" s="2">
        <f t="shared" si="35"/>
        <v>32.83333332859911</v>
      </c>
      <c r="M389" s="15">
        <v>2360</v>
      </c>
      <c r="N389" s="3">
        <v>0.18540340953699999</v>
      </c>
      <c r="O389" s="2">
        <v>15.23</v>
      </c>
      <c r="P389" s="2">
        <f t="shared" si="38"/>
        <v>82.145199152665143</v>
      </c>
      <c r="Q389" s="2">
        <f t="shared" si="39"/>
        <v>2.82369392724851</v>
      </c>
      <c r="R389" s="2">
        <f t="shared" si="40"/>
        <v>4.1146771313322894</v>
      </c>
      <c r="S389" s="12">
        <f t="shared" si="37"/>
        <v>708.15067946378406</v>
      </c>
      <c r="T389" s="12"/>
    </row>
    <row r="390" spans="2:20" ht="19.899999999999999" customHeight="1" x14ac:dyDescent="0.2">
      <c r="B390" s="14">
        <v>43598.541250000002</v>
      </c>
      <c r="C390" s="2">
        <f t="shared" si="36"/>
        <v>29.666666665580124</v>
      </c>
      <c r="D390" s="42">
        <v>22.6</v>
      </c>
      <c r="E390" s="12">
        <v>8460</v>
      </c>
      <c r="F390" s="12">
        <v>9050</v>
      </c>
      <c r="G390" s="2">
        <v>6.48</v>
      </c>
      <c r="H390" s="2">
        <v>9.0299999999999994</v>
      </c>
      <c r="I390" s="2">
        <v>7.76</v>
      </c>
      <c r="K390" s="14">
        <v>43598.543530092589</v>
      </c>
      <c r="L390" s="2">
        <f t="shared" si="35"/>
        <v>32.91666666045785</v>
      </c>
      <c r="M390" s="15">
        <v>2350</v>
      </c>
      <c r="N390" s="3">
        <v>0.18461780186999999</v>
      </c>
      <c r="O390" s="2">
        <v>15.17</v>
      </c>
      <c r="P390" s="2">
        <f t="shared" si="38"/>
        <v>82.16975744669557</v>
      </c>
      <c r="Q390" s="2">
        <f t="shared" si="39"/>
        <v>2.8006520543678999</v>
      </c>
      <c r="R390" s="2">
        <f t="shared" si="40"/>
        <v>4.1185829270837431</v>
      </c>
      <c r="S390" s="12">
        <f t="shared" si="37"/>
        <v>709.07573247593268</v>
      </c>
      <c r="T390" s="12"/>
    </row>
    <row r="391" spans="2:20" ht="19.899999999999999" customHeight="1" x14ac:dyDescent="0.2">
      <c r="B391" s="14">
        <v>43598.541307870371</v>
      </c>
      <c r="C391" s="2">
        <f t="shared" si="36"/>
        <v>29.749999997438863</v>
      </c>
      <c r="D391" s="42">
        <v>22.6</v>
      </c>
      <c r="E391" s="12">
        <v>8470</v>
      </c>
      <c r="F391" s="12">
        <v>9050</v>
      </c>
      <c r="G391" s="2">
        <v>6.48</v>
      </c>
      <c r="H391" s="2">
        <v>9.0299999999999994</v>
      </c>
      <c r="I391" s="2">
        <v>7.76</v>
      </c>
      <c r="K391" s="14">
        <v>43598.543587962966</v>
      </c>
      <c r="L391" s="2">
        <f t="shared" si="35"/>
        <v>33.000000002793968</v>
      </c>
      <c r="M391" s="15">
        <v>2340</v>
      </c>
      <c r="N391" s="3">
        <v>0.183832194202</v>
      </c>
      <c r="O391" s="2">
        <v>15.16</v>
      </c>
      <c r="P391" s="2">
        <f t="shared" si="38"/>
        <v>82.466512820609452</v>
      </c>
      <c r="Q391" s="2">
        <f t="shared" si="39"/>
        <v>2.7868960641023199</v>
      </c>
      <c r="R391" s="2">
        <f t="shared" si="40"/>
        <v>4.1224631692518763</v>
      </c>
      <c r="S391" s="12">
        <f t="shared" si="37"/>
        <v>709.99685756562485</v>
      </c>
      <c r="T391" s="12"/>
    </row>
    <row r="392" spans="2:20" ht="19.899999999999999" customHeight="1" x14ac:dyDescent="0.2">
      <c r="B392" s="14">
        <v>43598.541365740741</v>
      </c>
      <c r="C392" s="2">
        <f t="shared" si="36"/>
        <v>29.833333329297602</v>
      </c>
      <c r="D392" s="42">
        <v>22.6</v>
      </c>
      <c r="E392" s="12">
        <v>8460</v>
      </c>
      <c r="F392" s="12">
        <v>9050</v>
      </c>
      <c r="G392" s="2">
        <v>6.48</v>
      </c>
      <c r="H392" s="2">
        <v>9.0299999999999994</v>
      </c>
      <c r="I392" s="2">
        <v>7.76</v>
      </c>
      <c r="K392" s="14">
        <v>43598.543645833335</v>
      </c>
      <c r="L392" s="2">
        <f t="shared" si="35"/>
        <v>33.083333334652707</v>
      </c>
      <c r="M392" s="15">
        <v>2340</v>
      </c>
      <c r="N392" s="3">
        <v>0.183832194202</v>
      </c>
      <c r="O392" s="2">
        <v>15.14</v>
      </c>
      <c r="P392" s="2">
        <f t="shared" si="38"/>
        <v>82.357717948814454</v>
      </c>
      <c r="Q392" s="2">
        <f t="shared" si="39"/>
        <v>2.7832194202182801</v>
      </c>
      <c r="R392" s="2">
        <f t="shared" si="40"/>
        <v>4.1263313049364294</v>
      </c>
      <c r="S392" s="12">
        <f t="shared" si="37"/>
        <v>710.91601852037127</v>
      </c>
      <c r="T392" s="12"/>
    </row>
    <row r="393" spans="2:20" ht="19.899999999999999" customHeight="1" x14ac:dyDescent="0.2">
      <c r="B393" s="14">
        <v>43598.54142361111</v>
      </c>
      <c r="C393" s="2">
        <f t="shared" si="36"/>
        <v>29.916666661156341</v>
      </c>
      <c r="D393" s="42">
        <v>22.6</v>
      </c>
      <c r="E393" s="12">
        <v>8470</v>
      </c>
      <c r="F393" s="12">
        <v>9040</v>
      </c>
      <c r="G393" s="2">
        <v>6.48</v>
      </c>
      <c r="H393" s="2">
        <v>9.0299999999999994</v>
      </c>
      <c r="I393" s="2">
        <v>7.76</v>
      </c>
      <c r="K393" s="14">
        <v>43598.543703703705</v>
      </c>
      <c r="L393" s="2">
        <f t="shared" si="35"/>
        <v>33.166666666511446</v>
      </c>
      <c r="M393" s="15">
        <v>2330</v>
      </c>
      <c r="N393" s="3">
        <v>0.183046586535</v>
      </c>
      <c r="O393" s="2">
        <v>15.16</v>
      </c>
      <c r="P393" s="2">
        <f t="shared" si="38"/>
        <v>82.820446351788618</v>
      </c>
      <c r="Q393" s="2">
        <f t="shared" si="39"/>
        <v>2.7749862518706001</v>
      </c>
      <c r="R393" s="2">
        <f t="shared" si="40"/>
        <v>4.1301911699181906</v>
      </c>
      <c r="S393" s="12">
        <f t="shared" si="37"/>
        <v>711.83321545598358</v>
      </c>
      <c r="T393" s="12"/>
    </row>
    <row r="394" spans="2:20" ht="19.899999999999999" customHeight="1" x14ac:dyDescent="0.2">
      <c r="B394" s="14">
        <v>43598.541481481479</v>
      </c>
      <c r="C394" s="2">
        <f t="shared" si="36"/>
        <v>29.999999993015081</v>
      </c>
      <c r="D394" s="42">
        <v>22.6</v>
      </c>
      <c r="E394" s="12">
        <v>8460</v>
      </c>
      <c r="F394" s="12">
        <v>9050</v>
      </c>
      <c r="G394" s="2">
        <v>6.48</v>
      </c>
      <c r="H394" s="2">
        <v>9.0299999999999994</v>
      </c>
      <c r="I394" s="2">
        <v>7.76</v>
      </c>
      <c r="K394" s="14">
        <v>43598.543761574074</v>
      </c>
      <c r="L394" s="2">
        <f t="shared" si="35"/>
        <v>33.249999998370185</v>
      </c>
      <c r="M394" s="15">
        <v>2320</v>
      </c>
      <c r="N394" s="3">
        <v>0.18226097886699999</v>
      </c>
      <c r="O394" s="2">
        <v>15.13</v>
      </c>
      <c r="P394" s="2">
        <f t="shared" si="38"/>
        <v>83.012831896621762</v>
      </c>
      <c r="Q394" s="2">
        <f t="shared" si="39"/>
        <v>2.75760861025771</v>
      </c>
      <c r="R394" s="2">
        <f t="shared" si="40"/>
        <v>4.1340332496155714</v>
      </c>
      <c r="S394" s="12">
        <f t="shared" si="37"/>
        <v>712.74648435332779</v>
      </c>
      <c r="T394" s="12"/>
    </row>
    <row r="395" spans="2:20" ht="19.899999999999999" customHeight="1" x14ac:dyDescent="0.2">
      <c r="B395" s="14">
        <v>43598.541539351849</v>
      </c>
      <c r="C395" s="2">
        <f t="shared" si="36"/>
        <v>30.08333332487382</v>
      </c>
      <c r="D395" s="42">
        <v>22.6</v>
      </c>
      <c r="E395" s="12">
        <v>8460</v>
      </c>
      <c r="F395" s="12">
        <v>9050</v>
      </c>
      <c r="G395" s="2">
        <v>6.48</v>
      </c>
      <c r="H395" s="2">
        <v>9.0299999999999994</v>
      </c>
      <c r="I395" s="2">
        <v>7.76</v>
      </c>
      <c r="K395" s="14">
        <v>43598.543819444443</v>
      </c>
      <c r="L395" s="2">
        <f t="shared" si="35"/>
        <v>33.333333330228925</v>
      </c>
      <c r="M395" s="15">
        <v>2320</v>
      </c>
      <c r="N395" s="3">
        <v>0.18226097886699999</v>
      </c>
      <c r="O395" s="2">
        <v>15.12</v>
      </c>
      <c r="P395" s="2">
        <f t="shared" si="38"/>
        <v>82.957965517311351</v>
      </c>
      <c r="Q395" s="2">
        <f t="shared" si="39"/>
        <v>2.7557860004690395</v>
      </c>
      <c r="R395" s="2">
        <f t="shared" si="40"/>
        <v>4.1378619958052703</v>
      </c>
      <c r="S395" s="12">
        <f t="shared" si="37"/>
        <v>713.65778923153789</v>
      </c>
      <c r="T395" s="12"/>
    </row>
    <row r="396" spans="2:20" ht="19.899999999999999" customHeight="1" x14ac:dyDescent="0.2">
      <c r="B396" s="14">
        <v>43598.541597222225</v>
      </c>
      <c r="C396" s="2">
        <f t="shared" si="36"/>
        <v>30.166666667209938</v>
      </c>
      <c r="D396" s="42">
        <v>22.6</v>
      </c>
      <c r="E396" s="12">
        <v>8460</v>
      </c>
      <c r="F396" s="12">
        <v>9050</v>
      </c>
      <c r="G396" s="2">
        <v>6.48</v>
      </c>
      <c r="H396" s="2">
        <v>9.0299999999999994</v>
      </c>
      <c r="I396" s="2">
        <v>7.76</v>
      </c>
      <c r="K396" s="14">
        <v>43598.543877314813</v>
      </c>
      <c r="L396" s="2">
        <f t="shared" si="35"/>
        <v>33.416666662087664</v>
      </c>
      <c r="M396" s="15">
        <v>2310</v>
      </c>
      <c r="N396" s="3">
        <v>0.18147537120000001</v>
      </c>
      <c r="O396" s="2">
        <v>15.08</v>
      </c>
      <c r="P396" s="2">
        <f t="shared" si="38"/>
        <v>83.096675324502655</v>
      </c>
      <c r="Q396" s="2">
        <f t="shared" si="39"/>
        <v>2.736648597696</v>
      </c>
      <c r="R396" s="2">
        <f t="shared" si="40"/>
        <v>4.1416761864309475</v>
      </c>
      <c r="S396" s="12">
        <f t="shared" si="37"/>
        <v>714.56713009061389</v>
      </c>
      <c r="T396" s="12"/>
    </row>
    <row r="397" spans="2:20" ht="19.899999999999999" customHeight="1" x14ac:dyDescent="0.2">
      <c r="B397" s="14">
        <v>43598.541655092595</v>
      </c>
      <c r="C397" s="2">
        <f t="shared" si="36"/>
        <v>30.249999999068677</v>
      </c>
      <c r="D397" s="42">
        <v>22.6</v>
      </c>
      <c r="E397" s="12">
        <v>8460</v>
      </c>
      <c r="F397" s="12">
        <v>9050</v>
      </c>
      <c r="G397" s="2">
        <v>6.48</v>
      </c>
      <c r="H397" s="2">
        <v>9.0299999999999994</v>
      </c>
      <c r="I397" s="2">
        <v>7.76</v>
      </c>
      <c r="K397" s="14">
        <v>43598.543935185182</v>
      </c>
      <c r="L397" s="2">
        <f t="shared" si="35"/>
        <v>33.499999993946403</v>
      </c>
      <c r="M397" s="15">
        <v>2300</v>
      </c>
      <c r="N397" s="3">
        <v>0.180689763532</v>
      </c>
      <c r="O397" s="2">
        <v>15.08</v>
      </c>
      <c r="P397" s="2">
        <f t="shared" si="38"/>
        <v>83.457965217433838</v>
      </c>
      <c r="Q397" s="2">
        <f t="shared" si="39"/>
        <v>2.72480163406256</v>
      </c>
      <c r="R397" s="2">
        <f t="shared" si="40"/>
        <v>4.1454688601358898</v>
      </c>
      <c r="S397" s="12">
        <f t="shared" si="37"/>
        <v>715.47254291142178</v>
      </c>
      <c r="T397" s="12"/>
    </row>
    <row r="398" spans="2:20" ht="19.899999999999999" customHeight="1" x14ac:dyDescent="0.2">
      <c r="B398" s="14">
        <v>43598.541712962964</v>
      </c>
      <c r="C398" s="2">
        <f t="shared" si="36"/>
        <v>30.333333330927417</v>
      </c>
      <c r="D398" s="42">
        <v>22.6</v>
      </c>
      <c r="E398" s="12">
        <v>8470</v>
      </c>
      <c r="F398" s="12">
        <v>9050</v>
      </c>
      <c r="G398" s="2">
        <v>6.48</v>
      </c>
      <c r="H398" s="2">
        <v>9.0299999999999994</v>
      </c>
      <c r="I398" s="2">
        <v>7.76</v>
      </c>
      <c r="K398" s="14">
        <v>43598.543993055559</v>
      </c>
      <c r="L398" s="2">
        <f t="shared" si="35"/>
        <v>33.583333336282521</v>
      </c>
      <c r="M398" s="15">
        <v>2300</v>
      </c>
      <c r="N398" s="3">
        <v>0.180689763532</v>
      </c>
      <c r="O398" s="2">
        <v>15.05</v>
      </c>
      <c r="P398" s="2">
        <f t="shared" si="38"/>
        <v>83.29193478265114</v>
      </c>
      <c r="Q398" s="2">
        <f t="shared" si="39"/>
        <v>2.7193809411566003</v>
      </c>
      <c r="R398" s="2">
        <f t="shared" si="40"/>
        <v>4.1492495428882323</v>
      </c>
      <c r="S398" s="12">
        <f t="shared" si="37"/>
        <v>716.37599182668487</v>
      </c>
      <c r="T398" s="12"/>
    </row>
    <row r="399" spans="2:20" ht="19.899999999999999" customHeight="1" x14ac:dyDescent="0.2">
      <c r="B399" s="14">
        <v>43598.541770833333</v>
      </c>
      <c r="C399" s="2">
        <f t="shared" si="36"/>
        <v>30.416666662786156</v>
      </c>
      <c r="D399" s="42">
        <v>22.6</v>
      </c>
      <c r="E399" s="12">
        <v>8470</v>
      </c>
      <c r="F399" s="12">
        <v>9050</v>
      </c>
      <c r="G399" s="2">
        <v>6.48</v>
      </c>
      <c r="H399" s="2">
        <v>9.0299999999999994</v>
      </c>
      <c r="I399" s="2">
        <v>7.76</v>
      </c>
      <c r="K399" s="14">
        <v>43598.544108796297</v>
      </c>
      <c r="L399" s="2">
        <f t="shared" si="35"/>
        <v>33.75</v>
      </c>
      <c r="M399" s="15">
        <v>2280</v>
      </c>
      <c r="N399" s="3">
        <v>0.17911854819699999</v>
      </c>
      <c r="O399" s="15">
        <v>15</v>
      </c>
      <c r="P399" s="2">
        <f t="shared" si="38"/>
        <v>83.7434210526458</v>
      </c>
      <c r="Q399" s="2">
        <f t="shared" si="39"/>
        <v>2.6867782229549997</v>
      </c>
      <c r="R399" s="2">
        <f t="shared" si="40"/>
        <v>4.1567580971499671</v>
      </c>
      <c r="S399" s="12">
        <f t="shared" si="37"/>
        <v>718.17503335349625</v>
      </c>
      <c r="T399" s="12"/>
    </row>
    <row r="400" spans="2:20" ht="19.899999999999999" customHeight="1" x14ac:dyDescent="0.2">
      <c r="B400" s="14">
        <v>43598.541828703703</v>
      </c>
      <c r="C400" s="2">
        <f t="shared" si="36"/>
        <v>30.499999994644895</v>
      </c>
      <c r="D400" s="42">
        <v>22.6</v>
      </c>
      <c r="E400" s="12">
        <v>8470</v>
      </c>
      <c r="F400" s="12">
        <v>9060</v>
      </c>
      <c r="G400" s="2">
        <v>6.49</v>
      </c>
      <c r="H400" s="2">
        <v>9.0399999999999991</v>
      </c>
      <c r="I400" s="2">
        <v>7.76</v>
      </c>
      <c r="K400" s="14">
        <v>43598.544166666667</v>
      </c>
      <c r="L400" s="2">
        <f t="shared" si="35"/>
        <v>33.833333331858739</v>
      </c>
      <c r="M400" s="15">
        <v>2270</v>
      </c>
      <c r="N400" s="3">
        <v>0.17833294052900001</v>
      </c>
      <c r="O400" s="15">
        <v>14.94</v>
      </c>
      <c r="P400" s="2">
        <f t="shared" si="38"/>
        <v>83.775885462789745</v>
      </c>
      <c r="Q400" s="2">
        <f t="shared" si="39"/>
        <v>2.6642941315032598</v>
      </c>
      <c r="R400" s="2">
        <f t="shared" si="40"/>
        <v>4.1604741195525854</v>
      </c>
      <c r="S400" s="12">
        <f t="shared" si="37"/>
        <v>719.06866205949973</v>
      </c>
      <c r="T400" s="12"/>
    </row>
    <row r="401" spans="2:20" ht="19.899999999999999" customHeight="1" x14ac:dyDescent="0.2">
      <c r="B401" s="14">
        <v>43598.541886574072</v>
      </c>
      <c r="C401" s="2">
        <f t="shared" si="36"/>
        <v>30.583333326503634</v>
      </c>
      <c r="D401" s="42">
        <v>22.6</v>
      </c>
      <c r="E401" s="12">
        <v>8470</v>
      </c>
      <c r="F401" s="12">
        <v>9060</v>
      </c>
      <c r="G401" s="2">
        <v>6.49</v>
      </c>
      <c r="H401" s="2">
        <v>9.0399999999999991</v>
      </c>
      <c r="I401" s="2">
        <v>7.76</v>
      </c>
      <c r="K401" s="14">
        <v>43598.544224537036</v>
      </c>
      <c r="L401" s="2">
        <f t="shared" si="35"/>
        <v>33.916666663717479</v>
      </c>
      <c r="M401" s="15">
        <v>2270</v>
      </c>
      <c r="N401" s="3">
        <v>0.17833294052900001</v>
      </c>
      <c r="O401" s="15">
        <v>14.94</v>
      </c>
      <c r="P401" s="2">
        <f t="shared" si="38"/>
        <v>83.775885462789745</v>
      </c>
      <c r="Q401" s="2">
        <f t="shared" si="39"/>
        <v>2.6642941315032598</v>
      </c>
      <c r="R401" s="2">
        <f t="shared" si="40"/>
        <v>4.1641745280030831</v>
      </c>
      <c r="S401" s="12">
        <f t="shared" si="37"/>
        <v>719.96032674636911</v>
      </c>
      <c r="T401" s="12"/>
    </row>
    <row r="402" spans="2:20" ht="19.899999999999999" customHeight="1" x14ac:dyDescent="0.2">
      <c r="B402" s="14">
        <v>43598.541944444441</v>
      </c>
      <c r="C402" s="2">
        <f t="shared" si="36"/>
        <v>30.666666658362374</v>
      </c>
      <c r="D402" s="42">
        <v>22.6</v>
      </c>
      <c r="E402" s="12">
        <v>8470</v>
      </c>
      <c r="F402" s="12">
        <v>9070</v>
      </c>
      <c r="G402" s="2">
        <v>6.49</v>
      </c>
      <c r="H402" s="2">
        <v>9.0399999999999991</v>
      </c>
      <c r="I402" s="2">
        <v>7.76</v>
      </c>
      <c r="K402" s="14">
        <v>43598.544282407405</v>
      </c>
      <c r="L402" s="2">
        <f t="shared" si="35"/>
        <v>33.999999995576218</v>
      </c>
      <c r="M402" s="15">
        <v>2260</v>
      </c>
      <c r="N402" s="3">
        <v>0.177547332862</v>
      </c>
      <c r="O402" s="15">
        <v>14.92</v>
      </c>
      <c r="P402" s="2">
        <f t="shared" si="38"/>
        <v>84.03392920352502</v>
      </c>
      <c r="Q402" s="2">
        <f t="shared" si="39"/>
        <v>2.6490062063010402</v>
      </c>
      <c r="R402" s="2">
        <f t="shared" si="40"/>
        <v>4.1678643198390448</v>
      </c>
      <c r="S402" s="12">
        <f t="shared" si="37"/>
        <v>720.85002741410437</v>
      </c>
      <c r="T402" s="12"/>
    </row>
    <row r="403" spans="2:20" ht="19.899999999999999" customHeight="1" x14ac:dyDescent="0.2">
      <c r="B403" s="14">
        <v>43598.542002314818</v>
      </c>
      <c r="C403" s="2">
        <f t="shared" si="36"/>
        <v>30.750000000698492</v>
      </c>
      <c r="D403" s="42">
        <v>22.6</v>
      </c>
      <c r="E403" s="12">
        <v>8470</v>
      </c>
      <c r="F403" s="12">
        <v>9070</v>
      </c>
      <c r="G403" s="2">
        <v>6.49</v>
      </c>
      <c r="H403" s="2">
        <v>9.0399999999999991</v>
      </c>
      <c r="I403" s="2">
        <v>7.76</v>
      </c>
      <c r="K403" s="14">
        <v>43598.544340277775</v>
      </c>
      <c r="L403" s="2">
        <f t="shared" si="35"/>
        <v>34.083333327434957</v>
      </c>
      <c r="M403" s="15">
        <v>2260</v>
      </c>
      <c r="N403" s="3">
        <v>0.177547332862</v>
      </c>
      <c r="O403" s="15">
        <v>14.9</v>
      </c>
      <c r="P403" s="2">
        <f t="shared" si="38"/>
        <v>83.921283185825928</v>
      </c>
      <c r="Q403" s="2">
        <f t="shared" si="39"/>
        <v>2.6454552596437999</v>
      </c>
      <c r="R403" s="2">
        <f t="shared" si="40"/>
        <v>4.1715410291253354</v>
      </c>
      <c r="S403" s="12">
        <f t="shared" si="37"/>
        <v>721.73776406270565</v>
      </c>
      <c r="T403" s="12"/>
    </row>
    <row r="404" spans="2:20" ht="19.899999999999999" customHeight="1" x14ac:dyDescent="0.2">
      <c r="B404" s="14">
        <v>43598.542060185187</v>
      </c>
      <c r="C404" s="2">
        <f t="shared" si="36"/>
        <v>30.833333332557231</v>
      </c>
      <c r="D404" s="42">
        <v>22.6</v>
      </c>
      <c r="E404" s="12">
        <v>8470</v>
      </c>
      <c r="F404" s="12">
        <v>9060</v>
      </c>
      <c r="G404" s="2">
        <v>6.49</v>
      </c>
      <c r="H404" s="2">
        <v>9.0399999999999991</v>
      </c>
      <c r="I404" s="2">
        <v>7.76</v>
      </c>
      <c r="K404" s="14">
        <v>43598.544456018521</v>
      </c>
      <c r="L404" s="2">
        <f t="shared" si="35"/>
        <v>34.250000001629815</v>
      </c>
      <c r="M404" s="15">
        <v>2240</v>
      </c>
      <c r="N404" s="3">
        <v>0.17597611752699999</v>
      </c>
      <c r="O404" s="15">
        <v>14.85</v>
      </c>
      <c r="P404" s="2">
        <f t="shared" si="38"/>
        <v>84.386450892812576</v>
      </c>
      <c r="Q404" s="2">
        <f t="shared" si="39"/>
        <v>2.6132453452759496</v>
      </c>
      <c r="R404" s="2">
        <f t="shared" si="40"/>
        <v>4.1788447802954058</v>
      </c>
      <c r="S404" s="12">
        <f t="shared" si="37"/>
        <v>723.50538139449179</v>
      </c>
      <c r="T404" s="12"/>
    </row>
    <row r="405" spans="2:20" ht="19.899999999999999" customHeight="1" x14ac:dyDescent="0.2">
      <c r="B405" s="14">
        <v>43598.542118055557</v>
      </c>
      <c r="C405" s="2">
        <f t="shared" si="36"/>
        <v>30.91666666441597</v>
      </c>
      <c r="D405" s="42">
        <v>22.6</v>
      </c>
      <c r="E405" s="12">
        <v>8470</v>
      </c>
      <c r="F405" s="12">
        <v>9060</v>
      </c>
      <c r="G405" s="2">
        <v>6.49</v>
      </c>
      <c r="H405" s="2">
        <v>9.0399999999999991</v>
      </c>
      <c r="I405" s="2">
        <v>7.76</v>
      </c>
      <c r="K405" s="14">
        <v>43598.54451388889</v>
      </c>
      <c r="L405" s="2">
        <f t="shared" si="35"/>
        <v>34.333333333488554</v>
      </c>
      <c r="M405" s="15">
        <v>2230</v>
      </c>
      <c r="N405" s="3">
        <v>0.175190509859</v>
      </c>
      <c r="O405" s="15">
        <v>14.83</v>
      </c>
      <c r="P405" s="2">
        <f t="shared" si="38"/>
        <v>84.650704036056226</v>
      </c>
      <c r="Q405" s="2">
        <f t="shared" si="39"/>
        <v>2.5980752612089701</v>
      </c>
      <c r="R405" s="2">
        <f t="shared" si="40"/>
        <v>4.1824637528747601</v>
      </c>
      <c r="S405" s="12">
        <f t="shared" si="37"/>
        <v>724.38329794742265</v>
      </c>
      <c r="T405" s="12"/>
    </row>
    <row r="406" spans="2:20" ht="19.899999999999999" customHeight="1" x14ac:dyDescent="0.2">
      <c r="B406" s="14">
        <v>43598.542175925926</v>
      </c>
      <c r="C406" s="2">
        <f t="shared" si="36"/>
        <v>30.99999999627471</v>
      </c>
      <c r="D406" s="42">
        <v>22.6</v>
      </c>
      <c r="E406" s="12">
        <v>8480</v>
      </c>
      <c r="F406" s="12">
        <v>9060</v>
      </c>
      <c r="G406" s="2">
        <v>6.49</v>
      </c>
      <c r="H406" s="2">
        <v>9.0399999999999991</v>
      </c>
      <c r="I406" s="2">
        <v>7.76</v>
      </c>
      <c r="K406" s="14">
        <v>43598.544571759259</v>
      </c>
      <c r="L406" s="2">
        <f t="shared" si="35"/>
        <v>34.416666665347293</v>
      </c>
      <c r="M406" s="15">
        <v>2230</v>
      </c>
      <c r="N406" s="3">
        <v>0.175190509859</v>
      </c>
      <c r="O406" s="15">
        <v>14.85</v>
      </c>
      <c r="P406" s="2">
        <f t="shared" si="38"/>
        <v>84.764865471034042</v>
      </c>
      <c r="Q406" s="2">
        <f t="shared" si="39"/>
        <v>2.60157907140615</v>
      </c>
      <c r="R406" s="2">
        <f t="shared" si="40"/>
        <v>4.1860746238751814</v>
      </c>
      <c r="S406" s="12">
        <f t="shared" si="37"/>
        <v>725.2592504812194</v>
      </c>
      <c r="T406" s="12"/>
    </row>
    <row r="407" spans="2:20" ht="19.899999999999999" customHeight="1" x14ac:dyDescent="0.2">
      <c r="B407" s="14">
        <v>43598.542233796295</v>
      </c>
      <c r="C407" s="2">
        <f t="shared" si="36"/>
        <v>31.083333328133449</v>
      </c>
      <c r="D407" s="42">
        <v>22.6</v>
      </c>
      <c r="E407" s="12">
        <v>8480</v>
      </c>
      <c r="F407" s="12">
        <v>9080</v>
      </c>
      <c r="G407" s="2">
        <v>6.49</v>
      </c>
      <c r="H407" s="2">
        <v>9.0399999999999991</v>
      </c>
      <c r="I407" s="2">
        <v>7.76</v>
      </c>
      <c r="K407" s="14">
        <v>43598.544629629629</v>
      </c>
      <c r="L407" s="2">
        <f t="shared" si="35"/>
        <v>34.499999997206032</v>
      </c>
      <c r="M407" s="15">
        <v>2220</v>
      </c>
      <c r="N407" s="3">
        <v>0.174404902192</v>
      </c>
      <c r="O407" s="15">
        <v>14.81</v>
      </c>
      <c r="P407" s="2">
        <f t="shared" si="38"/>
        <v>84.91733783776256</v>
      </c>
      <c r="Q407" s="2">
        <f t="shared" si="39"/>
        <v>2.58293660146352</v>
      </c>
      <c r="R407" s="2">
        <f t="shared" si="40"/>
        <v>4.1896749819176318</v>
      </c>
      <c r="S407" s="12">
        <f t="shared" si="37"/>
        <v>726.13323899588215</v>
      </c>
      <c r="T407" s="12"/>
    </row>
    <row r="408" spans="2:20" ht="19.899999999999999" customHeight="1" x14ac:dyDescent="0.2">
      <c r="B408" s="14">
        <v>43598.542291666665</v>
      </c>
      <c r="C408" s="2">
        <f t="shared" si="36"/>
        <v>31.166666659992188</v>
      </c>
      <c r="D408" s="42">
        <v>22.6</v>
      </c>
      <c r="E408" s="12">
        <v>8470</v>
      </c>
      <c r="F408" s="12">
        <v>9070</v>
      </c>
      <c r="G408" s="2">
        <v>6.49</v>
      </c>
      <c r="H408" s="2">
        <v>9.0399999999999991</v>
      </c>
      <c r="I408" s="2">
        <v>7.76</v>
      </c>
      <c r="K408" s="14">
        <v>43598.544687499998</v>
      </c>
      <c r="L408" s="2">
        <f t="shared" si="35"/>
        <v>34.583333329064772</v>
      </c>
      <c r="M408" s="15">
        <v>2220</v>
      </c>
      <c r="N408" s="3">
        <v>0.174404902192</v>
      </c>
      <c r="O408" s="15">
        <v>14.81</v>
      </c>
      <c r="P408" s="2">
        <f t="shared" si="38"/>
        <v>84.91733783776256</v>
      </c>
      <c r="Q408" s="2">
        <f t="shared" si="39"/>
        <v>2.58293660146352</v>
      </c>
      <c r="R408" s="2">
        <f t="shared" si="40"/>
        <v>4.1932623938006293</v>
      </c>
      <c r="S408" s="12">
        <f t="shared" si="37"/>
        <v>727.0052634914108</v>
      </c>
      <c r="T408" s="12"/>
    </row>
    <row r="409" spans="2:20" ht="19.899999999999999" customHeight="1" x14ac:dyDescent="0.2">
      <c r="B409" s="14">
        <v>43598.542349537034</v>
      </c>
      <c r="C409" s="2">
        <f t="shared" si="36"/>
        <v>31.249999991850927</v>
      </c>
      <c r="D409" s="42">
        <v>22.6</v>
      </c>
      <c r="E409" s="12">
        <v>8470</v>
      </c>
      <c r="F409" s="12">
        <v>9070</v>
      </c>
      <c r="G409" s="2">
        <v>6.49</v>
      </c>
      <c r="H409" s="2">
        <v>9.0399999999999991</v>
      </c>
      <c r="I409" s="2">
        <v>7.76</v>
      </c>
      <c r="K409" s="14">
        <v>43598.544745370367</v>
      </c>
      <c r="L409" s="2">
        <f t="shared" si="35"/>
        <v>34.666666660923511</v>
      </c>
      <c r="M409" s="15">
        <v>2210</v>
      </c>
      <c r="N409" s="3">
        <v>0.17361929452399999</v>
      </c>
      <c r="O409" s="15">
        <v>14.83</v>
      </c>
      <c r="P409" s="2">
        <f t="shared" si="38"/>
        <v>85.416773755810866</v>
      </c>
      <c r="Q409" s="2">
        <f t="shared" si="39"/>
        <v>2.5747741377909197</v>
      </c>
      <c r="R409" s="2">
        <f t="shared" si="40"/>
        <v>4.1968441373061767</v>
      </c>
      <c r="S409" s="12">
        <f t="shared" si="37"/>
        <v>727.87532396780534</v>
      </c>
      <c r="T409" s="12"/>
    </row>
    <row r="410" spans="2:20" ht="19.899999999999999" customHeight="1" x14ac:dyDescent="0.2">
      <c r="B410" s="14">
        <v>43598.542407407411</v>
      </c>
      <c r="C410" s="2">
        <f t="shared" si="36"/>
        <v>31.333333334187046</v>
      </c>
      <c r="D410" s="42">
        <v>22.6</v>
      </c>
      <c r="E410" s="12">
        <v>8470</v>
      </c>
      <c r="F410" s="12">
        <v>9080</v>
      </c>
      <c r="G410" s="2">
        <v>6.49</v>
      </c>
      <c r="H410" s="2">
        <v>9.0399999999999991</v>
      </c>
      <c r="I410" s="2">
        <v>7.76</v>
      </c>
      <c r="K410" s="14">
        <v>43598.544803240744</v>
      </c>
      <c r="L410" s="2">
        <f t="shared" si="35"/>
        <v>34.750000003259629</v>
      </c>
      <c r="M410" s="15">
        <v>2200</v>
      </c>
      <c r="N410" s="3">
        <v>0.17283368685700001</v>
      </c>
      <c r="O410" s="15">
        <v>14.74</v>
      </c>
      <c r="P410" s="2">
        <f t="shared" si="38"/>
        <v>85.284299999893278</v>
      </c>
      <c r="Q410" s="2">
        <f t="shared" si="39"/>
        <v>2.5475685442721803</v>
      </c>
      <c r="R410" s="2">
        <f t="shared" si="40"/>
        <v>4.200401320108571</v>
      </c>
      <c r="S410" s="12">
        <f t="shared" si="37"/>
        <v>728.74145651482934</v>
      </c>
      <c r="T410" s="12"/>
    </row>
    <row r="411" spans="2:20" ht="19.899999999999999" customHeight="1" x14ac:dyDescent="0.2">
      <c r="B411" s="14">
        <v>43598.54246527778</v>
      </c>
      <c r="C411" s="2">
        <f t="shared" si="36"/>
        <v>31.416666666045785</v>
      </c>
      <c r="D411" s="42">
        <v>22.6</v>
      </c>
      <c r="E411" s="12">
        <v>8480</v>
      </c>
      <c r="F411" s="12">
        <v>9060</v>
      </c>
      <c r="G411" s="2">
        <v>6.49</v>
      </c>
      <c r="H411" s="2">
        <v>9.0399999999999991</v>
      </c>
      <c r="I411" s="2">
        <v>7.76</v>
      </c>
      <c r="K411" s="14">
        <v>43598.544861111113</v>
      </c>
      <c r="L411" s="2">
        <f t="shared" si="35"/>
        <v>34.833333335118368</v>
      </c>
      <c r="M411" s="15">
        <v>2190</v>
      </c>
      <c r="N411" s="3">
        <v>0.172048079189</v>
      </c>
      <c r="O411" s="15">
        <v>14.71</v>
      </c>
      <c r="P411" s="2">
        <f t="shared" si="38"/>
        <v>85.499356164509237</v>
      </c>
      <c r="Q411" s="2">
        <f t="shared" si="39"/>
        <v>2.5308272448701903</v>
      </c>
      <c r="R411" s="2">
        <f t="shared" si="40"/>
        <v>4.2039279837886259</v>
      </c>
      <c r="S411" s="12">
        <f t="shared" si="37"/>
        <v>729.60366091468757</v>
      </c>
      <c r="T411" s="12"/>
    </row>
    <row r="412" spans="2:20" ht="19.899999999999999" customHeight="1" x14ac:dyDescent="0.2">
      <c r="B412" s="14">
        <v>43598.542523148149</v>
      </c>
      <c r="C412" s="2">
        <f t="shared" si="36"/>
        <v>31.499999997904524</v>
      </c>
      <c r="D412" s="42">
        <v>22.6</v>
      </c>
      <c r="E412" s="12">
        <v>8480</v>
      </c>
      <c r="F412" s="12">
        <v>9070</v>
      </c>
      <c r="G412" s="2">
        <v>6.49</v>
      </c>
      <c r="H412" s="2">
        <v>9.0399999999999991</v>
      </c>
      <c r="I412" s="2">
        <v>7.76</v>
      </c>
      <c r="K412" s="14">
        <v>43598.544918981483</v>
      </c>
      <c r="L412" s="2">
        <f t="shared" si="35"/>
        <v>34.916666666977108</v>
      </c>
      <c r="M412" s="15">
        <v>2190</v>
      </c>
      <c r="N412" s="3">
        <v>0.172048079189</v>
      </c>
      <c r="O412" s="15">
        <v>14.67</v>
      </c>
      <c r="P412" s="2">
        <f t="shared" si="38"/>
        <v>85.266863013823965</v>
      </c>
      <c r="Q412" s="2">
        <f t="shared" si="39"/>
        <v>2.5239453217026302</v>
      </c>
      <c r="R412" s="2">
        <f t="shared" si="40"/>
        <v>4.2074382424532981</v>
      </c>
      <c r="S412" s="12">
        <f t="shared" si="37"/>
        <v>730.4639012954118</v>
      </c>
      <c r="T412" s="12"/>
    </row>
    <row r="413" spans="2:20" ht="19.899999999999999" customHeight="1" x14ac:dyDescent="0.2">
      <c r="B413" s="14">
        <v>43598.542581018519</v>
      </c>
      <c r="C413" s="2">
        <f t="shared" si="36"/>
        <v>31.583333329763263</v>
      </c>
      <c r="D413" s="42">
        <v>22.6</v>
      </c>
      <c r="E413" s="12">
        <v>8480</v>
      </c>
      <c r="F413" s="12">
        <v>9070</v>
      </c>
      <c r="G413" s="2">
        <v>6.49</v>
      </c>
      <c r="H413" s="2">
        <v>9.0399999999999991</v>
      </c>
      <c r="I413" s="2">
        <v>7.76</v>
      </c>
      <c r="K413" s="14">
        <v>43598.544976851852</v>
      </c>
      <c r="L413" s="2">
        <f t="shared" si="35"/>
        <v>34.999999998835847</v>
      </c>
      <c r="M413" s="15">
        <v>2180</v>
      </c>
      <c r="N413" s="3">
        <v>0.171262471522</v>
      </c>
      <c r="O413" s="15">
        <v>14.78</v>
      </c>
      <c r="P413" s="2">
        <f t="shared" si="38"/>
        <v>86.300284403529659</v>
      </c>
      <c r="Q413" s="2">
        <f t="shared" si="39"/>
        <v>2.5312593290951599</v>
      </c>
      <c r="R413" s="2">
        <f t="shared" si="40"/>
        <v>4.2109488011764542</v>
      </c>
      <c r="S413" s="12">
        <f t="shared" si="37"/>
        <v>731.32217765700193</v>
      </c>
      <c r="T413" s="12"/>
    </row>
    <row r="414" spans="2:20" ht="19.899999999999999" customHeight="1" x14ac:dyDescent="0.2">
      <c r="B414" s="14">
        <v>43598.542638888888</v>
      </c>
      <c r="C414" s="2">
        <f t="shared" si="36"/>
        <v>31.666666661622003</v>
      </c>
      <c r="D414" s="42">
        <v>22.6</v>
      </c>
      <c r="E414" s="12">
        <v>8480</v>
      </c>
      <c r="F414" s="12">
        <v>9080</v>
      </c>
      <c r="G414" s="2">
        <v>6.49</v>
      </c>
      <c r="H414" s="2">
        <v>9.0399999999999991</v>
      </c>
      <c r="I414" s="2">
        <v>7.76</v>
      </c>
      <c r="K414" s="14">
        <v>43598.545034722221</v>
      </c>
      <c r="L414" s="2">
        <f t="shared" si="35"/>
        <v>35.083333330694586</v>
      </c>
      <c r="M414" s="15">
        <v>2180</v>
      </c>
      <c r="N414" s="3">
        <v>0.171262471522</v>
      </c>
      <c r="O414" s="15">
        <v>14.78</v>
      </c>
      <c r="P414" s="2">
        <f t="shared" si="38"/>
        <v>86.300284403529659</v>
      </c>
      <c r="Q414" s="2">
        <f t="shared" si="39"/>
        <v>2.5312593290951599</v>
      </c>
      <c r="R414" s="2">
        <f t="shared" si="40"/>
        <v>4.2144644390713211</v>
      </c>
      <c r="S414" s="12">
        <f t="shared" si="37"/>
        <v>732.17848999945795</v>
      </c>
      <c r="T414" s="12"/>
    </row>
    <row r="415" spans="2:20" ht="19.899999999999999" customHeight="1" x14ac:dyDescent="0.2">
      <c r="B415" s="14">
        <v>43598.542696759258</v>
      </c>
      <c r="C415" s="2">
        <f t="shared" si="36"/>
        <v>31.749999993480742</v>
      </c>
      <c r="D415" s="42">
        <v>22.6</v>
      </c>
      <c r="E415" s="12">
        <v>8480</v>
      </c>
      <c r="F415" s="12">
        <v>9070</v>
      </c>
      <c r="G415" s="2">
        <v>6.48</v>
      </c>
      <c r="H415" s="2">
        <v>9.0399999999999991</v>
      </c>
      <c r="I415" s="2">
        <v>7.76</v>
      </c>
      <c r="K415" s="14">
        <v>43598.545092592591</v>
      </c>
      <c r="L415" s="2">
        <f t="shared" si="35"/>
        <v>35.166666662553325</v>
      </c>
      <c r="M415" s="15">
        <v>2170</v>
      </c>
      <c r="N415" s="3">
        <v>0.17047686385399999</v>
      </c>
      <c r="O415" s="15">
        <v>14.74</v>
      </c>
      <c r="P415" s="2">
        <f t="shared" si="38"/>
        <v>86.463345622216806</v>
      </c>
      <c r="Q415" s="2">
        <f t="shared" si="39"/>
        <v>2.5128289732079598</v>
      </c>
      <c r="R415" s="2">
        <f t="shared" si="40"/>
        <v>4.2179672781081594</v>
      </c>
      <c r="S415" s="12">
        <f t="shared" si="37"/>
        <v>733.03283832277998</v>
      </c>
      <c r="T415" s="12"/>
    </row>
    <row r="416" spans="2:20" ht="19.899999999999999" customHeight="1" x14ac:dyDescent="0.2">
      <c r="B416" s="14">
        <v>43598.542754629627</v>
      </c>
      <c r="C416" s="2">
        <f t="shared" si="36"/>
        <v>31.833333325339481</v>
      </c>
      <c r="D416" s="42">
        <v>22.6</v>
      </c>
      <c r="E416" s="12">
        <v>8480</v>
      </c>
      <c r="F416" s="12">
        <v>9070</v>
      </c>
      <c r="G416" s="2">
        <v>6.48</v>
      </c>
      <c r="H416" s="2">
        <v>9.0399999999999991</v>
      </c>
      <c r="I416" s="2">
        <v>7.76</v>
      </c>
      <c r="K416" s="14">
        <v>43598.545208333337</v>
      </c>
      <c r="L416" s="2">
        <f t="shared" si="35"/>
        <v>35.333333336748183</v>
      </c>
      <c r="M416" s="15">
        <v>2160</v>
      </c>
      <c r="N416" s="3">
        <v>0.16969125618700001</v>
      </c>
      <c r="O416" s="15">
        <v>14.75</v>
      </c>
      <c r="P416" s="2">
        <f t="shared" si="38"/>
        <v>86.922569444270479</v>
      </c>
      <c r="Q416" s="2">
        <f t="shared" si="39"/>
        <v>2.5029460287582501</v>
      </c>
      <c r="R416" s="2">
        <f t="shared" si="40"/>
        <v>4.2249336325922213</v>
      </c>
      <c r="S416" s="12">
        <f t="shared" si="37"/>
        <v>734.73367899980974</v>
      </c>
      <c r="T416" s="12"/>
    </row>
    <row r="417" spans="2:20" ht="19.899999999999999" customHeight="1" x14ac:dyDescent="0.2">
      <c r="B417" s="14">
        <v>43598.542812500003</v>
      </c>
      <c r="C417" s="2">
        <f t="shared" si="36"/>
        <v>31.916666667675599</v>
      </c>
      <c r="D417" s="42">
        <v>22.6</v>
      </c>
      <c r="E417" s="12">
        <v>8480</v>
      </c>
      <c r="F417" s="12">
        <v>9080</v>
      </c>
      <c r="G417" s="2">
        <v>6.48</v>
      </c>
      <c r="H417" s="2">
        <v>9.0399999999999991</v>
      </c>
      <c r="I417" s="2">
        <v>7.76</v>
      </c>
      <c r="K417" s="14">
        <v>43598.545266203706</v>
      </c>
      <c r="L417" s="2">
        <f t="shared" si="35"/>
        <v>35.416666668606922</v>
      </c>
      <c r="M417" s="15">
        <v>2150</v>
      </c>
      <c r="N417" s="3">
        <v>0.168905648519</v>
      </c>
      <c r="O417" s="15">
        <v>14.68</v>
      </c>
      <c r="P417" s="2">
        <f t="shared" si="38"/>
        <v>86.912427907043408</v>
      </c>
      <c r="Q417" s="2">
        <f t="shared" si="39"/>
        <v>2.4795349202589199</v>
      </c>
      <c r="R417" s="2">
        <f t="shared" si="40"/>
        <v>4.2283936887455909</v>
      </c>
      <c r="S417" s="12">
        <f t="shared" si="37"/>
        <v>735.58017124659546</v>
      </c>
      <c r="T417" s="12"/>
    </row>
    <row r="418" spans="2:20" ht="19.899999999999999" customHeight="1" x14ac:dyDescent="0.2">
      <c r="B418" s="14">
        <v>43598.542870370373</v>
      </c>
      <c r="C418" s="2">
        <f t="shared" si="36"/>
        <v>31.999999999534339</v>
      </c>
      <c r="D418" s="42">
        <v>22.6</v>
      </c>
      <c r="E418" s="12">
        <v>8480</v>
      </c>
      <c r="F418" s="12">
        <v>9080</v>
      </c>
      <c r="G418" s="2">
        <v>6.48</v>
      </c>
      <c r="H418" s="2">
        <v>9.0399999999999991</v>
      </c>
      <c r="I418" s="2">
        <v>7.76</v>
      </c>
      <c r="K418" s="14">
        <v>43598.545324074075</v>
      </c>
      <c r="L418" s="2">
        <f t="shared" ref="L418:L481" si="41">(K418-$K$34)*24*60</f>
        <v>35.500000000465661</v>
      </c>
      <c r="M418" s="15">
        <v>2140</v>
      </c>
      <c r="N418" s="3">
        <v>0.168120040852</v>
      </c>
      <c r="O418" s="15">
        <v>14.62</v>
      </c>
      <c r="P418" s="2">
        <f t="shared" si="38"/>
        <v>86.961672896988688</v>
      </c>
      <c r="Q418" s="2">
        <f t="shared" si="39"/>
        <v>2.45791499725624</v>
      </c>
      <c r="R418" s="2">
        <f t="shared" si="40"/>
        <v>4.2318224733498591</v>
      </c>
      <c r="S418" s="12">
        <f t="shared" si="37"/>
        <v>736.42273545511296</v>
      </c>
      <c r="T418" s="12"/>
    </row>
    <row r="419" spans="2:20" ht="19.899999999999999" customHeight="1" x14ac:dyDescent="0.2">
      <c r="B419" s="14">
        <v>43598.542928240742</v>
      </c>
      <c r="C419" s="2">
        <f t="shared" ref="C419:C482" si="42">(B419-$B$34)*24*60</f>
        <v>32.083333331393078</v>
      </c>
      <c r="D419" s="42">
        <v>22.6</v>
      </c>
      <c r="E419" s="12">
        <v>8440</v>
      </c>
      <c r="F419" s="12">
        <v>9070</v>
      </c>
      <c r="G419" s="2">
        <v>6.48</v>
      </c>
      <c r="H419" s="2">
        <v>9.0399999999999991</v>
      </c>
      <c r="I419" s="2">
        <v>7.76</v>
      </c>
      <c r="K419" s="14">
        <v>43598.545381944445</v>
      </c>
      <c r="L419" s="2">
        <f t="shared" si="41"/>
        <v>35.583333332324401</v>
      </c>
      <c r="M419" s="15">
        <v>2140</v>
      </c>
      <c r="N419" s="3">
        <v>0.168120040852</v>
      </c>
      <c r="O419" s="15">
        <v>14.62</v>
      </c>
      <c r="P419" s="2">
        <f t="shared" si="38"/>
        <v>86.961672896988688</v>
      </c>
      <c r="Q419" s="2">
        <f t="shared" si="39"/>
        <v>2.45791499725624</v>
      </c>
      <c r="R419" s="2">
        <f t="shared" si="40"/>
        <v>4.2352362441189744</v>
      </c>
      <c r="S419" s="12">
        <f t="shared" si="37"/>
        <v>737.26333564449646</v>
      </c>
      <c r="T419" s="12"/>
    </row>
    <row r="420" spans="2:20" ht="19.899999999999999" customHeight="1" x14ac:dyDescent="0.2">
      <c r="B420" s="14">
        <v>43598.542986111112</v>
      </c>
      <c r="C420" s="2">
        <f t="shared" si="42"/>
        <v>32.166666663251817</v>
      </c>
      <c r="D420" s="42">
        <v>22.6</v>
      </c>
      <c r="E420" s="12">
        <v>8500</v>
      </c>
      <c r="F420" s="12">
        <v>9090</v>
      </c>
      <c r="G420" s="2">
        <v>6.48</v>
      </c>
      <c r="H420" s="2">
        <v>9.0399999999999991</v>
      </c>
      <c r="I420" s="2">
        <v>7.76</v>
      </c>
      <c r="K420" s="14">
        <v>43598.545439814814</v>
      </c>
      <c r="L420" s="2">
        <f t="shared" si="41"/>
        <v>35.66666666418314</v>
      </c>
      <c r="M420" s="15">
        <v>2130</v>
      </c>
      <c r="N420" s="3">
        <v>0.16733443318399999</v>
      </c>
      <c r="O420" s="15">
        <v>14.54</v>
      </c>
      <c r="P420" s="2">
        <f t="shared" si="38"/>
        <v>86.89185915496482</v>
      </c>
      <c r="Q420" s="2">
        <f t="shared" si="39"/>
        <v>2.4330426584953595</v>
      </c>
      <c r="R420" s="2">
        <f t="shared" si="40"/>
        <v>4.2386327424309229</v>
      </c>
      <c r="S420" s="12">
        <f t="shared" si="37"/>
        <v>738.10197181474587</v>
      </c>
      <c r="T420" s="12"/>
    </row>
    <row r="421" spans="2:20" ht="19.899999999999999" customHeight="1" x14ac:dyDescent="0.2">
      <c r="B421" s="14">
        <v>43598.543043981481</v>
      </c>
      <c r="C421" s="2">
        <f t="shared" si="42"/>
        <v>32.249999995110556</v>
      </c>
      <c r="D421" s="42">
        <v>22.6</v>
      </c>
      <c r="E421" s="12">
        <v>8480</v>
      </c>
      <c r="F421" s="12">
        <v>9090</v>
      </c>
      <c r="G421" s="2">
        <v>6.48</v>
      </c>
      <c r="H421" s="2">
        <v>9.0399999999999991</v>
      </c>
      <c r="I421" s="2">
        <v>7.76</v>
      </c>
      <c r="K421" s="14">
        <v>43598.545555555553</v>
      </c>
      <c r="L421" s="2">
        <f t="shared" si="41"/>
        <v>35.833333327900618</v>
      </c>
      <c r="M421" s="15">
        <v>2120</v>
      </c>
      <c r="N421" s="3">
        <v>0.16654882551700001</v>
      </c>
      <c r="O421" s="15">
        <v>14.61</v>
      </c>
      <c r="P421" s="2">
        <f t="shared" si="38"/>
        <v>87.722023584661812</v>
      </c>
      <c r="Q421" s="2">
        <f t="shared" si="39"/>
        <v>2.43327834080337</v>
      </c>
      <c r="R421" s="2">
        <f t="shared" si="40"/>
        <v>4.2453915214770177</v>
      </c>
      <c r="S421" s="12">
        <f t="shared" si="37"/>
        <v>739.77138807870836</v>
      </c>
      <c r="T421" s="12"/>
    </row>
    <row r="422" spans="2:20" ht="19.899999999999999" customHeight="1" x14ac:dyDescent="0.2">
      <c r="B422" s="14">
        <v>43598.54310185185</v>
      </c>
      <c r="C422" s="2">
        <f t="shared" si="42"/>
        <v>32.333333326969296</v>
      </c>
      <c r="D422" s="42">
        <v>22.6</v>
      </c>
      <c r="E422" s="12">
        <v>8490</v>
      </c>
      <c r="F422" s="12">
        <v>9090</v>
      </c>
      <c r="G422" s="2">
        <v>6.48</v>
      </c>
      <c r="H422" s="2">
        <v>9.0399999999999991</v>
      </c>
      <c r="I422" s="2">
        <v>7.76</v>
      </c>
      <c r="K422" s="14">
        <v>43598.545613425929</v>
      </c>
      <c r="L422" s="2">
        <f t="shared" si="41"/>
        <v>35.916666670236737</v>
      </c>
      <c r="M422" s="15">
        <v>2110</v>
      </c>
      <c r="N422" s="3">
        <v>0.165763217849</v>
      </c>
      <c r="O422" s="15">
        <v>14.57</v>
      </c>
      <c r="P422" s="2">
        <f t="shared" si="38"/>
        <v>87.896459715643104</v>
      </c>
      <c r="Q422" s="2">
        <f t="shared" si="39"/>
        <v>2.4151700840599299</v>
      </c>
      <c r="R422" s="2">
        <f t="shared" si="40"/>
        <v>4.2487584999135857</v>
      </c>
      <c r="S422" s="12">
        <f t="shared" si="37"/>
        <v>740.60216827687418</v>
      </c>
      <c r="T422" s="12"/>
    </row>
    <row r="423" spans="2:20" ht="19.899999999999999" customHeight="1" x14ac:dyDescent="0.2">
      <c r="B423" s="14">
        <v>43598.54315972222</v>
      </c>
      <c r="C423" s="2">
        <f t="shared" si="42"/>
        <v>32.416666658828035</v>
      </c>
      <c r="D423" s="42">
        <v>22.6</v>
      </c>
      <c r="E423" s="12">
        <v>8490</v>
      </c>
      <c r="F423" s="12">
        <v>9110</v>
      </c>
      <c r="G423" s="2">
        <v>6.48</v>
      </c>
      <c r="H423" s="2">
        <v>9.0500000000000007</v>
      </c>
      <c r="I423" s="2">
        <v>7.76</v>
      </c>
      <c r="K423" s="14">
        <v>43598.545671296299</v>
      </c>
      <c r="L423" s="2">
        <f t="shared" si="41"/>
        <v>36.000000002095476</v>
      </c>
      <c r="M423" s="15">
        <v>2110</v>
      </c>
      <c r="N423" s="3">
        <v>0.165763217849</v>
      </c>
      <c r="O423" s="15">
        <v>14.59</v>
      </c>
      <c r="P423" s="2">
        <f t="shared" si="38"/>
        <v>88.017113744079126</v>
      </c>
      <c r="Q423" s="2">
        <f t="shared" si="39"/>
        <v>2.41848534841691</v>
      </c>
      <c r="R423" s="2">
        <f t="shared" si="40"/>
        <v>4.252115205015631</v>
      </c>
      <c r="S423" s="12">
        <f t="shared" si="37"/>
        <v>741.43098435145316</v>
      </c>
      <c r="T423" s="12"/>
    </row>
    <row r="424" spans="2:20" ht="19.899999999999999" customHeight="1" x14ac:dyDescent="0.2">
      <c r="B424" s="14">
        <v>43598.543217592596</v>
      </c>
      <c r="C424" s="2">
        <f t="shared" si="42"/>
        <v>32.500000001164153</v>
      </c>
      <c r="D424" s="42">
        <v>22.6</v>
      </c>
      <c r="E424" s="12">
        <v>8480</v>
      </c>
      <c r="F424" s="12">
        <v>9090</v>
      </c>
      <c r="G424" s="2">
        <v>6.48</v>
      </c>
      <c r="H424" s="2">
        <v>9.0500000000000007</v>
      </c>
      <c r="I424" s="2">
        <v>7.76</v>
      </c>
      <c r="K424" s="14">
        <v>43598.545729166668</v>
      </c>
      <c r="L424" s="2">
        <f t="shared" si="41"/>
        <v>36.083333333954215</v>
      </c>
      <c r="M424" s="15">
        <v>2100</v>
      </c>
      <c r="N424" s="3">
        <v>0.16497761018099999</v>
      </c>
      <c r="O424" s="15">
        <v>14.57</v>
      </c>
      <c r="P424" s="2">
        <f t="shared" si="38"/>
        <v>88.315014285968772</v>
      </c>
      <c r="Q424" s="2">
        <f t="shared" si="39"/>
        <v>2.4037237803371698</v>
      </c>
      <c r="R424" s="2">
        <f t="shared" si="40"/>
        <v>4.2554639612957867</v>
      </c>
      <c r="S424" s="12">
        <f t="shared" si="37"/>
        <v>742.25783640689815</v>
      </c>
      <c r="T424" s="12"/>
    </row>
    <row r="425" spans="2:20" ht="19.899999999999999" customHeight="1" x14ac:dyDescent="0.2">
      <c r="B425" s="14">
        <v>43598.543275462966</v>
      </c>
      <c r="C425" s="2">
        <f t="shared" si="42"/>
        <v>32.583333333022892</v>
      </c>
      <c r="D425" s="42">
        <v>22.6</v>
      </c>
      <c r="E425" s="12">
        <v>8490</v>
      </c>
      <c r="F425" s="12">
        <v>9090</v>
      </c>
      <c r="G425" s="2">
        <v>6.47</v>
      </c>
      <c r="H425" s="2">
        <v>9.0500000000000007</v>
      </c>
      <c r="I425" s="2">
        <v>7.76</v>
      </c>
      <c r="K425" s="14">
        <v>43598.545787037037</v>
      </c>
      <c r="L425" s="2">
        <f t="shared" si="41"/>
        <v>36.166666665812954</v>
      </c>
      <c r="M425" s="15">
        <v>2100</v>
      </c>
      <c r="N425" s="3">
        <v>0.16497761018099999</v>
      </c>
      <c r="O425" s="15">
        <v>14.55</v>
      </c>
      <c r="P425" s="2">
        <f t="shared" si="38"/>
        <v>88.193785714539843</v>
      </c>
      <c r="Q425" s="2">
        <f t="shared" si="39"/>
        <v>2.4004242281335499</v>
      </c>
      <c r="R425" s="2">
        <f t="shared" si="40"/>
        <v>4.2588001751315234</v>
      </c>
      <c r="S425" s="12">
        <f t="shared" si="37"/>
        <v>743.08272444320903</v>
      </c>
      <c r="T425" s="12"/>
    </row>
    <row r="426" spans="2:20" ht="19.899999999999999" customHeight="1" x14ac:dyDescent="0.2">
      <c r="B426" s="14">
        <v>43598.543333333335</v>
      </c>
      <c r="C426" s="2">
        <f t="shared" si="42"/>
        <v>32.666666664881632</v>
      </c>
      <c r="D426" s="42">
        <v>22.6</v>
      </c>
      <c r="E426" s="12">
        <v>8490</v>
      </c>
      <c r="F426" s="12">
        <v>9100</v>
      </c>
      <c r="G426" s="2">
        <v>6.47</v>
      </c>
      <c r="H426" s="2">
        <v>9.0500000000000007</v>
      </c>
      <c r="I426" s="2">
        <v>7.76</v>
      </c>
      <c r="K426" s="14">
        <v>43598.545844907407</v>
      </c>
      <c r="L426" s="2">
        <f t="shared" si="41"/>
        <v>36.249999997671694</v>
      </c>
      <c r="M426" s="15">
        <v>2090</v>
      </c>
      <c r="N426" s="3">
        <v>0.16419200251400001</v>
      </c>
      <c r="O426" s="15">
        <v>14.46</v>
      </c>
      <c r="P426" s="2">
        <f t="shared" si="38"/>
        <v>88.067626794228616</v>
      </c>
      <c r="Q426" s="2">
        <f t="shared" si="39"/>
        <v>2.3742163563524401</v>
      </c>
      <c r="R426" s="2">
        <f t="shared" si="40"/>
        <v>4.2621158977009665</v>
      </c>
      <c r="S426" s="12">
        <f t="shared" si="37"/>
        <v>743.90564846038581</v>
      </c>
      <c r="T426" s="12"/>
    </row>
    <row r="427" spans="2:20" ht="19.899999999999999" customHeight="1" x14ac:dyDescent="0.2">
      <c r="B427" s="14">
        <v>43598.543391203704</v>
      </c>
      <c r="C427" s="2">
        <f t="shared" si="42"/>
        <v>32.749999996740371</v>
      </c>
      <c r="D427" s="42">
        <v>22.6</v>
      </c>
      <c r="E427" s="12">
        <v>8490</v>
      </c>
      <c r="F427" s="12">
        <v>9090</v>
      </c>
      <c r="G427" s="2">
        <v>6.47</v>
      </c>
      <c r="H427" s="2">
        <v>9.0500000000000007</v>
      </c>
      <c r="I427" s="2">
        <v>7.76</v>
      </c>
      <c r="K427" s="14">
        <v>43598.545902777776</v>
      </c>
      <c r="L427" s="2">
        <f t="shared" si="41"/>
        <v>36.333333329530433</v>
      </c>
      <c r="M427" s="15">
        <v>2080</v>
      </c>
      <c r="N427" s="3">
        <v>0.163406394846</v>
      </c>
      <c r="O427" s="15">
        <v>14.43</v>
      </c>
      <c r="P427" s="2">
        <f t="shared" si="38"/>
        <v>88.307437500223571</v>
      </c>
      <c r="Q427" s="2">
        <f t="shared" si="39"/>
        <v>2.3579542776277802</v>
      </c>
      <c r="R427" s="2">
        <f t="shared" si="40"/>
        <v>4.2654021272497467</v>
      </c>
      <c r="S427" s="12">
        <f t="shared" si="37"/>
        <v>744.72464443929448</v>
      </c>
      <c r="T427" s="12"/>
    </row>
    <row r="428" spans="2:20" ht="19.899999999999999" customHeight="1" x14ac:dyDescent="0.2">
      <c r="B428" s="14">
        <v>43598.543449074074</v>
      </c>
      <c r="C428" s="2">
        <f t="shared" si="42"/>
        <v>32.83333332859911</v>
      </c>
      <c r="D428" s="42">
        <v>22.6</v>
      </c>
      <c r="E428" s="12">
        <v>8490</v>
      </c>
      <c r="F428" s="12">
        <v>9090</v>
      </c>
      <c r="G428" s="2">
        <v>6.47</v>
      </c>
      <c r="H428" s="2">
        <v>9.0500000000000007</v>
      </c>
      <c r="I428" s="2">
        <v>7.76</v>
      </c>
      <c r="K428" s="14">
        <v>43598.545960648145</v>
      </c>
      <c r="L428" s="2">
        <f t="shared" si="41"/>
        <v>36.416666661389172</v>
      </c>
      <c r="M428" s="15">
        <v>2070</v>
      </c>
      <c r="N428" s="3">
        <v>0.162620787179</v>
      </c>
      <c r="O428" s="15">
        <v>14.4</v>
      </c>
      <c r="P428" s="2">
        <f t="shared" si="38"/>
        <v>88.549565217327526</v>
      </c>
      <c r="Q428" s="2">
        <f t="shared" si="39"/>
        <v>2.3417393353775999</v>
      </c>
      <c r="R428" s="2">
        <f t="shared" si="40"/>
        <v>4.2686658033121381</v>
      </c>
      <c r="S428" s="12">
        <f t="shared" si="37"/>
        <v>745.53971237993494</v>
      </c>
      <c r="T428" s="12"/>
    </row>
    <row r="429" spans="2:20" ht="19.899999999999999" customHeight="1" x14ac:dyDescent="0.2">
      <c r="B429" s="14">
        <v>43598.543506944443</v>
      </c>
      <c r="C429" s="2">
        <f t="shared" si="42"/>
        <v>32.91666666045785</v>
      </c>
      <c r="D429" s="42">
        <v>22.6</v>
      </c>
      <c r="E429" s="12">
        <v>8480</v>
      </c>
      <c r="F429" s="12">
        <v>9100</v>
      </c>
      <c r="G429" s="2">
        <v>6.47</v>
      </c>
      <c r="H429" s="2">
        <v>9.0500000000000007</v>
      </c>
      <c r="I429" s="2">
        <v>7.76</v>
      </c>
      <c r="K429" s="14">
        <v>43598.546018518522</v>
      </c>
      <c r="L429" s="2">
        <f t="shared" si="41"/>
        <v>36.50000000372529</v>
      </c>
      <c r="M429" s="15">
        <v>2070</v>
      </c>
      <c r="N429" s="3">
        <v>0.162620787179</v>
      </c>
      <c r="O429" s="15">
        <v>14.44</v>
      </c>
      <c r="P429" s="2">
        <f t="shared" si="38"/>
        <v>88.795536231820094</v>
      </c>
      <c r="Q429" s="2">
        <f t="shared" si="39"/>
        <v>2.34824416686476</v>
      </c>
      <c r="R429" s="2">
        <f t="shared" si="40"/>
        <v>4.2719227366516641</v>
      </c>
      <c r="S429" s="12">
        <f t="shared" si="37"/>
        <v>746.3528164036718</v>
      </c>
      <c r="T429" s="12"/>
    </row>
    <row r="430" spans="2:20" ht="19.899999999999999" customHeight="1" x14ac:dyDescent="0.2">
      <c r="B430" s="14">
        <v>43598.543564814812</v>
      </c>
      <c r="C430" s="2">
        <f t="shared" si="42"/>
        <v>32.999999992316589</v>
      </c>
      <c r="D430" s="42">
        <v>22.6</v>
      </c>
      <c r="E430" s="12">
        <v>8490</v>
      </c>
      <c r="F430" s="12">
        <v>9100</v>
      </c>
      <c r="G430" s="2">
        <v>6.47</v>
      </c>
      <c r="H430" s="2">
        <v>9.0500000000000007</v>
      </c>
      <c r="I430" s="2">
        <v>7.76</v>
      </c>
      <c r="K430" s="14">
        <v>43598.546076388891</v>
      </c>
      <c r="L430" s="2">
        <f t="shared" si="41"/>
        <v>36.58333333558403</v>
      </c>
      <c r="M430" s="15">
        <v>2070</v>
      </c>
      <c r="N430" s="3">
        <v>0.162620787179</v>
      </c>
      <c r="O430" s="15">
        <v>14.42</v>
      </c>
      <c r="P430" s="2">
        <f t="shared" si="38"/>
        <v>88.67255072457381</v>
      </c>
      <c r="Q430" s="2">
        <f t="shared" si="39"/>
        <v>2.3449917511211797</v>
      </c>
      <c r="R430" s="2">
        <f t="shared" si="40"/>
        <v>4.2751819282037049</v>
      </c>
      <c r="S430" s="12">
        <f t="shared" si="37"/>
        <v>747.16592032517826</v>
      </c>
      <c r="T430" s="12"/>
    </row>
    <row r="431" spans="2:20" ht="19.899999999999999" customHeight="1" x14ac:dyDescent="0.2">
      <c r="B431" s="14">
        <v>43598.543622685182</v>
      </c>
      <c r="C431" s="2">
        <f t="shared" si="42"/>
        <v>33.083333324175328</v>
      </c>
      <c r="D431" s="42">
        <v>22.6</v>
      </c>
      <c r="E431" s="12">
        <v>8490</v>
      </c>
      <c r="F431" s="12">
        <v>9100</v>
      </c>
      <c r="G431" s="2">
        <v>6.47</v>
      </c>
      <c r="H431" s="2">
        <v>9.0500000000000007</v>
      </c>
      <c r="I431" s="2">
        <v>7.76</v>
      </c>
      <c r="K431" s="14">
        <v>43598.546134259261</v>
      </c>
      <c r="L431" s="2">
        <f t="shared" si="41"/>
        <v>36.666666667442769</v>
      </c>
      <c r="M431" s="15">
        <v>2060</v>
      </c>
      <c r="N431" s="3">
        <v>0.16183517951099999</v>
      </c>
      <c r="O431" s="15">
        <v>14.41</v>
      </c>
      <c r="P431" s="2">
        <f t="shared" si="38"/>
        <v>89.041208738057776</v>
      </c>
      <c r="Q431" s="2">
        <f t="shared" si="39"/>
        <v>2.3320449367535097</v>
      </c>
      <c r="R431" s="2">
        <f t="shared" si="40"/>
        <v>4.2784298702905899</v>
      </c>
      <c r="S431" s="12">
        <f t="shared" si="37"/>
        <v>747.97706022755062</v>
      </c>
      <c r="T431" s="12"/>
    </row>
    <row r="432" spans="2:20" ht="19.899999999999999" customHeight="1" x14ac:dyDescent="0.2">
      <c r="B432" s="14">
        <v>43598.543680555558</v>
      </c>
      <c r="C432" s="2">
        <f t="shared" si="42"/>
        <v>33.166666666511446</v>
      </c>
      <c r="D432" s="42">
        <v>22.6</v>
      </c>
      <c r="E432" s="12">
        <v>8490</v>
      </c>
      <c r="F432" s="12">
        <v>9090</v>
      </c>
      <c r="G432" s="2">
        <v>6.47</v>
      </c>
      <c r="H432" s="2">
        <v>9.0500000000000007</v>
      </c>
      <c r="I432" s="2">
        <v>7.76</v>
      </c>
      <c r="K432" s="14">
        <v>43598.54619212963</v>
      </c>
      <c r="L432" s="2">
        <f t="shared" si="41"/>
        <v>36.749999999301508</v>
      </c>
      <c r="M432" s="15">
        <v>2050</v>
      </c>
      <c r="N432" s="3">
        <v>0.16104957184400001</v>
      </c>
      <c r="O432" s="15">
        <v>14.33</v>
      </c>
      <c r="P432" s="2">
        <f t="shared" si="38"/>
        <v>88.978814634047552</v>
      </c>
      <c r="Q432" s="2">
        <f t="shared" si="39"/>
        <v>2.30784036452452</v>
      </c>
      <c r="R432" s="2">
        <f t="shared" si="40"/>
        <v>4.2816520128039057</v>
      </c>
      <c r="S432" s="12">
        <f t="shared" si="37"/>
        <v>748.78427209165488</v>
      </c>
      <c r="T432" s="12"/>
    </row>
    <row r="433" spans="2:20" ht="19.899999999999999" customHeight="1" x14ac:dyDescent="0.2">
      <c r="B433" s="14">
        <v>43598.543738425928</v>
      </c>
      <c r="C433" s="2">
        <f t="shared" si="42"/>
        <v>33.249999998370185</v>
      </c>
      <c r="D433" s="42">
        <v>22.6</v>
      </c>
      <c r="E433" s="12">
        <v>8490</v>
      </c>
      <c r="F433" s="12">
        <v>9110</v>
      </c>
      <c r="G433" s="2">
        <v>6.47</v>
      </c>
      <c r="H433" s="2">
        <v>9.0500000000000007</v>
      </c>
      <c r="I433" s="2">
        <v>7.76</v>
      </c>
      <c r="K433" s="14">
        <v>43598.546307870369</v>
      </c>
      <c r="L433" s="2">
        <f t="shared" si="41"/>
        <v>36.916666663018987</v>
      </c>
      <c r="M433" s="15">
        <v>2040</v>
      </c>
      <c r="N433" s="3">
        <v>0.160263964176</v>
      </c>
      <c r="O433" s="15">
        <v>14.34</v>
      </c>
      <c r="P433" s="2">
        <f t="shared" si="38"/>
        <v>89.47738235310328</v>
      </c>
      <c r="Q433" s="2">
        <f t="shared" si="39"/>
        <v>2.2981852462838401</v>
      </c>
      <c r="R433" s="2">
        <f t="shared" si="40"/>
        <v>4.2880492704834952</v>
      </c>
      <c r="S433" s="12">
        <f t="shared" si="37"/>
        <v>750.39083974332698</v>
      </c>
      <c r="T433" s="12"/>
    </row>
    <row r="434" spans="2:20" ht="19.899999999999999" customHeight="1" x14ac:dyDescent="0.2">
      <c r="B434" s="14">
        <v>43598.543796296297</v>
      </c>
      <c r="C434" s="2">
        <f t="shared" si="42"/>
        <v>33.333333330228925</v>
      </c>
      <c r="D434" s="42">
        <v>22.6</v>
      </c>
      <c r="E434" s="12">
        <v>8490</v>
      </c>
      <c r="F434" s="12">
        <v>9100</v>
      </c>
      <c r="G434" s="2">
        <v>6.47</v>
      </c>
      <c r="H434" s="2">
        <v>9.0500000000000007</v>
      </c>
      <c r="I434" s="2">
        <v>7.76</v>
      </c>
      <c r="K434" s="14">
        <v>43598.546365740738</v>
      </c>
      <c r="L434" s="2">
        <f t="shared" si="41"/>
        <v>36.999999994877726</v>
      </c>
      <c r="M434" s="15">
        <v>2040</v>
      </c>
      <c r="N434" s="3">
        <v>0.160263964176</v>
      </c>
      <c r="O434" s="15">
        <v>14.35</v>
      </c>
      <c r="P434" s="2">
        <f t="shared" si="38"/>
        <v>89.539779411926929</v>
      </c>
      <c r="Q434" s="2">
        <f t="shared" si="39"/>
        <v>2.2997878859255998</v>
      </c>
      <c r="R434" s="2">
        <f t="shared" si="40"/>
        <v>4.291242307324362</v>
      </c>
      <c r="S434" s="12">
        <f t="shared" si="37"/>
        <v>751.19215955002892</v>
      </c>
      <c r="T434" s="12"/>
    </row>
    <row r="435" spans="2:20" ht="19.899999999999999" customHeight="1" x14ac:dyDescent="0.2">
      <c r="B435" s="14">
        <v>43598.543854166666</v>
      </c>
      <c r="C435" s="2">
        <f t="shared" si="42"/>
        <v>33.416666662087664</v>
      </c>
      <c r="D435" s="42">
        <v>22.6</v>
      </c>
      <c r="E435" s="12">
        <v>8490</v>
      </c>
      <c r="F435" s="12">
        <v>9100</v>
      </c>
      <c r="G435" s="2">
        <v>6.47</v>
      </c>
      <c r="H435" s="2">
        <v>9.0500000000000007</v>
      </c>
      <c r="I435" s="2">
        <v>7.76</v>
      </c>
      <c r="K435" s="14">
        <v>43598.546423611115</v>
      </c>
      <c r="L435" s="2">
        <f t="shared" si="41"/>
        <v>37.083333337213844</v>
      </c>
      <c r="M435" s="15">
        <v>2030</v>
      </c>
      <c r="N435" s="3">
        <v>0.159478356509</v>
      </c>
      <c r="O435" s="15">
        <v>14.29</v>
      </c>
      <c r="P435" s="2">
        <f t="shared" si="38"/>
        <v>89.604635467845185</v>
      </c>
      <c r="Q435" s="2">
        <f t="shared" si="39"/>
        <v>2.2789457145136098</v>
      </c>
      <c r="R435" s="2">
        <f t="shared" si="40"/>
        <v>4.294421983779289</v>
      </c>
      <c r="S435" s="12">
        <f t="shared" si="37"/>
        <v>751.99151543809865</v>
      </c>
      <c r="T435" s="12"/>
    </row>
    <row r="436" spans="2:20" ht="19.899999999999999" customHeight="1" x14ac:dyDescent="0.2">
      <c r="B436" s="14">
        <v>43598.543912037036</v>
      </c>
      <c r="C436" s="2">
        <f t="shared" si="42"/>
        <v>33.499999993946403</v>
      </c>
      <c r="D436" s="42">
        <v>22.6</v>
      </c>
      <c r="E436" s="12">
        <v>8490</v>
      </c>
      <c r="F436" s="12">
        <v>9110</v>
      </c>
      <c r="G436" s="2">
        <v>6.47</v>
      </c>
      <c r="H436" s="2">
        <v>9.0500000000000007</v>
      </c>
      <c r="I436" s="2">
        <v>7.76</v>
      </c>
      <c r="K436" s="14">
        <v>43598.546481481484</v>
      </c>
      <c r="L436" s="2">
        <f t="shared" si="41"/>
        <v>37.166666669072583</v>
      </c>
      <c r="M436" s="15">
        <v>2030</v>
      </c>
      <c r="N436" s="3">
        <v>0.159478356509</v>
      </c>
      <c r="O436" s="15">
        <v>14.31</v>
      </c>
      <c r="P436" s="2">
        <f t="shared" si="38"/>
        <v>89.730044334840073</v>
      </c>
      <c r="Q436" s="2">
        <f t="shared" si="39"/>
        <v>2.2821352816437899</v>
      </c>
      <c r="R436" s="2">
        <f t="shared" si="40"/>
        <v>4.2975894010816837</v>
      </c>
      <c r="S436" s="12">
        <f t="shared" si="37"/>
        <v>752.78890720653249</v>
      </c>
      <c r="T436" s="12"/>
    </row>
    <row r="437" spans="2:20" ht="19.899999999999999" customHeight="1" x14ac:dyDescent="0.2">
      <c r="B437" s="14">
        <v>43598.543969907405</v>
      </c>
      <c r="C437" s="2">
        <f t="shared" si="42"/>
        <v>33.583333325805143</v>
      </c>
      <c r="D437" s="42">
        <v>22.6</v>
      </c>
      <c r="E437" s="12">
        <v>8490</v>
      </c>
      <c r="F437" s="12">
        <v>9100</v>
      </c>
      <c r="G437" s="2">
        <v>6.47</v>
      </c>
      <c r="H437" s="2">
        <v>9.0500000000000007</v>
      </c>
      <c r="I437" s="2">
        <v>7.76</v>
      </c>
      <c r="K437" s="14">
        <v>43598.546539351853</v>
      </c>
      <c r="L437" s="2">
        <f t="shared" si="41"/>
        <v>37.250000000931323</v>
      </c>
      <c r="M437" s="15">
        <v>2020</v>
      </c>
      <c r="N437" s="3">
        <v>0.15869274884099999</v>
      </c>
      <c r="O437" s="15">
        <v>14.29</v>
      </c>
      <c r="P437" s="2">
        <f t="shared" si="38"/>
        <v>90.048222772407001</v>
      </c>
      <c r="Q437" s="2">
        <f t="shared" si="39"/>
        <v>2.2677193809378897</v>
      </c>
      <c r="R437" s="2">
        <f t="shared" si="40"/>
        <v>4.3007490223192333</v>
      </c>
      <c r="S437" s="12">
        <f t="shared" si="37"/>
        <v>753.58433495583222</v>
      </c>
      <c r="T437" s="12"/>
    </row>
    <row r="438" spans="2:20" ht="19.899999999999999" customHeight="1" x14ac:dyDescent="0.2">
      <c r="B438" s="14">
        <v>43598.544027777774</v>
      </c>
      <c r="C438" s="2">
        <f t="shared" si="42"/>
        <v>33.666666657663882</v>
      </c>
      <c r="D438" s="42">
        <v>22.6</v>
      </c>
      <c r="E438" s="12">
        <v>8500</v>
      </c>
      <c r="F438" s="12">
        <v>9110</v>
      </c>
      <c r="G438" s="2">
        <v>6.47</v>
      </c>
      <c r="H438" s="2">
        <v>9.0500000000000007</v>
      </c>
      <c r="I438" s="2">
        <v>7.76</v>
      </c>
      <c r="K438" s="14">
        <v>43598.546655092592</v>
      </c>
      <c r="L438" s="2">
        <f t="shared" si="41"/>
        <v>37.416666664648801</v>
      </c>
      <c r="M438" s="15">
        <v>2010</v>
      </c>
      <c r="N438" s="3">
        <v>0.15790714117400001</v>
      </c>
      <c r="O438" s="15">
        <v>14.21</v>
      </c>
      <c r="P438" s="2">
        <f t="shared" si="38"/>
        <v>89.989597014753187</v>
      </c>
      <c r="Q438" s="2">
        <f t="shared" si="39"/>
        <v>2.2438604760825402</v>
      </c>
      <c r="R438" s="2">
        <f t="shared" si="40"/>
        <v>4.3070151053431047</v>
      </c>
      <c r="S438" s="12">
        <f t="shared" si="37"/>
        <v>755.16733437789549</v>
      </c>
      <c r="T438" s="12"/>
    </row>
    <row r="439" spans="2:20" ht="19.899999999999999" customHeight="1" x14ac:dyDescent="0.2">
      <c r="B439" s="14">
        <v>43598.544085648151</v>
      </c>
      <c r="C439" s="2">
        <f t="shared" si="42"/>
        <v>33.75</v>
      </c>
      <c r="D439" s="42">
        <v>22.6</v>
      </c>
      <c r="E439" s="12">
        <v>8490</v>
      </c>
      <c r="F439" s="12">
        <v>9110</v>
      </c>
      <c r="G439" s="2">
        <v>6.47</v>
      </c>
      <c r="H439" s="2">
        <v>9.0500000000000007</v>
      </c>
      <c r="I439" s="2">
        <v>7.76</v>
      </c>
      <c r="K439" s="14">
        <v>43598.546712962961</v>
      </c>
      <c r="L439" s="2">
        <f t="shared" si="41"/>
        <v>37.49999999650754</v>
      </c>
      <c r="M439" s="15">
        <v>2000</v>
      </c>
      <c r="N439" s="3">
        <v>0.157121533506</v>
      </c>
      <c r="O439" s="15">
        <v>14.18</v>
      </c>
      <c r="P439" s="2">
        <f t="shared" si="38"/>
        <v>90.248610000095937</v>
      </c>
      <c r="Q439" s="2">
        <f t="shared" si="39"/>
        <v>2.2279833451150801</v>
      </c>
      <c r="R439" s="2">
        <f t="shared" si="40"/>
        <v>4.3101205523862074</v>
      </c>
      <c r="S439" s="12">
        <f t="shared" si="37"/>
        <v>755.95490605065902</v>
      </c>
      <c r="T439" s="12"/>
    </row>
    <row r="440" spans="2:20" ht="19.899999999999999" customHeight="1" x14ac:dyDescent="0.2">
      <c r="B440" s="14">
        <v>43598.54414351852</v>
      </c>
      <c r="C440" s="2">
        <f t="shared" si="42"/>
        <v>33.833333331858739</v>
      </c>
      <c r="D440" s="42">
        <v>22.6</v>
      </c>
      <c r="E440" s="12">
        <v>8490</v>
      </c>
      <c r="F440" s="12">
        <v>9110</v>
      </c>
      <c r="G440" s="2">
        <v>6.47</v>
      </c>
      <c r="H440" s="2">
        <v>9.0500000000000007</v>
      </c>
      <c r="I440" s="2">
        <v>7.76</v>
      </c>
      <c r="K440" s="14">
        <v>43598.546770833331</v>
      </c>
      <c r="L440" s="2">
        <f t="shared" si="41"/>
        <v>37.58333332836628</v>
      </c>
      <c r="M440" s="15">
        <v>1994</v>
      </c>
      <c r="N440" s="3">
        <v>0.156650168906</v>
      </c>
      <c r="O440" s="15">
        <v>14.18</v>
      </c>
      <c r="P440" s="2">
        <f t="shared" si="38"/>
        <v>90.5201705113315</v>
      </c>
      <c r="Q440" s="2">
        <f t="shared" si="39"/>
        <v>2.2212993950870801</v>
      </c>
      <c r="R440" s="2">
        <f t="shared" si="40"/>
        <v>4.313210332012229</v>
      </c>
      <c r="S440" s="12">
        <f t="shared" si="37"/>
        <v>756.73933529280794</v>
      </c>
      <c r="T440" s="12"/>
    </row>
    <row r="441" spans="2:20" ht="19.899999999999999" customHeight="1" x14ac:dyDescent="0.2">
      <c r="B441" s="14">
        <v>43598.54420138889</v>
      </c>
      <c r="C441" s="2">
        <f t="shared" si="42"/>
        <v>33.916666663717479</v>
      </c>
      <c r="D441" s="42">
        <v>22.6</v>
      </c>
      <c r="E441" s="12">
        <v>8490</v>
      </c>
      <c r="F441" s="12">
        <v>9110</v>
      </c>
      <c r="G441" s="2">
        <v>6.47</v>
      </c>
      <c r="H441" s="2">
        <v>9.0500000000000007</v>
      </c>
      <c r="I441" s="2">
        <v>7.76</v>
      </c>
      <c r="K441" s="14">
        <v>43598.5468287037</v>
      </c>
      <c r="L441" s="2">
        <f t="shared" si="41"/>
        <v>37.666666660225019</v>
      </c>
      <c r="M441" s="15">
        <v>1989</v>
      </c>
      <c r="N441" s="3">
        <v>0.156257365072</v>
      </c>
      <c r="O441" s="15">
        <v>14.12</v>
      </c>
      <c r="P441" s="2">
        <f t="shared" ref="P441:P504" si="43">O441/N441</f>
        <v>90.363740573084726</v>
      </c>
      <c r="Q441" s="2">
        <f t="shared" ref="Q441:Q504" si="44">N441*O441</f>
        <v>2.2063539948166397</v>
      </c>
      <c r="R441" s="2">
        <f t="shared" ref="R441:R504" si="45">AVERAGE(Q441,Q440)*(L441-L440)/60+R440</f>
        <v>4.3162850912563648</v>
      </c>
      <c r="S441" s="12">
        <f t="shared" ref="S441:S504" si="46">(M440+M441)/2/12729*(L441-L440)*60+S440</f>
        <v>757.52160411390946</v>
      </c>
      <c r="T441" s="12"/>
    </row>
    <row r="442" spans="2:20" ht="19.899999999999999" customHeight="1" x14ac:dyDescent="0.2">
      <c r="B442" s="14">
        <v>43598.544259259259</v>
      </c>
      <c r="C442" s="2">
        <f t="shared" si="42"/>
        <v>33.999999995576218</v>
      </c>
      <c r="D442" s="42">
        <v>22.6</v>
      </c>
      <c r="E442" s="12">
        <v>8490</v>
      </c>
      <c r="F442" s="12">
        <v>9110</v>
      </c>
      <c r="G442" s="2">
        <v>6.47</v>
      </c>
      <c r="H442" s="2">
        <v>9.0500000000000007</v>
      </c>
      <c r="I442" s="2">
        <v>7.76</v>
      </c>
      <c r="K442" s="14">
        <v>43598.546886574077</v>
      </c>
      <c r="L442" s="2">
        <f t="shared" si="41"/>
        <v>37.750000002561137</v>
      </c>
      <c r="M442" s="15">
        <v>1983</v>
      </c>
      <c r="N442" s="3">
        <v>0.155786000471</v>
      </c>
      <c r="O442" s="15">
        <v>14.16</v>
      </c>
      <c r="P442" s="2">
        <f t="shared" si="43"/>
        <v>90.893918305810303</v>
      </c>
      <c r="Q442" s="2">
        <f t="shared" si="44"/>
        <v>2.2059297666693598</v>
      </c>
      <c r="R442" s="2">
        <f t="shared" si="45"/>
        <v>4.3193491775328647</v>
      </c>
      <c r="S442" s="12">
        <f t="shared" si="46"/>
        <v>758.30171261204532</v>
      </c>
      <c r="T442" s="12"/>
    </row>
    <row r="443" spans="2:20" ht="19.899999999999999" customHeight="1" x14ac:dyDescent="0.2">
      <c r="B443" s="14">
        <v>43598.544317129628</v>
      </c>
      <c r="C443" s="2">
        <f t="shared" si="42"/>
        <v>34.083333327434957</v>
      </c>
      <c r="D443" s="42">
        <v>22.6</v>
      </c>
      <c r="E443" s="12">
        <v>8500</v>
      </c>
      <c r="F443" s="12">
        <v>9130</v>
      </c>
      <c r="G443" s="2">
        <v>6.47</v>
      </c>
      <c r="H443" s="2">
        <v>9.0500000000000007</v>
      </c>
      <c r="I443" s="2">
        <v>7.76</v>
      </c>
      <c r="K443" s="14">
        <v>43598.546944444446</v>
      </c>
      <c r="L443" s="2">
        <f t="shared" si="41"/>
        <v>37.833333334419876</v>
      </c>
      <c r="M443" s="15">
        <v>1977</v>
      </c>
      <c r="N443" s="3">
        <v>0.155314635871</v>
      </c>
      <c r="O443" s="15">
        <v>14.07</v>
      </c>
      <c r="P443" s="2">
        <f t="shared" si="43"/>
        <v>90.590303490046807</v>
      </c>
      <c r="Q443" s="2">
        <f t="shared" si="44"/>
        <v>2.1852769267049701</v>
      </c>
      <c r="R443" s="2">
        <f t="shared" si="45"/>
        <v>4.3223986265715251</v>
      </c>
      <c r="S443" s="12">
        <f t="shared" si="46"/>
        <v>759.07946418913843</v>
      </c>
      <c r="T443" s="12"/>
    </row>
    <row r="444" spans="2:20" ht="19.899999999999999" customHeight="1" x14ac:dyDescent="0.2">
      <c r="B444" s="14">
        <v>43598.544374999998</v>
      </c>
      <c r="C444" s="2">
        <f t="shared" si="42"/>
        <v>34.166666659293696</v>
      </c>
      <c r="D444" s="42">
        <v>22.6</v>
      </c>
      <c r="E444" s="12">
        <v>8490</v>
      </c>
      <c r="F444" s="12">
        <v>9120</v>
      </c>
      <c r="G444" s="2">
        <v>6.47</v>
      </c>
      <c r="H444" s="2">
        <v>9.0500000000000007</v>
      </c>
      <c r="I444" s="2">
        <v>7.76</v>
      </c>
      <c r="K444" s="14">
        <v>43598.547002314815</v>
      </c>
      <c r="L444" s="2">
        <f t="shared" si="41"/>
        <v>37.916666666278616</v>
      </c>
      <c r="M444" s="15">
        <v>1971</v>
      </c>
      <c r="N444" s="3">
        <v>0.15484327127</v>
      </c>
      <c r="O444" s="15">
        <v>14.08</v>
      </c>
      <c r="P444" s="2">
        <f t="shared" si="43"/>
        <v>90.93065449029892</v>
      </c>
      <c r="Q444" s="2">
        <f t="shared" si="44"/>
        <v>2.1801932594815998</v>
      </c>
      <c r="R444" s="2">
        <f t="shared" si="45"/>
        <v>4.3254302030360661</v>
      </c>
      <c r="S444" s="12">
        <f t="shared" si="46"/>
        <v>759.85485894327064</v>
      </c>
      <c r="T444" s="12"/>
    </row>
    <row r="445" spans="2:20" ht="19.899999999999999" customHeight="1" x14ac:dyDescent="0.2">
      <c r="B445" s="14">
        <v>43598.544432870367</v>
      </c>
      <c r="C445" s="2">
        <f t="shared" si="42"/>
        <v>34.249999991152436</v>
      </c>
      <c r="D445" s="42">
        <v>22.6</v>
      </c>
      <c r="E445" s="12">
        <v>8490</v>
      </c>
      <c r="F445" s="12">
        <v>9120</v>
      </c>
      <c r="G445" s="2">
        <v>6.47</v>
      </c>
      <c r="H445" s="2">
        <v>9.0500000000000007</v>
      </c>
      <c r="I445" s="2">
        <v>7.77</v>
      </c>
      <c r="K445" s="14">
        <v>43598.547060185185</v>
      </c>
      <c r="L445" s="2">
        <f t="shared" si="41"/>
        <v>37.999999998137355</v>
      </c>
      <c r="M445" s="15">
        <v>1966</v>
      </c>
      <c r="N445" s="3">
        <v>0.154450467437</v>
      </c>
      <c r="O445" s="15">
        <v>14.06</v>
      </c>
      <c r="P445" s="2">
        <f t="shared" si="43"/>
        <v>91.032421159457115</v>
      </c>
      <c r="Q445" s="2">
        <f t="shared" si="44"/>
        <v>2.17157357216422</v>
      </c>
      <c r="R445" s="2">
        <f t="shared" si="45"/>
        <v>4.3284522632823448</v>
      </c>
      <c r="S445" s="12">
        <f t="shared" si="46"/>
        <v>760.62809327635534</v>
      </c>
      <c r="T445" s="12"/>
    </row>
    <row r="446" spans="2:20" ht="19.899999999999999" customHeight="1" x14ac:dyDescent="0.2">
      <c r="B446" s="14">
        <v>43598.544490740744</v>
      </c>
      <c r="C446" s="2">
        <f t="shared" si="42"/>
        <v>34.333333333488554</v>
      </c>
      <c r="D446" s="42">
        <v>22.6</v>
      </c>
      <c r="E446" s="12">
        <v>8500</v>
      </c>
      <c r="F446" s="12">
        <v>9120</v>
      </c>
      <c r="G446" s="2">
        <v>6.47</v>
      </c>
      <c r="H446" s="2">
        <v>9.0500000000000007</v>
      </c>
      <c r="I446" s="2">
        <v>7.77</v>
      </c>
      <c r="K446" s="14">
        <v>43598.547118055554</v>
      </c>
      <c r="L446" s="2">
        <f t="shared" si="41"/>
        <v>38.083333329996094</v>
      </c>
      <c r="M446" s="15">
        <v>1961</v>
      </c>
      <c r="N446" s="3">
        <v>0.15405766360299999</v>
      </c>
      <c r="O446" s="15">
        <v>14.06</v>
      </c>
      <c r="P446" s="2">
        <f t="shared" si="43"/>
        <v>91.264528301766404</v>
      </c>
      <c r="Q446" s="2">
        <f t="shared" si="44"/>
        <v>2.1660507502581798</v>
      </c>
      <c r="R446" s="2">
        <f t="shared" si="45"/>
        <v>4.3314645023418361</v>
      </c>
      <c r="S446" s="12">
        <f t="shared" si="46"/>
        <v>761.39936359030605</v>
      </c>
      <c r="T446" s="12"/>
    </row>
    <row r="447" spans="2:20" ht="19.899999999999999" customHeight="1" x14ac:dyDescent="0.2">
      <c r="B447" s="14">
        <v>43598.544548611113</v>
      </c>
      <c r="C447" s="2">
        <f t="shared" si="42"/>
        <v>34.416666665347293</v>
      </c>
      <c r="D447" s="42">
        <v>22.6</v>
      </c>
      <c r="E447" s="12">
        <v>8490</v>
      </c>
      <c r="F447" s="12">
        <v>9120</v>
      </c>
      <c r="G447" s="2">
        <v>6.47</v>
      </c>
      <c r="H447" s="2">
        <v>9.0500000000000007</v>
      </c>
      <c r="I447" s="2">
        <v>7.77</v>
      </c>
      <c r="K447" s="14">
        <v>43598.547175925924</v>
      </c>
      <c r="L447" s="2">
        <f t="shared" si="41"/>
        <v>38.166666661854833</v>
      </c>
      <c r="M447" s="15">
        <v>1954</v>
      </c>
      <c r="N447" s="3">
        <v>0.153507738236</v>
      </c>
      <c r="O447" s="15">
        <v>14.04</v>
      </c>
      <c r="P447" s="2">
        <f t="shared" si="43"/>
        <v>91.461187307803073</v>
      </c>
      <c r="Q447" s="2">
        <f t="shared" si="44"/>
        <v>2.1552486448334398</v>
      </c>
      <c r="R447" s="2">
        <f t="shared" si="45"/>
        <v>4.334465404646437</v>
      </c>
      <c r="S447" s="12">
        <f t="shared" si="46"/>
        <v>762.16827708129586</v>
      </c>
      <c r="T447" s="12"/>
    </row>
    <row r="448" spans="2:20" ht="19.899999999999999" customHeight="1" x14ac:dyDescent="0.2">
      <c r="B448" s="14">
        <v>43598.544606481482</v>
      </c>
      <c r="C448" s="2">
        <f t="shared" si="42"/>
        <v>34.499999997206032</v>
      </c>
      <c r="D448" s="42">
        <v>22.6</v>
      </c>
      <c r="E448" s="12">
        <v>8500</v>
      </c>
      <c r="F448" s="12">
        <v>9130</v>
      </c>
      <c r="G448" s="2">
        <v>6.47</v>
      </c>
      <c r="H448" s="2">
        <v>9.0500000000000007</v>
      </c>
      <c r="I448" s="2">
        <v>7.77</v>
      </c>
      <c r="K448" s="14">
        <v>43598.547233796293</v>
      </c>
      <c r="L448" s="2">
        <f t="shared" si="41"/>
        <v>38.249999993713573</v>
      </c>
      <c r="M448" s="15">
        <v>1949</v>
      </c>
      <c r="N448" s="3">
        <v>0.153114934402</v>
      </c>
      <c r="O448" s="15">
        <v>14.04</v>
      </c>
      <c r="P448" s="2">
        <f t="shared" si="43"/>
        <v>91.695823499086501</v>
      </c>
      <c r="Q448" s="2">
        <f t="shared" si="44"/>
        <v>2.14973367900408</v>
      </c>
      <c r="R448" s="2">
        <f t="shared" si="45"/>
        <v>4.3374549756517569</v>
      </c>
      <c r="S448" s="12">
        <f t="shared" si="46"/>
        <v>762.93483374932475</v>
      </c>
      <c r="T448" s="12"/>
    </row>
    <row r="449" spans="2:20" ht="19.899999999999999" customHeight="1" x14ac:dyDescent="0.2">
      <c r="B449" s="14">
        <v>43598.544664351852</v>
      </c>
      <c r="C449" s="2">
        <f t="shared" si="42"/>
        <v>34.583333329064772</v>
      </c>
      <c r="D449" s="42">
        <v>22.6</v>
      </c>
      <c r="E449" s="12">
        <v>8500</v>
      </c>
      <c r="F449" s="12">
        <v>9120</v>
      </c>
      <c r="G449" s="2">
        <v>6.47</v>
      </c>
      <c r="H449" s="2">
        <v>9.0500000000000007</v>
      </c>
      <c r="I449" s="2">
        <v>7.77</v>
      </c>
      <c r="K449" s="14">
        <v>43598.547291666669</v>
      </c>
      <c r="L449" s="2">
        <f t="shared" si="41"/>
        <v>38.333333336049691</v>
      </c>
      <c r="M449" s="15">
        <v>1945</v>
      </c>
      <c r="N449" s="3">
        <v>0.15280069133499999</v>
      </c>
      <c r="O449" s="15">
        <v>14.01</v>
      </c>
      <c r="P449" s="2">
        <f t="shared" si="43"/>
        <v>91.688066837894723</v>
      </c>
      <c r="Q449" s="2">
        <f t="shared" si="44"/>
        <v>2.1407376856033498</v>
      </c>
      <c r="R449" s="2">
        <f t="shared" si="45"/>
        <v>4.3404344699768416</v>
      </c>
      <c r="S449" s="12">
        <f t="shared" si="46"/>
        <v>763.69962289628882</v>
      </c>
      <c r="T449" s="12"/>
    </row>
    <row r="450" spans="2:20" ht="19.899999999999999" customHeight="1" x14ac:dyDescent="0.2">
      <c r="B450" s="14">
        <v>43598.544722222221</v>
      </c>
      <c r="C450" s="2">
        <f t="shared" si="42"/>
        <v>34.666666660923511</v>
      </c>
      <c r="D450" s="42">
        <v>22.6</v>
      </c>
      <c r="E450" s="12">
        <v>8500</v>
      </c>
      <c r="F450" s="12">
        <v>9110</v>
      </c>
      <c r="G450" s="2">
        <v>6.47</v>
      </c>
      <c r="H450" s="2">
        <v>9.06</v>
      </c>
      <c r="I450" s="2">
        <v>7.77</v>
      </c>
      <c r="K450" s="14">
        <v>43598.547349537039</v>
      </c>
      <c r="L450" s="2">
        <f t="shared" si="41"/>
        <v>38.41666666790843</v>
      </c>
      <c r="M450" s="15">
        <v>1938</v>
      </c>
      <c r="N450" s="3">
        <v>0.15225076596699999</v>
      </c>
      <c r="O450" s="15">
        <v>13.96</v>
      </c>
      <c r="P450" s="2">
        <f t="shared" si="43"/>
        <v>91.690835913599273</v>
      </c>
      <c r="Q450" s="2">
        <f t="shared" si="44"/>
        <v>2.1254206928993198</v>
      </c>
      <c r="R450" s="2">
        <f t="shared" si="45"/>
        <v>4.3433970799094892</v>
      </c>
      <c r="S450" s="12">
        <f t="shared" si="46"/>
        <v>764.46225152604961</v>
      </c>
      <c r="T450" s="12"/>
    </row>
    <row r="451" spans="2:20" ht="19.899999999999999" customHeight="1" x14ac:dyDescent="0.2">
      <c r="B451" s="14">
        <v>43598.54478009259</v>
      </c>
      <c r="C451" s="2">
        <f t="shared" si="42"/>
        <v>34.74999999278225</v>
      </c>
      <c r="D451" s="42">
        <v>22.6</v>
      </c>
      <c r="E451" s="12">
        <v>8510</v>
      </c>
      <c r="F451" s="12">
        <v>9130</v>
      </c>
      <c r="G451" s="2">
        <v>6.47</v>
      </c>
      <c r="H451" s="2">
        <v>9.06</v>
      </c>
      <c r="I451" s="2">
        <v>7.77</v>
      </c>
      <c r="K451" s="14">
        <v>43598.547407407408</v>
      </c>
      <c r="L451" s="2">
        <f t="shared" si="41"/>
        <v>38.499999999767169</v>
      </c>
      <c r="M451" s="15">
        <v>1931</v>
      </c>
      <c r="N451" s="3">
        <v>0.1517008406</v>
      </c>
      <c r="O451" s="15">
        <v>13.98</v>
      </c>
      <c r="P451" s="2">
        <f t="shared" si="43"/>
        <v>92.155059554758992</v>
      </c>
      <c r="Q451" s="2">
        <f t="shared" si="44"/>
        <v>2.1207777515880002</v>
      </c>
      <c r="R451" s="2">
        <f t="shared" si="45"/>
        <v>4.3463458287770935</v>
      </c>
      <c r="S451" s="12">
        <f t="shared" si="46"/>
        <v>765.22213052902271</v>
      </c>
      <c r="T451" s="12"/>
    </row>
    <row r="452" spans="2:20" ht="19.899999999999999" customHeight="1" x14ac:dyDescent="0.2">
      <c r="B452" s="14">
        <v>43598.54483796296</v>
      </c>
      <c r="C452" s="2">
        <f t="shared" si="42"/>
        <v>34.833333324640989</v>
      </c>
      <c r="D452" s="42">
        <v>22.6</v>
      </c>
      <c r="E452" s="12">
        <v>8500</v>
      </c>
      <c r="F452" s="12">
        <v>9120</v>
      </c>
      <c r="G452" s="2">
        <v>6.47</v>
      </c>
      <c r="H452" s="2">
        <v>9.06</v>
      </c>
      <c r="I452" s="2">
        <v>7.77</v>
      </c>
      <c r="K452" s="14">
        <v>43598.547465277778</v>
      </c>
      <c r="L452" s="2">
        <f t="shared" si="41"/>
        <v>38.583333331625909</v>
      </c>
      <c r="M452" s="15">
        <v>1927</v>
      </c>
      <c r="N452" s="3">
        <v>0.15138659753299999</v>
      </c>
      <c r="O452" s="15">
        <v>13.95</v>
      </c>
      <c r="P452" s="2">
        <f t="shared" si="43"/>
        <v>92.148183705358136</v>
      </c>
      <c r="Q452" s="2">
        <f t="shared" si="44"/>
        <v>2.1118430355853497</v>
      </c>
      <c r="R452" s="2">
        <f t="shared" si="45"/>
        <v>4.3492851487161746</v>
      </c>
      <c r="S452" s="12">
        <f t="shared" si="46"/>
        <v>765.97984911094829</v>
      </c>
      <c r="T452" s="12"/>
    </row>
    <row r="453" spans="2:20" ht="19.899999999999999" customHeight="1" x14ac:dyDescent="0.2">
      <c r="B453" s="14">
        <v>43598.544895833336</v>
      </c>
      <c r="C453" s="2">
        <f t="shared" si="42"/>
        <v>34.916666666977108</v>
      </c>
      <c r="D453" s="42">
        <v>22.6</v>
      </c>
      <c r="E453" s="12">
        <v>8500</v>
      </c>
      <c r="F453" s="12">
        <v>9130</v>
      </c>
      <c r="G453" s="2">
        <v>6.47</v>
      </c>
      <c r="H453" s="2">
        <v>9.06</v>
      </c>
      <c r="I453" s="2">
        <v>7.77</v>
      </c>
      <c r="K453" s="14">
        <v>43598.547523148147</v>
      </c>
      <c r="L453" s="2">
        <f t="shared" si="41"/>
        <v>38.666666663484648</v>
      </c>
      <c r="M453" s="15">
        <v>1920</v>
      </c>
      <c r="N453" s="3">
        <v>0.150836672166</v>
      </c>
      <c r="O453" s="15">
        <v>13.97</v>
      </c>
      <c r="P453" s="2">
        <f t="shared" si="43"/>
        <v>92.616734374951093</v>
      </c>
      <c r="Q453" s="2">
        <f t="shared" si="44"/>
        <v>2.1071883101590201</v>
      </c>
      <c r="R453" s="2">
        <f t="shared" si="45"/>
        <v>4.3522150315433192</v>
      </c>
      <c r="S453" s="12">
        <f t="shared" si="46"/>
        <v>766.73540727182638</v>
      </c>
      <c r="T453" s="12"/>
    </row>
    <row r="454" spans="2:20" ht="19.899999999999999" customHeight="1" x14ac:dyDescent="0.2">
      <c r="B454" s="14">
        <v>43598.544953703706</v>
      </c>
      <c r="C454" s="2">
        <f t="shared" si="42"/>
        <v>34.999999998835847</v>
      </c>
      <c r="D454" s="42">
        <v>22.6</v>
      </c>
      <c r="E454" s="12">
        <v>8510</v>
      </c>
      <c r="F454" s="12">
        <v>9120</v>
      </c>
      <c r="G454" s="2">
        <v>6.47</v>
      </c>
      <c r="H454" s="2">
        <v>9.06</v>
      </c>
      <c r="I454" s="2">
        <v>7.77</v>
      </c>
      <c r="K454" s="14">
        <v>43598.547581018516</v>
      </c>
      <c r="L454" s="2">
        <f t="shared" si="41"/>
        <v>38.749999995343387</v>
      </c>
      <c r="M454" s="15">
        <v>1915</v>
      </c>
      <c r="N454" s="3">
        <v>0.15044386833199999</v>
      </c>
      <c r="O454" s="15">
        <v>13.9</v>
      </c>
      <c r="P454" s="2">
        <f t="shared" si="43"/>
        <v>92.393263707666947</v>
      </c>
      <c r="Q454" s="2">
        <f t="shared" si="44"/>
        <v>2.0911697698147997</v>
      </c>
      <c r="R454" s="2">
        <f t="shared" si="45"/>
        <v>4.355130557936155</v>
      </c>
      <c r="S454" s="12">
        <f t="shared" si="46"/>
        <v>767.48860860974355</v>
      </c>
      <c r="T454" s="12"/>
    </row>
    <row r="455" spans="2:20" ht="19.899999999999999" customHeight="1" x14ac:dyDescent="0.2">
      <c r="B455" s="14">
        <v>43598.545011574075</v>
      </c>
      <c r="C455" s="2">
        <f t="shared" si="42"/>
        <v>35.083333330694586</v>
      </c>
      <c r="D455" s="42">
        <v>22.6</v>
      </c>
      <c r="E455" s="12">
        <v>8500</v>
      </c>
      <c r="F455" s="12">
        <v>9140</v>
      </c>
      <c r="G455" s="2">
        <v>6.46</v>
      </c>
      <c r="H455" s="2">
        <v>9.06</v>
      </c>
      <c r="I455" s="2">
        <v>7.77</v>
      </c>
      <c r="K455" s="14">
        <v>43598.547638888886</v>
      </c>
      <c r="L455" s="2">
        <f t="shared" si="41"/>
        <v>38.833333327202126</v>
      </c>
      <c r="M455" s="15">
        <v>1907</v>
      </c>
      <c r="N455" s="3">
        <v>0.149815382198</v>
      </c>
      <c r="O455" s="15">
        <v>13.89</v>
      </c>
      <c r="P455" s="2">
        <f t="shared" si="43"/>
        <v>92.714111169456601</v>
      </c>
      <c r="Q455" s="2">
        <f t="shared" si="44"/>
        <v>2.0809356587302199</v>
      </c>
      <c r="R455" s="2">
        <f t="shared" si="45"/>
        <v>4.358027853321377</v>
      </c>
      <c r="S455" s="12">
        <f t="shared" si="46"/>
        <v>768.23925672278642</v>
      </c>
      <c r="T455" s="12"/>
    </row>
    <row r="456" spans="2:20" ht="19.899999999999999" customHeight="1" x14ac:dyDescent="0.2">
      <c r="B456" s="14">
        <v>43598.545069444444</v>
      </c>
      <c r="C456" s="2">
        <f t="shared" si="42"/>
        <v>35.166666662553325</v>
      </c>
      <c r="D456" s="42">
        <v>22.6</v>
      </c>
      <c r="E456" s="12">
        <v>8500</v>
      </c>
      <c r="F456" s="12">
        <v>9140</v>
      </c>
      <c r="G456" s="2">
        <v>6.46</v>
      </c>
      <c r="H456" s="2">
        <v>9.06</v>
      </c>
      <c r="I456" s="2">
        <v>7.77</v>
      </c>
      <c r="K456" s="14">
        <v>43598.547696759262</v>
      </c>
      <c r="L456" s="2">
        <f t="shared" si="41"/>
        <v>38.916666669538245</v>
      </c>
      <c r="M456" s="15">
        <v>1900</v>
      </c>
      <c r="N456" s="3">
        <v>0.14926545683100001</v>
      </c>
      <c r="O456" s="15">
        <v>13.83</v>
      </c>
      <c r="P456" s="2">
        <f t="shared" si="43"/>
        <v>92.653721052543844</v>
      </c>
      <c r="Q456" s="2">
        <f t="shared" si="44"/>
        <v>2.06434126797273</v>
      </c>
      <c r="R456" s="2">
        <f t="shared" si="45"/>
        <v>4.3609065181648017</v>
      </c>
      <c r="S456" s="12">
        <f t="shared" si="46"/>
        <v>768.98695890113572</v>
      </c>
      <c r="T456" s="12"/>
    </row>
    <row r="457" spans="2:20" ht="19.899999999999999" customHeight="1" x14ac:dyDescent="0.2">
      <c r="B457" s="14">
        <v>43598.545127314814</v>
      </c>
      <c r="C457" s="2">
        <f t="shared" si="42"/>
        <v>35.249999994412065</v>
      </c>
      <c r="D457" s="42">
        <v>22.6</v>
      </c>
      <c r="E457" s="12">
        <v>8500</v>
      </c>
      <c r="F457" s="12">
        <v>9120</v>
      </c>
      <c r="G457" s="2">
        <v>6.46</v>
      </c>
      <c r="H457" s="2">
        <v>9.06</v>
      </c>
      <c r="I457" s="2">
        <v>7.77</v>
      </c>
      <c r="K457" s="14">
        <v>43598.547754629632</v>
      </c>
      <c r="L457" s="2">
        <f t="shared" si="41"/>
        <v>39.000000001396984</v>
      </c>
      <c r="M457" s="15">
        <v>1894</v>
      </c>
      <c r="N457" s="3">
        <v>0.14879409223000001</v>
      </c>
      <c r="O457" s="15">
        <v>13.85</v>
      </c>
      <c r="P457" s="2">
        <f t="shared" si="43"/>
        <v>93.081652587329998</v>
      </c>
      <c r="Q457" s="2">
        <f t="shared" si="44"/>
        <v>2.0607981773855002</v>
      </c>
      <c r="R457" s="2">
        <f t="shared" si="45"/>
        <v>4.3637711982844989</v>
      </c>
      <c r="S457" s="12">
        <f t="shared" si="46"/>
        <v>769.73210776060318</v>
      </c>
      <c r="T457" s="12"/>
    </row>
    <row r="458" spans="2:20" ht="19.899999999999999" customHeight="1" x14ac:dyDescent="0.2">
      <c r="B458" s="14">
        <v>43598.545185185183</v>
      </c>
      <c r="C458" s="2">
        <f t="shared" si="42"/>
        <v>35.333333326270804</v>
      </c>
      <c r="D458" s="42">
        <v>22.6</v>
      </c>
      <c r="E458" s="12">
        <v>8500</v>
      </c>
      <c r="F458" s="12">
        <v>9140</v>
      </c>
      <c r="G458" s="2">
        <v>6.46</v>
      </c>
      <c r="H458" s="2">
        <v>9.06</v>
      </c>
      <c r="I458" s="2">
        <v>7.77</v>
      </c>
      <c r="K458" s="14">
        <v>43598.547812500001</v>
      </c>
      <c r="L458" s="2">
        <f t="shared" si="41"/>
        <v>39.083333333255723</v>
      </c>
      <c r="M458" s="15">
        <v>1890</v>
      </c>
      <c r="N458" s="3">
        <v>0.148479849163</v>
      </c>
      <c r="O458" s="15">
        <v>13.83</v>
      </c>
      <c r="P458" s="2">
        <f t="shared" si="43"/>
        <v>93.143952381158044</v>
      </c>
      <c r="Q458" s="2">
        <f t="shared" si="44"/>
        <v>2.05347631392429</v>
      </c>
      <c r="R458" s="2">
        <f t="shared" si="45"/>
        <v>4.366628333297351</v>
      </c>
      <c r="S458" s="12">
        <f t="shared" si="46"/>
        <v>770.47529260093665</v>
      </c>
      <c r="T458" s="12"/>
    </row>
    <row r="459" spans="2:20" ht="19.899999999999999" customHeight="1" x14ac:dyDescent="0.2">
      <c r="B459" s="14">
        <v>43598.545243055552</v>
      </c>
      <c r="C459" s="2">
        <f t="shared" si="42"/>
        <v>35.416666658129543</v>
      </c>
      <c r="D459" s="42">
        <v>22.6</v>
      </c>
      <c r="E459" s="12">
        <v>8500</v>
      </c>
      <c r="F459" s="12">
        <v>9140</v>
      </c>
      <c r="G459" s="2">
        <v>6.46</v>
      </c>
      <c r="H459" s="2">
        <v>9.06</v>
      </c>
      <c r="I459" s="2">
        <v>7.77</v>
      </c>
      <c r="K459" s="14">
        <v>43598.54787037037</v>
      </c>
      <c r="L459" s="2">
        <f t="shared" si="41"/>
        <v>39.166666665114462</v>
      </c>
      <c r="M459" s="15">
        <v>1885</v>
      </c>
      <c r="N459" s="3">
        <v>0.14808704533</v>
      </c>
      <c r="O459" s="15">
        <v>13.81</v>
      </c>
      <c r="P459" s="2">
        <f t="shared" si="43"/>
        <v>93.25596286444592</v>
      </c>
      <c r="Q459" s="2">
        <f t="shared" si="44"/>
        <v>2.0450820960073002</v>
      </c>
      <c r="R459" s="2">
        <f t="shared" si="45"/>
        <v>4.3694745543649951</v>
      </c>
      <c r="S459" s="12">
        <f t="shared" si="46"/>
        <v>771.21670982404942</v>
      </c>
      <c r="T459" s="12"/>
    </row>
    <row r="460" spans="2:20" ht="19.899999999999999" customHeight="1" x14ac:dyDescent="0.2">
      <c r="B460" s="14">
        <v>43598.545300925929</v>
      </c>
      <c r="C460" s="2">
        <f t="shared" si="42"/>
        <v>35.500000000465661</v>
      </c>
      <c r="D460" s="42">
        <v>22.6</v>
      </c>
      <c r="E460" s="12">
        <v>8500</v>
      </c>
      <c r="F460" s="12">
        <v>9120</v>
      </c>
      <c r="G460" s="2">
        <v>6.46</v>
      </c>
      <c r="H460" s="2">
        <v>9.06</v>
      </c>
      <c r="I460" s="2">
        <v>7.77</v>
      </c>
      <c r="K460" s="14">
        <v>43598.54792824074</v>
      </c>
      <c r="L460" s="2">
        <f t="shared" si="41"/>
        <v>39.249999996973202</v>
      </c>
      <c r="M460" s="15">
        <v>1879</v>
      </c>
      <c r="N460" s="3">
        <v>0.147615680729</v>
      </c>
      <c r="O460" s="15">
        <v>13.76</v>
      </c>
      <c r="P460" s="2">
        <f t="shared" si="43"/>
        <v>93.215029270916503</v>
      </c>
      <c r="Q460" s="2">
        <f t="shared" si="44"/>
        <v>2.0311917668310397</v>
      </c>
      <c r="R460" s="2">
        <f t="shared" si="45"/>
        <v>4.3723053000529868</v>
      </c>
      <c r="S460" s="12">
        <f t="shared" si="46"/>
        <v>771.95596662611467</v>
      </c>
      <c r="T460" s="12"/>
    </row>
    <row r="461" spans="2:20" ht="19.899999999999999" customHeight="1" x14ac:dyDescent="0.2">
      <c r="B461" s="14">
        <v>43598.545358796298</v>
      </c>
      <c r="C461" s="2">
        <f t="shared" si="42"/>
        <v>35.583333332324401</v>
      </c>
      <c r="D461" s="42">
        <v>22.6</v>
      </c>
      <c r="E461" s="12">
        <v>8510</v>
      </c>
      <c r="F461" s="12">
        <v>9140</v>
      </c>
      <c r="G461" s="2">
        <v>6.46</v>
      </c>
      <c r="H461" s="2">
        <v>9.06</v>
      </c>
      <c r="I461" s="2">
        <v>7.77</v>
      </c>
      <c r="K461" s="14">
        <v>43598.547986111109</v>
      </c>
      <c r="L461" s="2">
        <f t="shared" si="41"/>
        <v>39.333333328831941</v>
      </c>
      <c r="M461" s="15">
        <v>1875</v>
      </c>
      <c r="N461" s="3">
        <v>0.14730143766199999</v>
      </c>
      <c r="O461" s="15">
        <v>13.78</v>
      </c>
      <c r="P461" s="2">
        <f t="shared" si="43"/>
        <v>93.549664000020059</v>
      </c>
      <c r="Q461" s="2">
        <f t="shared" si="44"/>
        <v>2.0298138109823598</v>
      </c>
      <c r="R461" s="2">
        <f t="shared" si="45"/>
        <v>4.3751254427654542</v>
      </c>
      <c r="S461" s="12">
        <f t="shared" si="46"/>
        <v>772.69325940904582</v>
      </c>
      <c r="T461" s="12"/>
    </row>
    <row r="462" spans="2:20" ht="19.899999999999999" customHeight="1" x14ac:dyDescent="0.2">
      <c r="B462" s="14">
        <v>43598.545416666668</v>
      </c>
      <c r="C462" s="2">
        <f t="shared" si="42"/>
        <v>35.66666666418314</v>
      </c>
      <c r="D462" s="42">
        <v>22.6</v>
      </c>
      <c r="E462" s="12">
        <v>8510</v>
      </c>
      <c r="F462" s="12">
        <v>9140</v>
      </c>
      <c r="G462" s="2">
        <v>6.46</v>
      </c>
      <c r="H462" s="2">
        <v>9.06</v>
      </c>
      <c r="I462" s="2">
        <v>7.77</v>
      </c>
      <c r="K462" s="14">
        <v>43598.548043981478</v>
      </c>
      <c r="L462" s="2">
        <f t="shared" si="41"/>
        <v>39.41666666069068</v>
      </c>
      <c r="M462" s="15">
        <v>1870</v>
      </c>
      <c r="N462" s="3">
        <v>0.14690863382800001</v>
      </c>
      <c r="O462" s="15">
        <v>13.79</v>
      </c>
      <c r="P462" s="2">
        <f t="shared" si="43"/>
        <v>93.867866310330484</v>
      </c>
      <c r="Q462" s="2">
        <f t="shared" si="44"/>
        <v>2.0258700604881201</v>
      </c>
      <c r="R462" s="2">
        <f t="shared" si="45"/>
        <v>4.3779418898485822</v>
      </c>
      <c r="S462" s="12">
        <f t="shared" si="46"/>
        <v>773.42878457475638</v>
      </c>
      <c r="T462" s="12"/>
    </row>
    <row r="463" spans="2:20" ht="19.899999999999999" customHeight="1" x14ac:dyDescent="0.2">
      <c r="B463" s="14">
        <v>43598.545474537037</v>
      </c>
      <c r="C463" s="2">
        <f t="shared" si="42"/>
        <v>35.749999996041879</v>
      </c>
      <c r="D463" s="42">
        <v>22.6</v>
      </c>
      <c r="E463" s="12">
        <v>8510</v>
      </c>
      <c r="F463" s="12">
        <v>9130</v>
      </c>
      <c r="G463" s="2">
        <v>6.49</v>
      </c>
      <c r="H463" s="2">
        <v>9.06</v>
      </c>
      <c r="I463" s="2">
        <v>7.77</v>
      </c>
      <c r="K463" s="14">
        <v>43598.548101851855</v>
      </c>
      <c r="L463" s="2">
        <f t="shared" si="41"/>
        <v>39.500000003026798</v>
      </c>
      <c r="M463" s="15">
        <v>1864</v>
      </c>
      <c r="N463" s="3">
        <v>0.14643726922799999</v>
      </c>
      <c r="O463" s="15">
        <v>13.72</v>
      </c>
      <c r="P463" s="2">
        <f t="shared" si="43"/>
        <v>93.691995707993073</v>
      </c>
      <c r="Q463" s="2">
        <f t="shared" si="44"/>
        <v>2.0091193338081599</v>
      </c>
      <c r="R463" s="2">
        <f t="shared" si="45"/>
        <v>4.3807439661195611</v>
      </c>
      <c r="S463" s="12">
        <f t="shared" si="46"/>
        <v>774.16214941162434</v>
      </c>
      <c r="T463" s="12"/>
    </row>
    <row r="464" spans="2:20" ht="19.899999999999999" customHeight="1" x14ac:dyDescent="0.2">
      <c r="B464" s="14">
        <v>43598.545532407406</v>
      </c>
      <c r="C464" s="2">
        <f t="shared" si="42"/>
        <v>35.833333327900618</v>
      </c>
      <c r="D464" s="42">
        <v>22.6</v>
      </c>
      <c r="E464" s="12">
        <v>8510</v>
      </c>
      <c r="F464" s="12">
        <v>9140</v>
      </c>
      <c r="G464" s="2">
        <v>6.49</v>
      </c>
      <c r="H464" s="2">
        <v>9.06</v>
      </c>
      <c r="I464" s="2">
        <v>7.77</v>
      </c>
      <c r="K464" s="14">
        <v>43598.548159722224</v>
      </c>
      <c r="L464" s="2">
        <f t="shared" si="41"/>
        <v>39.583333334885538</v>
      </c>
      <c r="M464" s="15">
        <v>1858</v>
      </c>
      <c r="N464" s="3">
        <v>0.14596590462699999</v>
      </c>
      <c r="O464" s="15">
        <v>13.72</v>
      </c>
      <c r="P464" s="2">
        <f t="shared" si="43"/>
        <v>93.994553283247683</v>
      </c>
      <c r="Q464" s="2">
        <f t="shared" si="44"/>
        <v>2.0026522114824399</v>
      </c>
      <c r="R464" s="2">
        <f t="shared" si="45"/>
        <v>4.3835299185322709</v>
      </c>
      <c r="S464" s="12">
        <f t="shared" si="46"/>
        <v>774.89315733332649</v>
      </c>
      <c r="T464" s="12"/>
    </row>
    <row r="465" spans="2:20" ht="19.899999999999999" customHeight="1" x14ac:dyDescent="0.2">
      <c r="B465" s="14">
        <v>43598.545590277776</v>
      </c>
      <c r="C465" s="2">
        <f t="shared" si="42"/>
        <v>35.916666659759358</v>
      </c>
      <c r="D465" s="42">
        <v>22.6</v>
      </c>
      <c r="E465" s="12">
        <v>8510</v>
      </c>
      <c r="F465" s="12">
        <v>9150</v>
      </c>
      <c r="G465" s="2">
        <v>6.49</v>
      </c>
      <c r="H465" s="2">
        <v>9.06</v>
      </c>
      <c r="I465" s="2">
        <v>7.77</v>
      </c>
      <c r="K465" s="14">
        <v>43598.548217592594</v>
      </c>
      <c r="L465" s="2">
        <f t="shared" si="41"/>
        <v>39.666666666744277</v>
      </c>
      <c r="M465" s="15">
        <v>1853</v>
      </c>
      <c r="N465" s="3">
        <v>0.14557310079300001</v>
      </c>
      <c r="O465" s="15">
        <v>13.72</v>
      </c>
      <c r="P465" s="2">
        <f t="shared" si="43"/>
        <v>94.248181327877148</v>
      </c>
      <c r="Q465" s="2">
        <f t="shared" si="44"/>
        <v>1.9972629428799602</v>
      </c>
      <c r="R465" s="2">
        <f t="shared" si="45"/>
        <v>4.3863076373403151</v>
      </c>
      <c r="S465" s="12">
        <f t="shared" si="46"/>
        <v>775.62200483398112</v>
      </c>
      <c r="T465" s="12"/>
    </row>
    <row r="466" spans="2:20" ht="19.899999999999999" customHeight="1" x14ac:dyDescent="0.2">
      <c r="B466" s="14">
        <v>43598.545648148145</v>
      </c>
      <c r="C466" s="2">
        <f t="shared" si="42"/>
        <v>35.999999991618097</v>
      </c>
      <c r="D466" s="42">
        <v>22.6</v>
      </c>
      <c r="E466" s="12">
        <v>8510</v>
      </c>
      <c r="F466" s="12">
        <v>9140</v>
      </c>
      <c r="G466" s="2">
        <v>6.49</v>
      </c>
      <c r="H466" s="2">
        <v>9.06</v>
      </c>
      <c r="I466" s="2">
        <v>7.77</v>
      </c>
      <c r="K466" s="14">
        <v>43598.548275462963</v>
      </c>
      <c r="L466" s="2">
        <f t="shared" si="41"/>
        <v>39.749999998603016</v>
      </c>
      <c r="M466" s="15">
        <v>1848</v>
      </c>
      <c r="N466" s="3">
        <v>0.14518029696000001</v>
      </c>
      <c r="O466" s="15">
        <v>13.69</v>
      </c>
      <c r="P466" s="2">
        <f t="shared" si="43"/>
        <v>94.296542207596261</v>
      </c>
      <c r="Q466" s="2">
        <f t="shared" si="44"/>
        <v>1.9875182653824002</v>
      </c>
      <c r="R466" s="2">
        <f t="shared" si="45"/>
        <v>4.3890748464637532</v>
      </c>
      <c r="S466" s="12">
        <f t="shared" si="46"/>
        <v>776.34888831550177</v>
      </c>
      <c r="T466" s="12"/>
    </row>
    <row r="467" spans="2:20" ht="19.899999999999999" customHeight="1" x14ac:dyDescent="0.2">
      <c r="B467" s="14">
        <v>43598.545706018522</v>
      </c>
      <c r="C467" s="2">
        <f t="shared" si="42"/>
        <v>36.083333333954215</v>
      </c>
      <c r="D467" s="42">
        <v>22.6</v>
      </c>
      <c r="E467" s="12">
        <v>8510</v>
      </c>
      <c r="F467" s="12">
        <v>9140</v>
      </c>
      <c r="G467" s="2">
        <v>6.49</v>
      </c>
      <c r="H467" s="2">
        <v>9.06</v>
      </c>
      <c r="I467" s="2">
        <v>7.77</v>
      </c>
      <c r="K467" s="14">
        <v>43598.548333333332</v>
      </c>
      <c r="L467" s="2">
        <f t="shared" si="41"/>
        <v>39.833333330461755</v>
      </c>
      <c r="M467" s="15">
        <v>1842</v>
      </c>
      <c r="N467" s="3">
        <v>0.14470893235900001</v>
      </c>
      <c r="O467" s="15">
        <v>13.71</v>
      </c>
      <c r="P467" s="2">
        <f t="shared" si="43"/>
        <v>94.741905537577011</v>
      </c>
      <c r="Q467" s="2">
        <f t="shared" si="44"/>
        <v>1.9839594626418902</v>
      </c>
      <c r="R467" s="2">
        <f t="shared" si="45"/>
        <v>4.3918328170594121</v>
      </c>
      <c r="S467" s="12">
        <f t="shared" si="46"/>
        <v>777.07361137597491</v>
      </c>
      <c r="T467" s="12"/>
    </row>
    <row r="468" spans="2:20" ht="19.899999999999999" customHeight="1" x14ac:dyDescent="0.2">
      <c r="B468" s="14">
        <v>43598.545763888891</v>
      </c>
      <c r="C468" s="2">
        <f t="shared" si="42"/>
        <v>36.166666665812954</v>
      </c>
      <c r="D468" s="42">
        <v>22.6</v>
      </c>
      <c r="E468" s="12">
        <v>8510</v>
      </c>
      <c r="F468" s="12">
        <v>9140</v>
      </c>
      <c r="G468" s="2">
        <v>6.49</v>
      </c>
      <c r="H468" s="2">
        <v>9.06</v>
      </c>
      <c r="I468" s="2">
        <v>7.77</v>
      </c>
      <c r="K468" s="14">
        <v>43598.548391203702</v>
      </c>
      <c r="L468" s="2">
        <f t="shared" si="41"/>
        <v>39.916666662320495</v>
      </c>
      <c r="M468" s="15">
        <v>1837</v>
      </c>
      <c r="N468" s="3">
        <v>0.144316128525</v>
      </c>
      <c r="O468" s="15">
        <v>13.61</v>
      </c>
      <c r="P468" s="2">
        <f t="shared" si="43"/>
        <v>94.306853565866874</v>
      </c>
      <c r="Q468" s="2">
        <f t="shared" si="44"/>
        <v>1.96414250922525</v>
      </c>
      <c r="R468" s="2">
        <f t="shared" si="45"/>
        <v>4.3945745544913599</v>
      </c>
      <c r="S468" s="12">
        <f t="shared" si="46"/>
        <v>777.79617401540054</v>
      </c>
      <c r="T468" s="12"/>
    </row>
    <row r="469" spans="2:20" ht="19.899999999999999" customHeight="1" x14ac:dyDescent="0.2">
      <c r="B469" s="14">
        <v>43598.54582175926</v>
      </c>
      <c r="C469" s="2">
        <f t="shared" si="42"/>
        <v>36.249999997671694</v>
      </c>
      <c r="D469" s="42">
        <v>22.6</v>
      </c>
      <c r="E469" s="12">
        <v>8510</v>
      </c>
      <c r="F469" s="12">
        <v>9130</v>
      </c>
      <c r="G469" s="2">
        <v>6.49</v>
      </c>
      <c r="H469" s="2">
        <v>9.06</v>
      </c>
      <c r="I469" s="2">
        <v>7.77</v>
      </c>
      <c r="K469" s="14">
        <v>43598.548449074071</v>
      </c>
      <c r="L469" s="2">
        <f t="shared" si="41"/>
        <v>39.999999994179234</v>
      </c>
      <c r="M469" s="15">
        <v>1832</v>
      </c>
      <c r="N469" s="3">
        <v>0.143923324692</v>
      </c>
      <c r="O469" s="15">
        <v>13.64</v>
      </c>
      <c r="P469" s="2">
        <f t="shared" si="43"/>
        <v>94.772685589288514</v>
      </c>
      <c r="Q469" s="2">
        <f t="shared" si="44"/>
        <v>1.9631141487988801</v>
      </c>
      <c r="R469" s="2">
        <f t="shared" si="45"/>
        <v>4.397301816011173</v>
      </c>
      <c r="S469" s="12">
        <f t="shared" si="46"/>
        <v>778.51677263569206</v>
      </c>
      <c r="T469" s="12"/>
    </row>
    <row r="470" spans="2:20" ht="19.899999999999999" customHeight="1" x14ac:dyDescent="0.2">
      <c r="B470" s="14">
        <v>43598.54587962963</v>
      </c>
      <c r="C470" s="2">
        <f t="shared" si="42"/>
        <v>36.333333329530433</v>
      </c>
      <c r="D470" s="42">
        <v>22.6</v>
      </c>
      <c r="E470" s="12">
        <v>8510</v>
      </c>
      <c r="F470" s="12">
        <v>9150</v>
      </c>
      <c r="G470" s="2">
        <v>6.49</v>
      </c>
      <c r="H470" s="2">
        <v>9.06</v>
      </c>
      <c r="I470" s="2">
        <v>7.77</v>
      </c>
      <c r="K470" s="14">
        <v>43598.548564814817</v>
      </c>
      <c r="L470" s="2">
        <f t="shared" si="41"/>
        <v>40.166666668374091</v>
      </c>
      <c r="M470" s="15">
        <v>1821</v>
      </c>
      <c r="N470" s="3">
        <v>0.143059156257</v>
      </c>
      <c r="O470" s="15">
        <v>13.61</v>
      </c>
      <c r="P470" s="2">
        <f t="shared" si="43"/>
        <v>95.135469522483305</v>
      </c>
      <c r="Q470" s="2">
        <f t="shared" si="44"/>
        <v>1.94703511665777</v>
      </c>
      <c r="R470" s="2">
        <f t="shared" si="45"/>
        <v>4.4027325791251659</v>
      </c>
      <c r="S470" s="12">
        <f t="shared" si="46"/>
        <v>779.95168510525093</v>
      </c>
      <c r="T470" s="12"/>
    </row>
    <row r="471" spans="2:20" ht="19.899999999999999" customHeight="1" x14ac:dyDescent="0.2">
      <c r="B471" s="14">
        <v>43598.545937499999</v>
      </c>
      <c r="C471" s="2">
        <f t="shared" si="42"/>
        <v>36.416666661389172</v>
      </c>
      <c r="D471" s="42">
        <v>22.6</v>
      </c>
      <c r="E471" s="12">
        <v>8510</v>
      </c>
      <c r="F471" s="12">
        <v>9150</v>
      </c>
      <c r="G471" s="2">
        <v>6.49</v>
      </c>
      <c r="H471" s="2">
        <v>9.06</v>
      </c>
      <c r="I471" s="2">
        <v>7.77</v>
      </c>
      <c r="K471" s="14">
        <v>43598.548622685186</v>
      </c>
      <c r="L471" s="2">
        <f t="shared" si="41"/>
        <v>40.250000000232831</v>
      </c>
      <c r="M471" s="15">
        <v>1816</v>
      </c>
      <c r="N471" s="3">
        <v>0.142666352424</v>
      </c>
      <c r="O471" s="15">
        <v>13.57</v>
      </c>
      <c r="P471" s="2">
        <f t="shared" si="43"/>
        <v>95.117031938059085</v>
      </c>
      <c r="Q471" s="2">
        <f t="shared" si="44"/>
        <v>1.93598240239368</v>
      </c>
      <c r="R471" s="2">
        <f t="shared" si="45"/>
        <v>4.4054291190212362</v>
      </c>
      <c r="S471" s="12">
        <f t="shared" si="46"/>
        <v>780.66599886431345</v>
      </c>
      <c r="T471" s="12"/>
    </row>
    <row r="472" spans="2:20" ht="19.899999999999999" customHeight="1" x14ac:dyDescent="0.2">
      <c r="B472" s="14">
        <v>43598.545995370368</v>
      </c>
      <c r="C472" s="2">
        <f t="shared" si="42"/>
        <v>36.499999993247911</v>
      </c>
      <c r="D472" s="42">
        <v>22.6</v>
      </c>
      <c r="E472" s="12">
        <v>8510</v>
      </c>
      <c r="F472" s="12">
        <v>9150</v>
      </c>
      <c r="G472" s="2">
        <v>6.49</v>
      </c>
      <c r="H472" s="2">
        <v>9.06</v>
      </c>
      <c r="I472" s="2">
        <v>7.77</v>
      </c>
      <c r="K472" s="14">
        <v>43598.548680555556</v>
      </c>
      <c r="L472" s="2">
        <f t="shared" si="41"/>
        <v>40.33333333209157</v>
      </c>
      <c r="M472" s="15">
        <v>1811</v>
      </c>
      <c r="N472" s="3">
        <v>0.14227354858999999</v>
      </c>
      <c r="O472" s="15">
        <v>13.54</v>
      </c>
      <c r="P472" s="2">
        <f t="shared" si="43"/>
        <v>95.168779679624066</v>
      </c>
      <c r="Q472" s="2">
        <f t="shared" si="44"/>
        <v>1.9263838479085997</v>
      </c>
      <c r="R472" s="2">
        <f t="shared" si="45"/>
        <v>4.4081113177587063</v>
      </c>
      <c r="S472" s="12">
        <f t="shared" si="46"/>
        <v>781.37834860424186</v>
      </c>
      <c r="T472" s="12"/>
    </row>
    <row r="473" spans="2:20" ht="19.899999999999999" customHeight="1" x14ac:dyDescent="0.2">
      <c r="B473" s="14">
        <v>43598.546053240738</v>
      </c>
      <c r="C473" s="2">
        <f t="shared" si="42"/>
        <v>36.583333325106651</v>
      </c>
      <c r="D473" s="42">
        <v>22.6</v>
      </c>
      <c r="E473" s="12">
        <v>8510</v>
      </c>
      <c r="F473" s="12">
        <v>9150</v>
      </c>
      <c r="G473" s="2">
        <v>6.49</v>
      </c>
      <c r="H473" s="2">
        <v>9.06</v>
      </c>
      <c r="I473" s="2">
        <v>7.77</v>
      </c>
      <c r="K473" s="14">
        <v>43598.548738425925</v>
      </c>
      <c r="L473" s="2">
        <f t="shared" si="41"/>
        <v>40.416666663950309</v>
      </c>
      <c r="M473" s="15">
        <v>1803</v>
      </c>
      <c r="N473" s="3">
        <v>0.141645062456</v>
      </c>
      <c r="O473" s="15">
        <v>13.51</v>
      </c>
      <c r="P473" s="2">
        <f t="shared" si="43"/>
        <v>95.379251247791899</v>
      </c>
      <c r="Q473" s="2">
        <f t="shared" si="44"/>
        <v>1.9136247937805599</v>
      </c>
      <c r="R473" s="2">
        <f t="shared" si="45"/>
        <v>4.4107779903793594</v>
      </c>
      <c r="S473" s="12">
        <f t="shared" si="46"/>
        <v>782.08814511929609</v>
      </c>
      <c r="T473" s="12"/>
    </row>
    <row r="474" spans="2:20" ht="19.899999999999999" customHeight="1" x14ac:dyDescent="0.2">
      <c r="B474" s="14">
        <v>43598.546111111114</v>
      </c>
      <c r="C474" s="2">
        <f t="shared" si="42"/>
        <v>36.666666667442769</v>
      </c>
      <c r="D474" s="42">
        <v>22.6</v>
      </c>
      <c r="E474" s="12">
        <v>8520</v>
      </c>
      <c r="F474" s="12">
        <v>9140</v>
      </c>
      <c r="G474" s="2">
        <v>6.49</v>
      </c>
      <c r="H474" s="2">
        <v>9.06</v>
      </c>
      <c r="I474" s="2">
        <v>7.77</v>
      </c>
      <c r="K474" s="14">
        <v>43598.548796296294</v>
      </c>
      <c r="L474" s="2">
        <f t="shared" si="41"/>
        <v>40.499999995809048</v>
      </c>
      <c r="M474" s="15">
        <v>1800</v>
      </c>
      <c r="N474" s="3">
        <v>0.14140938015599999</v>
      </c>
      <c r="O474" s="15">
        <v>13.49</v>
      </c>
      <c r="P474" s="2">
        <f t="shared" si="43"/>
        <v>95.396783333029973</v>
      </c>
      <c r="Q474" s="2">
        <f t="shared" si="44"/>
        <v>1.90761253830444</v>
      </c>
      <c r="R474" s="2">
        <f t="shared" si="45"/>
        <v>4.4134316273685732</v>
      </c>
      <c r="S474" s="12">
        <f t="shared" si="46"/>
        <v>782.7957812133028</v>
      </c>
      <c r="T474" s="12"/>
    </row>
    <row r="475" spans="2:20" ht="19.899999999999999" customHeight="1" x14ac:dyDescent="0.2">
      <c r="B475" s="14">
        <v>43598.546168981484</v>
      </c>
      <c r="C475" s="2">
        <f t="shared" si="42"/>
        <v>36.749999999301508</v>
      </c>
      <c r="D475" s="42">
        <v>22.6</v>
      </c>
      <c r="E475" s="12">
        <v>8510</v>
      </c>
      <c r="F475" s="12">
        <v>9150</v>
      </c>
      <c r="G475" s="2">
        <v>6.49</v>
      </c>
      <c r="H475" s="2">
        <v>9.06</v>
      </c>
      <c r="I475" s="2">
        <v>7.77</v>
      </c>
      <c r="K475" s="14">
        <v>43598.54891203704</v>
      </c>
      <c r="L475" s="2">
        <f t="shared" si="41"/>
        <v>40.666666670003906</v>
      </c>
      <c r="M475" s="15">
        <v>1789</v>
      </c>
      <c r="N475" s="3">
        <v>0.14054521172100001</v>
      </c>
      <c r="O475" s="15">
        <v>13.5</v>
      </c>
      <c r="P475" s="2">
        <f t="shared" si="43"/>
        <v>96.054499720696313</v>
      </c>
      <c r="Q475" s="2">
        <f t="shared" si="44"/>
        <v>1.8973603582335001</v>
      </c>
      <c r="R475" s="2">
        <f t="shared" si="45"/>
        <v>4.4187163121858024</v>
      </c>
      <c r="S475" s="12">
        <f t="shared" si="46"/>
        <v>784.20555423636517</v>
      </c>
      <c r="T475" s="12"/>
    </row>
    <row r="476" spans="2:20" ht="19.899999999999999" customHeight="1" x14ac:dyDescent="0.2">
      <c r="B476" s="14">
        <v>43598.546226851853</v>
      </c>
      <c r="C476" s="2">
        <f t="shared" si="42"/>
        <v>36.833333331160247</v>
      </c>
      <c r="D476" s="42">
        <v>22.6</v>
      </c>
      <c r="E476" s="12">
        <v>8510</v>
      </c>
      <c r="F476" s="12">
        <v>9160</v>
      </c>
      <c r="G476" s="2">
        <v>6.49</v>
      </c>
      <c r="H476" s="2">
        <v>9.06</v>
      </c>
      <c r="I476" s="2">
        <v>7.77</v>
      </c>
      <c r="K476" s="14">
        <v>43598.54896990741</v>
      </c>
      <c r="L476" s="2">
        <f t="shared" si="41"/>
        <v>40.750000001862645</v>
      </c>
      <c r="M476" s="15">
        <v>1783</v>
      </c>
      <c r="N476" s="3">
        <v>0.14007384712099999</v>
      </c>
      <c r="O476" s="15">
        <v>13.47</v>
      </c>
      <c r="P476" s="2">
        <f t="shared" si="43"/>
        <v>96.163561413175231</v>
      </c>
      <c r="Q476" s="2">
        <f t="shared" si="44"/>
        <v>1.8867947207198699</v>
      </c>
      <c r="R476" s="2">
        <f t="shared" si="45"/>
        <v>4.4213441976107974</v>
      </c>
      <c r="S476" s="12">
        <f t="shared" si="46"/>
        <v>784.90710187105628</v>
      </c>
      <c r="T476" s="12"/>
    </row>
    <row r="477" spans="2:20" ht="19.899999999999999" customHeight="1" x14ac:dyDescent="0.2">
      <c r="B477" s="14">
        <v>43598.546284722222</v>
      </c>
      <c r="C477" s="2">
        <f t="shared" si="42"/>
        <v>36.916666663018987</v>
      </c>
      <c r="D477" s="42">
        <v>22.6</v>
      </c>
      <c r="E477" s="12">
        <v>8510</v>
      </c>
      <c r="F477" s="12">
        <v>9160</v>
      </c>
      <c r="G477" s="2">
        <v>6.48</v>
      </c>
      <c r="H477" s="2">
        <v>9.06</v>
      </c>
      <c r="I477" s="2">
        <v>7.77</v>
      </c>
      <c r="K477" s="14">
        <v>43598.549027777779</v>
      </c>
      <c r="L477" s="2">
        <f t="shared" si="41"/>
        <v>40.833333333721384</v>
      </c>
      <c r="M477" s="15">
        <v>1778</v>
      </c>
      <c r="N477" s="3">
        <v>0.13968104328700001</v>
      </c>
      <c r="O477" s="15">
        <v>13.43</v>
      </c>
      <c r="P477" s="2">
        <f t="shared" si="43"/>
        <v>96.147620922372639</v>
      </c>
      <c r="Q477" s="2">
        <f t="shared" si="44"/>
        <v>1.8759164113444102</v>
      </c>
      <c r="R477" s="2">
        <f t="shared" si="45"/>
        <v>4.4239571914062719</v>
      </c>
      <c r="S477" s="12">
        <f t="shared" si="46"/>
        <v>785.60648908469989</v>
      </c>
      <c r="T477" s="12"/>
    </row>
    <row r="478" spans="2:20" ht="19.899999999999999" customHeight="1" x14ac:dyDescent="0.2">
      <c r="B478" s="14">
        <v>43598.546342592592</v>
      </c>
      <c r="C478" s="2">
        <f t="shared" si="42"/>
        <v>36.999999994877726</v>
      </c>
      <c r="D478" s="42">
        <v>22.7</v>
      </c>
      <c r="E478" s="12">
        <v>8520</v>
      </c>
      <c r="F478" s="12">
        <v>9150</v>
      </c>
      <c r="G478" s="2">
        <v>6.49</v>
      </c>
      <c r="H478" s="2">
        <v>9.06</v>
      </c>
      <c r="I478" s="2">
        <v>7.77</v>
      </c>
      <c r="K478" s="14">
        <v>43598.549085648148</v>
      </c>
      <c r="L478" s="2">
        <f t="shared" si="41"/>
        <v>40.916666665580124</v>
      </c>
      <c r="M478" s="15">
        <v>1773</v>
      </c>
      <c r="N478" s="3">
        <v>0.13928823945300001</v>
      </c>
      <c r="O478" s="15">
        <v>13.4</v>
      </c>
      <c r="P478" s="2">
        <f t="shared" si="43"/>
        <v>96.203384094904578</v>
      </c>
      <c r="Q478" s="2">
        <f t="shared" si="44"/>
        <v>1.8664624086702002</v>
      </c>
      <c r="R478" s="2">
        <f t="shared" si="45"/>
        <v>4.4265560655408498</v>
      </c>
      <c r="S478" s="12">
        <f t="shared" si="46"/>
        <v>786.30391227920938</v>
      </c>
      <c r="T478" s="12"/>
    </row>
    <row r="479" spans="2:20" ht="19.899999999999999" customHeight="1" x14ac:dyDescent="0.2">
      <c r="B479" s="14">
        <v>43598.546400462961</v>
      </c>
      <c r="C479" s="2">
        <f t="shared" si="42"/>
        <v>37.083333326736465</v>
      </c>
      <c r="D479" s="42">
        <v>22.7</v>
      </c>
      <c r="E479" s="12">
        <v>8510</v>
      </c>
      <c r="F479" s="12">
        <v>9150</v>
      </c>
      <c r="G479" s="2">
        <v>6.49</v>
      </c>
      <c r="H479" s="2">
        <v>9.06</v>
      </c>
      <c r="I479" s="2">
        <v>7.77</v>
      </c>
      <c r="K479" s="14">
        <v>43598.549143518518</v>
      </c>
      <c r="L479" s="2">
        <f t="shared" si="41"/>
        <v>40.999999997438863</v>
      </c>
      <c r="M479" s="15">
        <v>1769</v>
      </c>
      <c r="N479" s="3">
        <v>0.138973996386</v>
      </c>
      <c r="O479" s="15">
        <v>13.41</v>
      </c>
      <c r="P479" s="2">
        <f t="shared" si="43"/>
        <v>96.49287167905679</v>
      </c>
      <c r="Q479" s="2">
        <f t="shared" si="44"/>
        <v>1.8636412915362599</v>
      </c>
      <c r="R479" s="2">
        <f t="shared" si="45"/>
        <v>4.429146415286823</v>
      </c>
      <c r="S479" s="12">
        <f t="shared" si="46"/>
        <v>786.99956785649817</v>
      </c>
      <c r="T479" s="12"/>
    </row>
    <row r="480" spans="2:20" ht="19.899999999999999" customHeight="1" x14ac:dyDescent="0.2">
      <c r="B480" s="14">
        <v>43598.546458333331</v>
      </c>
      <c r="C480" s="2">
        <f t="shared" si="42"/>
        <v>37.166666658595204</v>
      </c>
      <c r="D480" s="42">
        <v>22.7</v>
      </c>
      <c r="E480" s="12">
        <v>8520</v>
      </c>
      <c r="F480" s="12">
        <v>9160</v>
      </c>
      <c r="G480" s="2">
        <v>6.49</v>
      </c>
      <c r="H480" s="2">
        <v>9.06</v>
      </c>
      <c r="I480" s="2">
        <v>7.77</v>
      </c>
      <c r="K480" s="14">
        <v>43598.549259259256</v>
      </c>
      <c r="L480" s="2">
        <f t="shared" si="41"/>
        <v>41.166666661156341</v>
      </c>
      <c r="M480" s="15">
        <v>1759</v>
      </c>
      <c r="N480" s="3">
        <v>0.13818838871899999</v>
      </c>
      <c r="O480" s="15">
        <v>13.38</v>
      </c>
      <c r="P480" s="2">
        <f t="shared" si="43"/>
        <v>96.824343376690223</v>
      </c>
      <c r="Q480" s="2">
        <f t="shared" si="44"/>
        <v>1.84896064106022</v>
      </c>
      <c r="R480" s="2">
        <f t="shared" si="45"/>
        <v>4.4343028067686303</v>
      </c>
      <c r="S480" s="12">
        <f t="shared" si="46"/>
        <v>788.38537975750046</v>
      </c>
      <c r="T480" s="12"/>
    </row>
    <row r="481" spans="2:20" ht="19.899999999999999" customHeight="1" x14ac:dyDescent="0.2">
      <c r="B481" s="14">
        <v>43598.546516203707</v>
      </c>
      <c r="C481" s="2">
        <f t="shared" si="42"/>
        <v>37.250000000931323</v>
      </c>
      <c r="D481" s="42">
        <v>22.7</v>
      </c>
      <c r="E481" s="12">
        <v>8520</v>
      </c>
      <c r="F481" s="12">
        <v>9150</v>
      </c>
      <c r="G481" s="2">
        <v>6.48</v>
      </c>
      <c r="H481" s="2">
        <v>9.06</v>
      </c>
      <c r="I481" s="2">
        <v>7.77</v>
      </c>
      <c r="K481" s="14">
        <v>43598.549317129633</v>
      </c>
      <c r="L481" s="2">
        <f t="shared" si="41"/>
        <v>41.25000000349246</v>
      </c>
      <c r="M481" s="15">
        <v>1754</v>
      </c>
      <c r="N481" s="3">
        <v>0.13779558488499999</v>
      </c>
      <c r="O481" s="15">
        <v>13.4</v>
      </c>
      <c r="P481" s="2">
        <f t="shared" si="43"/>
        <v>97.245496009057433</v>
      </c>
      <c r="Q481" s="2">
        <f t="shared" si="44"/>
        <v>1.8464608374589999</v>
      </c>
      <c r="R481" s="2">
        <f t="shared" si="45"/>
        <v>4.4368690719615111</v>
      </c>
      <c r="S481" s="12">
        <f t="shared" si="46"/>
        <v>789.07533976604816</v>
      </c>
      <c r="T481" s="12"/>
    </row>
    <row r="482" spans="2:20" ht="19.899999999999999" customHeight="1" x14ac:dyDescent="0.2">
      <c r="B482" s="14">
        <v>43598.546574074076</v>
      </c>
      <c r="C482" s="2">
        <f t="shared" si="42"/>
        <v>37.333333332790062</v>
      </c>
      <c r="D482" s="42">
        <v>22.7</v>
      </c>
      <c r="E482" s="12">
        <v>8520</v>
      </c>
      <c r="F482" s="12">
        <v>9150</v>
      </c>
      <c r="G482" s="2">
        <v>6.48</v>
      </c>
      <c r="H482" s="2">
        <v>9.06</v>
      </c>
      <c r="I482" s="2">
        <v>7.77</v>
      </c>
      <c r="K482" s="14">
        <v>43598.549375000002</v>
      </c>
      <c r="L482" s="2">
        <f t="shared" ref="L482:L545" si="47">(K482-$K$34)*24*60</f>
        <v>41.333333335351199</v>
      </c>
      <c r="M482" s="15">
        <v>1749</v>
      </c>
      <c r="N482" s="3">
        <v>0.13740278105100001</v>
      </c>
      <c r="O482" s="15">
        <v>13.34</v>
      </c>
      <c r="P482" s="2">
        <f t="shared" si="43"/>
        <v>97.086826758248591</v>
      </c>
      <c r="Q482" s="2">
        <f t="shared" si="44"/>
        <v>1.8329530992203402</v>
      </c>
      <c r="R482" s="2">
        <f t="shared" si="45"/>
        <v>4.4394242204834358</v>
      </c>
      <c r="S482" s="12">
        <f t="shared" si="46"/>
        <v>789.76333566871415</v>
      </c>
      <c r="T482" s="12"/>
    </row>
    <row r="483" spans="2:20" ht="19.899999999999999" customHeight="1" x14ac:dyDescent="0.2">
      <c r="B483" s="14">
        <v>43598.546631944446</v>
      </c>
      <c r="C483" s="2">
        <f t="shared" ref="C483:C546" si="48">(B483-$B$34)*24*60</f>
        <v>37.416666664648801</v>
      </c>
      <c r="D483" s="42">
        <v>22.7</v>
      </c>
      <c r="E483" s="12">
        <v>8510</v>
      </c>
      <c r="F483" s="12">
        <v>9160</v>
      </c>
      <c r="G483" s="2">
        <v>6.48</v>
      </c>
      <c r="H483" s="2">
        <v>9.07</v>
      </c>
      <c r="I483" s="2">
        <v>7.77</v>
      </c>
      <c r="K483" s="14">
        <v>43598.549432870372</v>
      </c>
      <c r="L483" s="2">
        <f t="shared" si="47"/>
        <v>41.416666667209938</v>
      </c>
      <c r="M483" s="15">
        <v>1744</v>
      </c>
      <c r="N483" s="3">
        <v>0.13700997721700001</v>
      </c>
      <c r="O483" s="15">
        <v>13.29</v>
      </c>
      <c r="P483" s="2">
        <f t="shared" si="43"/>
        <v>97.00023509201047</v>
      </c>
      <c r="Q483" s="2">
        <f t="shared" si="44"/>
        <v>1.8208625972139301</v>
      </c>
      <c r="R483" s="2">
        <f t="shared" si="45"/>
        <v>4.4419615924499496</v>
      </c>
      <c r="S483" s="12">
        <f t="shared" si="46"/>
        <v>790.44936755224603</v>
      </c>
      <c r="T483" s="12"/>
    </row>
    <row r="484" spans="2:20" ht="19.899999999999999" customHeight="1" x14ac:dyDescent="0.2">
      <c r="B484" s="14">
        <v>43598.546689814815</v>
      </c>
      <c r="C484" s="2">
        <f t="shared" si="48"/>
        <v>37.49999999650754</v>
      </c>
      <c r="D484" s="42">
        <v>22.7</v>
      </c>
      <c r="E484" s="12">
        <v>8520</v>
      </c>
      <c r="F484" s="12">
        <v>9150</v>
      </c>
      <c r="G484" s="2">
        <v>6.48</v>
      </c>
      <c r="H484" s="2">
        <v>9.07</v>
      </c>
      <c r="I484" s="2">
        <v>7.77</v>
      </c>
      <c r="K484" s="14">
        <v>43598.549490740741</v>
      </c>
      <c r="L484" s="2">
        <f t="shared" si="47"/>
        <v>41.499999999068677</v>
      </c>
      <c r="M484" s="15">
        <v>1739</v>
      </c>
      <c r="N484" s="3">
        <v>0.13661717338400001</v>
      </c>
      <c r="O484" s="15">
        <v>13.29</v>
      </c>
      <c r="P484" s="2">
        <f t="shared" si="43"/>
        <v>97.27913168460023</v>
      </c>
      <c r="Q484" s="2">
        <f t="shared" si="44"/>
        <v>1.81564223427336</v>
      </c>
      <c r="R484" s="2">
        <f t="shared" si="45"/>
        <v>4.4444869429826852</v>
      </c>
      <c r="S484" s="12">
        <f t="shared" si="46"/>
        <v>791.13343541664381</v>
      </c>
      <c r="T484" s="12"/>
    </row>
    <row r="485" spans="2:20" ht="19.899999999999999" customHeight="1" x14ac:dyDescent="0.2">
      <c r="B485" s="14">
        <v>43598.546747685185</v>
      </c>
      <c r="C485" s="2">
        <f t="shared" si="48"/>
        <v>37.58333332836628</v>
      </c>
      <c r="D485" s="42">
        <v>22.7</v>
      </c>
      <c r="E485" s="12">
        <v>8520</v>
      </c>
      <c r="F485" s="12">
        <v>9170</v>
      </c>
      <c r="G485" s="2">
        <v>6.48</v>
      </c>
      <c r="H485" s="2">
        <v>9.07</v>
      </c>
      <c r="I485" s="2">
        <v>7.78</v>
      </c>
      <c r="K485" s="14">
        <v>43598.54960648148</v>
      </c>
      <c r="L485" s="2">
        <f t="shared" si="47"/>
        <v>41.666666662786156</v>
      </c>
      <c r="M485" s="15">
        <v>1729</v>
      </c>
      <c r="N485" s="3">
        <v>0.135831565716</v>
      </c>
      <c r="O485" s="15">
        <v>13.27</v>
      </c>
      <c r="P485" s="2">
        <f t="shared" si="43"/>
        <v>97.694522845634012</v>
      </c>
      <c r="Q485" s="2">
        <f t="shared" si="44"/>
        <v>1.80248487705132</v>
      </c>
      <c r="R485" s="2">
        <f t="shared" si="45"/>
        <v>4.4495121194372702</v>
      </c>
      <c r="S485" s="12">
        <f t="shared" si="46"/>
        <v>792.49567908803715</v>
      </c>
      <c r="T485" s="12"/>
    </row>
    <row r="486" spans="2:20" ht="19.899999999999999" customHeight="1" x14ac:dyDescent="0.2">
      <c r="B486" s="14">
        <v>43598.546805555554</v>
      </c>
      <c r="C486" s="2">
        <f t="shared" si="48"/>
        <v>37.666666660225019</v>
      </c>
      <c r="D486" s="42">
        <v>22.7</v>
      </c>
      <c r="E486" s="12">
        <v>8520</v>
      </c>
      <c r="F486" s="12">
        <v>9180</v>
      </c>
      <c r="G486" s="2">
        <v>6.48</v>
      </c>
      <c r="H486" s="2">
        <v>9.07</v>
      </c>
      <c r="I486" s="2">
        <v>7.78</v>
      </c>
      <c r="K486" s="14">
        <v>43598.549664351849</v>
      </c>
      <c r="L486" s="2">
        <f t="shared" si="47"/>
        <v>41.749999994644895</v>
      </c>
      <c r="M486" s="15">
        <v>1724</v>
      </c>
      <c r="N486" s="3">
        <v>0.13543876188199999</v>
      </c>
      <c r="O486" s="15">
        <v>13.22</v>
      </c>
      <c r="P486" s="2">
        <f t="shared" si="43"/>
        <v>97.608689095355331</v>
      </c>
      <c r="Q486" s="2">
        <f t="shared" si="44"/>
        <v>1.7905004320800399</v>
      </c>
      <c r="R486" s="2">
        <f t="shared" si="45"/>
        <v>4.4520072480800152</v>
      </c>
      <c r="S486" s="12">
        <f t="shared" si="46"/>
        <v>793.17385489503272</v>
      </c>
      <c r="T486" s="12"/>
    </row>
    <row r="487" spans="2:20" ht="19.899999999999999" customHeight="1" x14ac:dyDescent="0.2">
      <c r="B487" s="14">
        <v>43598.546863425923</v>
      </c>
      <c r="C487" s="2">
        <f t="shared" si="48"/>
        <v>37.749999992083758</v>
      </c>
      <c r="D487" s="42">
        <v>22.7</v>
      </c>
      <c r="E487" s="12">
        <v>8530</v>
      </c>
      <c r="F487" s="12">
        <v>9160</v>
      </c>
      <c r="G487" s="2">
        <v>6.48</v>
      </c>
      <c r="H487" s="2">
        <v>9.07</v>
      </c>
      <c r="I487" s="2">
        <v>7.78</v>
      </c>
      <c r="K487" s="14">
        <v>43598.549722222226</v>
      </c>
      <c r="L487" s="2">
        <f t="shared" si="47"/>
        <v>41.833333336981013</v>
      </c>
      <c r="M487" s="15">
        <v>1719</v>
      </c>
      <c r="N487" s="3">
        <v>0.13504595804899999</v>
      </c>
      <c r="O487" s="15">
        <v>13.25</v>
      </c>
      <c r="P487" s="2">
        <f t="shared" si="43"/>
        <v>98.11474694557225</v>
      </c>
      <c r="Q487" s="2">
        <f t="shared" si="44"/>
        <v>1.7893589441492499</v>
      </c>
      <c r="R487" s="2">
        <f t="shared" si="45"/>
        <v>4.4544932618043029</v>
      </c>
      <c r="S487" s="12">
        <f t="shared" si="46"/>
        <v>793.8500667679134</v>
      </c>
      <c r="T487" s="12"/>
    </row>
    <row r="488" spans="2:20" ht="19.899999999999999" customHeight="1" x14ac:dyDescent="0.2">
      <c r="B488" s="14">
        <v>43598.5469212963</v>
      </c>
      <c r="C488" s="2">
        <f t="shared" si="48"/>
        <v>37.833333334419876</v>
      </c>
      <c r="D488" s="42">
        <v>22.7</v>
      </c>
      <c r="E488" s="12">
        <v>8520</v>
      </c>
      <c r="F488" s="12">
        <v>9160</v>
      </c>
      <c r="G488" s="2">
        <v>6.48</v>
      </c>
      <c r="H488" s="2">
        <v>9.07</v>
      </c>
      <c r="I488" s="2">
        <v>7.78</v>
      </c>
      <c r="K488" s="14">
        <v>43598.549780092595</v>
      </c>
      <c r="L488" s="2">
        <f t="shared" si="47"/>
        <v>41.916666668839753</v>
      </c>
      <c r="M488" s="15">
        <v>1715</v>
      </c>
      <c r="N488" s="3">
        <v>0.13473171498200001</v>
      </c>
      <c r="O488" s="15">
        <v>13.25</v>
      </c>
      <c r="P488" s="2">
        <f t="shared" si="43"/>
        <v>98.343586005493833</v>
      </c>
      <c r="Q488" s="2">
        <f t="shared" si="44"/>
        <v>1.7851952235115001</v>
      </c>
      <c r="R488" s="2">
        <f t="shared" si="45"/>
        <v>4.4569755910434754</v>
      </c>
      <c r="S488" s="12">
        <f t="shared" si="46"/>
        <v>794.52451093855427</v>
      </c>
      <c r="T488" s="12"/>
    </row>
    <row r="489" spans="2:20" ht="19.899999999999999" customHeight="1" x14ac:dyDescent="0.2">
      <c r="B489" s="14">
        <v>43598.546979166669</v>
      </c>
      <c r="C489" s="2">
        <f t="shared" si="48"/>
        <v>37.916666666278616</v>
      </c>
      <c r="D489" s="42">
        <v>22.7</v>
      </c>
      <c r="E489" s="12">
        <v>8510</v>
      </c>
      <c r="F489" s="12">
        <v>9170</v>
      </c>
      <c r="G489" s="2">
        <v>6.48</v>
      </c>
      <c r="H489" s="2">
        <v>9.07</v>
      </c>
      <c r="I489" s="2">
        <v>7.78</v>
      </c>
      <c r="K489" s="14">
        <v>43598.549837962964</v>
      </c>
      <c r="L489" s="2">
        <f t="shared" si="47"/>
        <v>42.000000000698492</v>
      </c>
      <c r="M489" s="15">
        <v>1709</v>
      </c>
      <c r="N489" s="3">
        <v>0.13426035038100001</v>
      </c>
      <c r="O489" s="15">
        <v>13.21</v>
      </c>
      <c r="P489" s="2">
        <f t="shared" si="43"/>
        <v>98.390924517276005</v>
      </c>
      <c r="Q489" s="2">
        <f t="shared" si="44"/>
        <v>1.7735792285330103</v>
      </c>
      <c r="R489" s="2">
        <f t="shared" si="45"/>
        <v>4.4594469621469974</v>
      </c>
      <c r="S489" s="12">
        <f t="shared" si="46"/>
        <v>795.19699109006103</v>
      </c>
      <c r="T489" s="12"/>
    </row>
    <row r="490" spans="2:20" ht="19.899999999999999" customHeight="1" x14ac:dyDescent="0.2">
      <c r="B490" s="14">
        <v>43598.547037037039</v>
      </c>
      <c r="C490" s="2">
        <f t="shared" si="48"/>
        <v>37.999999998137355</v>
      </c>
      <c r="D490" s="42">
        <v>22.7</v>
      </c>
      <c r="E490" s="12">
        <v>8530</v>
      </c>
      <c r="F490" s="12">
        <v>9170</v>
      </c>
      <c r="G490" s="2">
        <v>6.48</v>
      </c>
      <c r="H490" s="2">
        <v>9.07</v>
      </c>
      <c r="I490" s="2">
        <v>7.78</v>
      </c>
      <c r="K490" s="14">
        <v>43598.549895833334</v>
      </c>
      <c r="L490" s="2">
        <f t="shared" si="47"/>
        <v>42.083333332557231</v>
      </c>
      <c r="M490" s="15">
        <v>1704</v>
      </c>
      <c r="N490" s="3">
        <v>0.133867546547</v>
      </c>
      <c r="O490" s="15">
        <v>13.19</v>
      </c>
      <c r="P490" s="2">
        <f t="shared" si="43"/>
        <v>98.530228873426609</v>
      </c>
      <c r="Q490" s="2">
        <f t="shared" si="44"/>
        <v>1.76571293895493</v>
      </c>
      <c r="R490" s="2">
        <f t="shared" si="45"/>
        <v>4.4619048038864833</v>
      </c>
      <c r="S490" s="12">
        <f t="shared" si="46"/>
        <v>795.86731082052029</v>
      </c>
      <c r="T490" s="12"/>
    </row>
    <row r="491" spans="2:20" ht="19.899999999999999" customHeight="1" x14ac:dyDescent="0.2">
      <c r="B491" s="14">
        <v>43598.547094907408</v>
      </c>
      <c r="C491" s="2">
        <f t="shared" si="48"/>
        <v>38.083333329996094</v>
      </c>
      <c r="D491" s="42">
        <v>22.7</v>
      </c>
      <c r="E491" s="12">
        <v>8520</v>
      </c>
      <c r="F491" s="12">
        <v>9180</v>
      </c>
      <c r="G491" s="2">
        <v>6.48</v>
      </c>
      <c r="H491" s="2">
        <v>9.07</v>
      </c>
      <c r="I491" s="2">
        <v>7.78</v>
      </c>
      <c r="K491" s="14">
        <v>43598.549953703703</v>
      </c>
      <c r="L491" s="2">
        <f t="shared" si="47"/>
        <v>42.16666666441597</v>
      </c>
      <c r="M491" s="15">
        <v>1699</v>
      </c>
      <c r="N491" s="3">
        <v>0.133474742713</v>
      </c>
      <c r="O491" s="15">
        <v>13.09</v>
      </c>
      <c r="P491" s="2">
        <f t="shared" si="43"/>
        <v>98.070988817310351</v>
      </c>
      <c r="Q491" s="2">
        <f t="shared" si="44"/>
        <v>1.7471843821131701</v>
      </c>
      <c r="R491" s="2">
        <f t="shared" si="45"/>
        <v>4.464344315871835</v>
      </c>
      <c r="S491" s="12">
        <f t="shared" si="46"/>
        <v>796.53566653184555</v>
      </c>
      <c r="T491" s="12"/>
    </row>
    <row r="492" spans="2:20" ht="19.899999999999999" customHeight="1" x14ac:dyDescent="0.2">
      <c r="B492" s="14">
        <v>43598.547152777777</v>
      </c>
      <c r="C492" s="2">
        <f t="shared" si="48"/>
        <v>38.166666661854833</v>
      </c>
      <c r="D492" s="42">
        <v>22.7</v>
      </c>
      <c r="E492" s="12">
        <v>8520</v>
      </c>
      <c r="F492" s="12">
        <v>9170</v>
      </c>
      <c r="G492" s="2">
        <v>6.48</v>
      </c>
      <c r="H492" s="2">
        <v>9.07</v>
      </c>
      <c r="I492" s="2">
        <v>7.78</v>
      </c>
      <c r="K492" s="14">
        <v>43598.550011574072</v>
      </c>
      <c r="L492" s="2">
        <f t="shared" si="47"/>
        <v>42.24999999627471</v>
      </c>
      <c r="M492" s="15">
        <v>1695</v>
      </c>
      <c r="N492" s="3">
        <v>0.13316049964599999</v>
      </c>
      <c r="O492" s="15">
        <v>13.08</v>
      </c>
      <c r="P492" s="2">
        <f t="shared" si="43"/>
        <v>98.227327433979852</v>
      </c>
      <c r="Q492" s="2">
        <f t="shared" si="44"/>
        <v>1.74173933536968</v>
      </c>
      <c r="R492" s="2">
        <f t="shared" si="45"/>
        <v>4.4667671795216588</v>
      </c>
      <c r="S492" s="12">
        <f t="shared" si="46"/>
        <v>797.2022546259501</v>
      </c>
      <c r="T492" s="12"/>
    </row>
    <row r="493" spans="2:20" ht="19.899999999999999" customHeight="1" x14ac:dyDescent="0.2">
      <c r="B493" s="14">
        <v>43598.547210648147</v>
      </c>
      <c r="C493" s="2">
        <f t="shared" si="48"/>
        <v>38.249999993713573</v>
      </c>
      <c r="D493" s="42">
        <v>22.7</v>
      </c>
      <c r="E493" s="12">
        <v>8530</v>
      </c>
      <c r="F493" s="12">
        <v>9170</v>
      </c>
      <c r="G493" s="2">
        <v>6.48</v>
      </c>
      <c r="H493" s="2">
        <v>9.07</v>
      </c>
      <c r="I493" s="2">
        <v>7.78</v>
      </c>
      <c r="K493" s="14">
        <v>43598.550069444442</v>
      </c>
      <c r="L493" s="2">
        <f t="shared" si="47"/>
        <v>42.333333328133449</v>
      </c>
      <c r="M493" s="15">
        <v>1690</v>
      </c>
      <c r="N493" s="3">
        <v>0.13276769581299999</v>
      </c>
      <c r="O493" s="15">
        <v>13.09</v>
      </c>
      <c r="P493" s="2">
        <f t="shared" si="43"/>
        <v>98.593260354815072</v>
      </c>
      <c r="Q493" s="2">
        <f t="shared" si="44"/>
        <v>1.7379291381921698</v>
      </c>
      <c r="R493" s="2">
        <f t="shared" si="45"/>
        <v>4.4691836159188734</v>
      </c>
      <c r="S493" s="12">
        <f t="shared" si="46"/>
        <v>797.86707510283395</v>
      </c>
      <c r="T493" s="12"/>
    </row>
    <row r="494" spans="2:20" ht="19.899999999999999" customHeight="1" x14ac:dyDescent="0.2">
      <c r="B494" s="14">
        <v>43598.547268518516</v>
      </c>
      <c r="C494" s="2">
        <f t="shared" si="48"/>
        <v>38.333333325572312</v>
      </c>
      <c r="D494" s="42">
        <v>22.7</v>
      </c>
      <c r="E494" s="12">
        <v>8530</v>
      </c>
      <c r="F494" s="12">
        <v>9160</v>
      </c>
      <c r="G494" s="2">
        <v>6.48</v>
      </c>
      <c r="H494" s="2">
        <v>9.07</v>
      </c>
      <c r="I494" s="2">
        <v>7.78</v>
      </c>
      <c r="K494" s="14">
        <v>43598.550127314818</v>
      </c>
      <c r="L494" s="2">
        <f t="shared" si="47"/>
        <v>42.416666670469567</v>
      </c>
      <c r="M494" s="15">
        <v>1685</v>
      </c>
      <c r="N494" s="3">
        <v>0.13237489197899999</v>
      </c>
      <c r="O494" s="15">
        <v>13.13</v>
      </c>
      <c r="P494" s="2">
        <f t="shared" si="43"/>
        <v>99.187994065241242</v>
      </c>
      <c r="Q494" s="2">
        <f t="shared" si="44"/>
        <v>1.73808233168427</v>
      </c>
      <c r="R494" s="2">
        <f t="shared" si="45"/>
        <v>4.4715975130337355</v>
      </c>
      <c r="S494" s="12">
        <f t="shared" si="46"/>
        <v>798.52993164392376</v>
      </c>
      <c r="T494" s="12"/>
    </row>
    <row r="495" spans="2:20" ht="19.899999999999999" customHeight="1" x14ac:dyDescent="0.2">
      <c r="B495" s="14">
        <v>43598.547326388885</v>
      </c>
      <c r="C495" s="2">
        <f t="shared" si="48"/>
        <v>38.416666657431051</v>
      </c>
      <c r="D495" s="42">
        <v>22.7</v>
      </c>
      <c r="E495" s="12">
        <v>8520</v>
      </c>
      <c r="F495" s="12">
        <v>9170</v>
      </c>
      <c r="G495" s="2">
        <v>6.48</v>
      </c>
      <c r="H495" s="2">
        <v>9.07</v>
      </c>
      <c r="I495" s="2">
        <v>7.78</v>
      </c>
      <c r="K495" s="14">
        <v>43598.550185185188</v>
      </c>
      <c r="L495" s="2">
        <f t="shared" si="47"/>
        <v>42.500000002328306</v>
      </c>
      <c r="M495" s="15">
        <v>1680</v>
      </c>
      <c r="N495" s="3">
        <v>0.13198208814500001</v>
      </c>
      <c r="O495" s="15">
        <v>13.13</v>
      </c>
      <c r="P495" s="2">
        <f t="shared" si="43"/>
        <v>99.48319642870733</v>
      </c>
      <c r="Q495" s="2">
        <f t="shared" si="44"/>
        <v>1.7329248173438503</v>
      </c>
      <c r="R495" s="2">
        <f t="shared" si="45"/>
        <v>4.4740079346223522</v>
      </c>
      <c r="S495" s="12">
        <f t="shared" si="46"/>
        <v>799.19082408253951</v>
      </c>
      <c r="T495" s="12"/>
    </row>
    <row r="496" spans="2:20" ht="19.899999999999999" customHeight="1" x14ac:dyDescent="0.2">
      <c r="B496" s="14">
        <v>43598.547384259262</v>
      </c>
      <c r="C496" s="2">
        <f t="shared" si="48"/>
        <v>38.499999999767169</v>
      </c>
      <c r="D496" s="42">
        <v>22.7</v>
      </c>
      <c r="E496" s="12">
        <v>8520</v>
      </c>
      <c r="F496" s="12">
        <v>9180</v>
      </c>
      <c r="G496" s="2">
        <v>6.48</v>
      </c>
      <c r="H496" s="2">
        <v>9.07</v>
      </c>
      <c r="I496" s="2">
        <v>7.78</v>
      </c>
      <c r="K496" s="14">
        <v>43598.550243055557</v>
      </c>
      <c r="L496" s="2">
        <f t="shared" si="47"/>
        <v>42.583333334187046</v>
      </c>
      <c r="M496" s="15">
        <v>1674</v>
      </c>
      <c r="N496" s="3">
        <v>0.13151072354500001</v>
      </c>
      <c r="O496" s="15">
        <v>13.13</v>
      </c>
      <c r="P496" s="2">
        <f t="shared" si="43"/>
        <v>99.839767024832838</v>
      </c>
      <c r="Q496" s="2">
        <f t="shared" si="44"/>
        <v>1.7267358001458504</v>
      </c>
      <c r="R496" s="2">
        <f t="shared" si="45"/>
        <v>4.4764104766753183</v>
      </c>
      <c r="S496" s="12">
        <f t="shared" si="46"/>
        <v>799.84955610010775</v>
      </c>
      <c r="T496" s="12"/>
    </row>
    <row r="497" spans="2:20" ht="19.899999999999999" customHeight="1" x14ac:dyDescent="0.2">
      <c r="B497" s="14">
        <v>43598.547442129631</v>
      </c>
      <c r="C497" s="2">
        <f t="shared" si="48"/>
        <v>38.583333331625909</v>
      </c>
      <c r="D497" s="42">
        <v>22.7</v>
      </c>
      <c r="E497" s="12">
        <v>8530</v>
      </c>
      <c r="F497" s="12">
        <v>9170</v>
      </c>
      <c r="G497" s="2">
        <v>6.48</v>
      </c>
      <c r="H497" s="2">
        <v>9.07</v>
      </c>
      <c r="I497" s="2">
        <v>7.78</v>
      </c>
      <c r="K497" s="14">
        <v>43598.550358796296</v>
      </c>
      <c r="L497" s="2">
        <f t="shared" si="47"/>
        <v>42.749999997904524</v>
      </c>
      <c r="M497" s="15">
        <v>1665</v>
      </c>
      <c r="N497" s="3">
        <v>0.130803676644</v>
      </c>
      <c r="O497" s="15">
        <v>13.05</v>
      </c>
      <c r="P497" s="2">
        <f t="shared" si="43"/>
        <v>99.767837837749397</v>
      </c>
      <c r="Q497" s="2">
        <f t="shared" si="44"/>
        <v>1.7069879802042001</v>
      </c>
      <c r="R497" s="2">
        <f t="shared" si="45"/>
        <v>4.4811795373969705</v>
      </c>
      <c r="S497" s="12">
        <f t="shared" si="46"/>
        <v>801.16112807784202</v>
      </c>
      <c r="T497" s="12"/>
    </row>
    <row r="498" spans="2:20" ht="19.899999999999999" customHeight="1" x14ac:dyDescent="0.2">
      <c r="B498" s="14">
        <v>43598.547500000001</v>
      </c>
      <c r="C498" s="2">
        <f t="shared" si="48"/>
        <v>38.666666663484648</v>
      </c>
      <c r="D498" s="42">
        <v>22.7</v>
      </c>
      <c r="E498" s="12">
        <v>8530</v>
      </c>
      <c r="F498" s="12">
        <v>9170</v>
      </c>
      <c r="G498" s="2">
        <v>6.48</v>
      </c>
      <c r="H498" s="2">
        <v>9.07</v>
      </c>
      <c r="I498" s="2">
        <v>7.78</v>
      </c>
      <c r="K498" s="14">
        <v>43598.550416666665</v>
      </c>
      <c r="L498" s="2">
        <f t="shared" si="47"/>
        <v>42.833333329763263</v>
      </c>
      <c r="M498" s="15">
        <v>1660</v>
      </c>
      <c r="N498" s="3">
        <v>0.13041087280999999</v>
      </c>
      <c r="O498" s="15">
        <v>13.05</v>
      </c>
      <c r="P498" s="2">
        <f t="shared" si="43"/>
        <v>100.06834337358501</v>
      </c>
      <c r="Q498" s="2">
        <f t="shared" si="44"/>
        <v>1.7018618901705</v>
      </c>
      <c r="R498" s="2">
        <f t="shared" si="45"/>
        <v>4.4835467942095084</v>
      </c>
      <c r="S498" s="12">
        <f t="shared" si="46"/>
        <v>801.81416443992146</v>
      </c>
      <c r="T498" s="12"/>
    </row>
    <row r="499" spans="2:20" ht="19.899999999999999" customHeight="1" x14ac:dyDescent="0.2">
      <c r="B499" s="14">
        <v>43598.54755787037</v>
      </c>
      <c r="C499" s="2">
        <f t="shared" si="48"/>
        <v>38.749999995343387</v>
      </c>
      <c r="D499" s="42">
        <v>22.7</v>
      </c>
      <c r="E499" s="12">
        <v>8540</v>
      </c>
      <c r="F499" s="12">
        <v>9170</v>
      </c>
      <c r="G499" s="2">
        <v>6.48</v>
      </c>
      <c r="H499" s="2">
        <v>9.07</v>
      </c>
      <c r="I499" s="2">
        <v>7.78</v>
      </c>
      <c r="K499" s="14">
        <v>43598.550474537034</v>
      </c>
      <c r="L499" s="2">
        <f t="shared" si="47"/>
        <v>42.916666661622003</v>
      </c>
      <c r="M499" s="15">
        <v>1657</v>
      </c>
      <c r="N499" s="3">
        <v>0.13017519051000001</v>
      </c>
      <c r="O499" s="15">
        <v>13.05</v>
      </c>
      <c r="P499" s="2">
        <f t="shared" si="43"/>
        <v>100.2495171996503</v>
      </c>
      <c r="Q499" s="2">
        <f t="shared" si="44"/>
        <v>1.6987862361555002</v>
      </c>
      <c r="R499" s="2">
        <f t="shared" si="45"/>
        <v>4.4859083553665577</v>
      </c>
      <c r="S499" s="12">
        <f t="shared" si="46"/>
        <v>802.46562958669369</v>
      </c>
      <c r="T499" s="12"/>
    </row>
    <row r="500" spans="2:20" ht="19.899999999999999" customHeight="1" x14ac:dyDescent="0.2">
      <c r="B500" s="14">
        <v>43598.547615740739</v>
      </c>
      <c r="C500" s="2">
        <f t="shared" si="48"/>
        <v>38.833333327202126</v>
      </c>
      <c r="D500" s="42">
        <v>22.7</v>
      </c>
      <c r="E500" s="12">
        <v>8530</v>
      </c>
      <c r="F500" s="12">
        <v>9190</v>
      </c>
      <c r="G500" s="2">
        <v>6.48</v>
      </c>
      <c r="H500" s="2">
        <v>9.07</v>
      </c>
      <c r="I500" s="2">
        <v>7.78</v>
      </c>
      <c r="K500" s="14">
        <v>43598.550532407404</v>
      </c>
      <c r="L500" s="2">
        <f t="shared" si="47"/>
        <v>42.999999993480742</v>
      </c>
      <c r="M500" s="15">
        <v>1652</v>
      </c>
      <c r="N500" s="3">
        <v>0.12978238667600001</v>
      </c>
      <c r="O500" s="15">
        <v>13.03</v>
      </c>
      <c r="P500" s="2">
        <f t="shared" si="43"/>
        <v>100.39883171920101</v>
      </c>
      <c r="Q500" s="2">
        <f t="shared" si="44"/>
        <v>1.6910644983882799</v>
      </c>
      <c r="R500" s="2">
        <f t="shared" si="45"/>
        <v>4.4882624183350019</v>
      </c>
      <c r="S500" s="12">
        <f t="shared" si="46"/>
        <v>803.11552351815862</v>
      </c>
      <c r="T500" s="12"/>
    </row>
    <row r="501" spans="2:20" ht="19.899999999999999" customHeight="1" x14ac:dyDescent="0.2">
      <c r="B501" s="14">
        <v>43598.547673611109</v>
      </c>
      <c r="C501" s="2">
        <f t="shared" si="48"/>
        <v>38.916666659060866</v>
      </c>
      <c r="D501" s="42">
        <v>22.7</v>
      </c>
      <c r="E501" s="12">
        <v>8520</v>
      </c>
      <c r="F501" s="12">
        <v>9180</v>
      </c>
      <c r="G501" s="2">
        <v>6.48</v>
      </c>
      <c r="H501" s="2">
        <v>9.07</v>
      </c>
      <c r="I501" s="2">
        <v>7.78</v>
      </c>
      <c r="K501" s="14">
        <v>43598.55059027778</v>
      </c>
      <c r="L501" s="2">
        <f t="shared" si="47"/>
        <v>43.08333333581686</v>
      </c>
      <c r="M501" s="15">
        <v>1648</v>
      </c>
      <c r="N501" s="3">
        <v>0.129468143609</v>
      </c>
      <c r="O501" s="15">
        <v>12.96</v>
      </c>
      <c r="P501" s="2">
        <f t="shared" si="43"/>
        <v>100.1018446602573</v>
      </c>
      <c r="Q501" s="2">
        <f t="shared" si="44"/>
        <v>1.6779071411726401</v>
      </c>
      <c r="R501" s="2">
        <f t="shared" si="45"/>
        <v>4.4906019822263366</v>
      </c>
      <c r="S501" s="12">
        <f t="shared" si="46"/>
        <v>803.76364991389084</v>
      </c>
      <c r="T501" s="12"/>
    </row>
    <row r="502" spans="2:20" ht="19.899999999999999" customHeight="1" x14ac:dyDescent="0.2">
      <c r="B502" s="14">
        <v>43598.547731481478</v>
      </c>
      <c r="C502" s="2">
        <f t="shared" si="48"/>
        <v>38.999999990919605</v>
      </c>
      <c r="D502" s="42">
        <v>22.7</v>
      </c>
      <c r="E502" s="12">
        <v>8530</v>
      </c>
      <c r="F502" s="12">
        <v>9190</v>
      </c>
      <c r="G502" s="2">
        <v>6.48</v>
      </c>
      <c r="H502" s="2">
        <v>9.07</v>
      </c>
      <c r="I502" s="2">
        <v>7.78</v>
      </c>
      <c r="K502" s="14">
        <v>43598.55064814815</v>
      </c>
      <c r="L502" s="2">
        <f t="shared" si="47"/>
        <v>43.166666667675599</v>
      </c>
      <c r="M502" s="15">
        <v>1642</v>
      </c>
      <c r="N502" s="3">
        <v>0.128996779009</v>
      </c>
      <c r="O502" s="15">
        <v>13</v>
      </c>
      <c r="P502" s="2">
        <f t="shared" si="43"/>
        <v>100.7777101092811</v>
      </c>
      <c r="Q502" s="2">
        <f t="shared" si="44"/>
        <v>1.676958127117</v>
      </c>
      <c r="R502" s="2">
        <f t="shared" si="45"/>
        <v>4.4929317497325343</v>
      </c>
      <c r="S502" s="12">
        <f t="shared" si="46"/>
        <v>804.40981220900107</v>
      </c>
      <c r="T502" s="12"/>
    </row>
    <row r="503" spans="2:20" ht="19.899999999999999" customHeight="1" x14ac:dyDescent="0.2">
      <c r="B503" s="14">
        <v>43598.547789351855</v>
      </c>
      <c r="C503" s="2">
        <f t="shared" si="48"/>
        <v>39.083333333255723</v>
      </c>
      <c r="D503" s="42">
        <v>22.7</v>
      </c>
      <c r="E503" s="12">
        <v>8530</v>
      </c>
      <c r="F503" s="12">
        <v>9170</v>
      </c>
      <c r="G503" s="2">
        <v>6.48</v>
      </c>
      <c r="H503" s="2">
        <v>9.07</v>
      </c>
      <c r="I503" s="2">
        <v>7.78</v>
      </c>
      <c r="K503" s="14">
        <v>43598.550706018519</v>
      </c>
      <c r="L503" s="2">
        <f t="shared" si="47"/>
        <v>43.249999999534339</v>
      </c>
      <c r="M503" s="15">
        <v>1637</v>
      </c>
      <c r="N503" s="3">
        <v>0.128603975175</v>
      </c>
      <c r="O503" s="15">
        <v>12.93</v>
      </c>
      <c r="P503" s="2">
        <f t="shared" si="43"/>
        <v>100.5412156382047</v>
      </c>
      <c r="Q503" s="2">
        <f t="shared" si="44"/>
        <v>1.66284939901275</v>
      </c>
      <c r="R503" s="2">
        <f t="shared" si="45"/>
        <v>4.4952510604735281</v>
      </c>
      <c r="S503" s="12">
        <f t="shared" si="46"/>
        <v>805.0538140830638</v>
      </c>
      <c r="T503" s="12"/>
    </row>
    <row r="504" spans="2:20" ht="19.899999999999999" customHeight="1" x14ac:dyDescent="0.2">
      <c r="B504" s="14">
        <v>43598.547847222224</v>
      </c>
      <c r="C504" s="2">
        <f t="shared" si="48"/>
        <v>39.166666665114462</v>
      </c>
      <c r="D504" s="42">
        <v>22.7</v>
      </c>
      <c r="E504" s="12">
        <v>8530</v>
      </c>
      <c r="F504" s="12">
        <v>9190</v>
      </c>
      <c r="G504" s="2">
        <v>6.48</v>
      </c>
      <c r="H504" s="2">
        <v>9.07</v>
      </c>
      <c r="I504" s="2">
        <v>7.78</v>
      </c>
      <c r="K504" s="14">
        <v>43598.550763888888</v>
      </c>
      <c r="L504" s="2">
        <f t="shared" si="47"/>
        <v>43.333333331393078</v>
      </c>
      <c r="M504" s="15">
        <v>1632</v>
      </c>
      <c r="N504" s="3">
        <v>0.12821117134099999</v>
      </c>
      <c r="O504" s="15">
        <v>12.89</v>
      </c>
      <c r="P504" s="2">
        <f t="shared" si="43"/>
        <v>100.53726102943709</v>
      </c>
      <c r="Q504" s="2">
        <f t="shared" si="44"/>
        <v>1.6526419985854899</v>
      </c>
      <c r="R504" s="2">
        <f t="shared" si="45"/>
        <v>4.4975534850144516</v>
      </c>
      <c r="S504" s="12">
        <f t="shared" si="46"/>
        <v>805.69585193799242</v>
      </c>
      <c r="T504" s="12"/>
    </row>
    <row r="505" spans="2:20" ht="19.899999999999999" customHeight="1" x14ac:dyDescent="0.2">
      <c r="B505" s="14">
        <v>43598.547905092593</v>
      </c>
      <c r="C505" s="2">
        <f t="shared" si="48"/>
        <v>39.249999996973202</v>
      </c>
      <c r="D505" s="42">
        <v>22.7</v>
      </c>
      <c r="E505" s="12">
        <v>8530</v>
      </c>
      <c r="F505" s="12">
        <v>9180</v>
      </c>
      <c r="G505" s="2">
        <v>6.48</v>
      </c>
      <c r="H505" s="2">
        <v>9.07</v>
      </c>
      <c r="I505" s="2">
        <v>7.78</v>
      </c>
      <c r="K505" s="14">
        <v>43598.550879629627</v>
      </c>
      <c r="L505" s="2">
        <f t="shared" si="47"/>
        <v>43.499999995110556</v>
      </c>
      <c r="M505" s="15">
        <v>1624</v>
      </c>
      <c r="N505" s="3">
        <v>0.127582685207</v>
      </c>
      <c r="O505" s="15">
        <v>12.88</v>
      </c>
      <c r="P505" s="2">
        <f t="shared" ref="P505:P568" si="49">O505/N505</f>
        <v>100.95413793104052</v>
      </c>
      <c r="Q505" s="2">
        <f t="shared" ref="Q505:Q568" si="50">N505*O505</f>
        <v>1.6432649854661601</v>
      </c>
      <c r="R505" s="2">
        <f t="shared" ref="R505:R568" si="51">AVERAGE(Q505,Q504)*(L505-L504)/60+R504</f>
        <v>4.5021311335224103</v>
      </c>
      <c r="S505" s="12">
        <f t="shared" ref="S505:S568" si="52">(M504+M505)/2/12729*(L505-L504)*60+S504</f>
        <v>806.97482119810104</v>
      </c>
      <c r="T505" s="12"/>
    </row>
    <row r="506" spans="2:20" ht="19.899999999999999" customHeight="1" x14ac:dyDescent="0.2">
      <c r="B506" s="14">
        <v>43598.547962962963</v>
      </c>
      <c r="C506" s="2">
        <f t="shared" si="48"/>
        <v>39.333333328831941</v>
      </c>
      <c r="D506" s="42">
        <v>22.7</v>
      </c>
      <c r="E506" s="12">
        <v>8530</v>
      </c>
      <c r="F506" s="12">
        <v>9190</v>
      </c>
      <c r="G506" s="2">
        <v>6.47</v>
      </c>
      <c r="H506" s="2">
        <v>9.07</v>
      </c>
      <c r="I506" s="2">
        <v>7.78</v>
      </c>
      <c r="K506" s="14">
        <v>43598.550937499997</v>
      </c>
      <c r="L506" s="2">
        <f t="shared" si="47"/>
        <v>43.583333326969296</v>
      </c>
      <c r="M506" s="15">
        <v>1619</v>
      </c>
      <c r="N506" s="3">
        <v>0.127189881373</v>
      </c>
      <c r="O506" s="15">
        <v>12.85</v>
      </c>
      <c r="P506" s="2">
        <f t="shared" si="49"/>
        <v>101.03004941341042</v>
      </c>
      <c r="Q506" s="2">
        <f t="shared" si="50"/>
        <v>1.63438997564305</v>
      </c>
      <c r="R506" s="2">
        <f t="shared" si="51"/>
        <v>4.504407282760682</v>
      </c>
      <c r="S506" s="12">
        <f t="shared" si="52"/>
        <v>807.61175260328105</v>
      </c>
      <c r="T506" s="12"/>
    </row>
    <row r="507" spans="2:20" ht="19.899999999999999" customHeight="1" x14ac:dyDescent="0.2">
      <c r="B507" s="14">
        <v>43598.548020833332</v>
      </c>
      <c r="C507" s="2">
        <f t="shared" si="48"/>
        <v>39.41666666069068</v>
      </c>
      <c r="D507" s="42">
        <v>22.7</v>
      </c>
      <c r="E507" s="12">
        <v>8530</v>
      </c>
      <c r="F507" s="12">
        <v>9180</v>
      </c>
      <c r="G507" s="2">
        <v>6.48</v>
      </c>
      <c r="H507" s="2">
        <v>9.07</v>
      </c>
      <c r="I507" s="2">
        <v>7.78</v>
      </c>
      <c r="K507" s="14">
        <v>43598.550995370373</v>
      </c>
      <c r="L507" s="2">
        <f t="shared" si="47"/>
        <v>43.666666669305414</v>
      </c>
      <c r="M507" s="15">
        <v>1614</v>
      </c>
      <c r="N507" s="3">
        <v>0.12679707753899999</v>
      </c>
      <c r="O507" s="15">
        <v>12.86</v>
      </c>
      <c r="P507" s="2">
        <f t="shared" si="49"/>
        <v>101.42189591116204</v>
      </c>
      <c r="Q507" s="2">
        <f t="shared" si="50"/>
        <v>1.6306104171515399</v>
      </c>
      <c r="R507" s="2">
        <f t="shared" si="51"/>
        <v>4.506674644389518</v>
      </c>
      <c r="S507" s="12">
        <f t="shared" si="52"/>
        <v>808.24672006916057</v>
      </c>
      <c r="T507" s="12"/>
    </row>
    <row r="508" spans="2:20" ht="19.899999999999999" customHeight="1" x14ac:dyDescent="0.2">
      <c r="B508" s="14">
        <v>43598.548078703701</v>
      </c>
      <c r="C508" s="2">
        <f t="shared" si="48"/>
        <v>39.499999992549419</v>
      </c>
      <c r="D508" s="42">
        <v>22.7</v>
      </c>
      <c r="E508" s="12">
        <v>8540</v>
      </c>
      <c r="F508" s="12">
        <v>9190</v>
      </c>
      <c r="G508" s="2">
        <v>6.48</v>
      </c>
      <c r="H508" s="2">
        <v>9.07</v>
      </c>
      <c r="I508" s="2">
        <v>7.78</v>
      </c>
      <c r="K508" s="14">
        <v>43598.551053240742</v>
      </c>
      <c r="L508" s="2">
        <f t="shared" si="47"/>
        <v>43.750000001164153</v>
      </c>
      <c r="M508" s="15">
        <v>1610</v>
      </c>
      <c r="N508" s="3">
        <v>0.12648283447200001</v>
      </c>
      <c r="O508" s="15">
        <v>12.81</v>
      </c>
      <c r="P508" s="2">
        <f t="shared" si="49"/>
        <v>101.2785652177632</v>
      </c>
      <c r="Q508" s="2">
        <f t="shared" si="50"/>
        <v>1.6202451095863202</v>
      </c>
      <c r="R508" s="2">
        <f t="shared" si="51"/>
        <v>4.5089321829098052</v>
      </c>
      <c r="S508" s="12">
        <f t="shared" si="52"/>
        <v>808.87991983798588</v>
      </c>
      <c r="T508" s="12"/>
    </row>
    <row r="509" spans="2:20" ht="19.899999999999999" customHeight="1" x14ac:dyDescent="0.2">
      <c r="B509" s="14">
        <v>43598.548136574071</v>
      </c>
      <c r="C509" s="2">
        <f t="shared" si="48"/>
        <v>39.583333324408159</v>
      </c>
      <c r="D509" s="42">
        <v>22.7</v>
      </c>
      <c r="E509" s="12">
        <v>8530</v>
      </c>
      <c r="F509" s="12">
        <v>9180</v>
      </c>
      <c r="G509" s="2">
        <v>6.48</v>
      </c>
      <c r="H509" s="2">
        <v>9.07</v>
      </c>
      <c r="I509" s="2">
        <v>7.78</v>
      </c>
      <c r="K509" s="14">
        <v>43598.551111111112</v>
      </c>
      <c r="L509" s="2">
        <f t="shared" si="47"/>
        <v>43.833333333022892</v>
      </c>
      <c r="M509" s="15">
        <v>1606</v>
      </c>
      <c r="N509" s="3">
        <v>0.126168591405</v>
      </c>
      <c r="O509" s="15">
        <v>12.8</v>
      </c>
      <c r="P509" s="2">
        <f t="shared" si="49"/>
        <v>101.45155666287911</v>
      </c>
      <c r="Q509" s="2">
        <f t="shared" si="50"/>
        <v>1.6149579699840002</v>
      </c>
      <c r="R509" s="2">
        <f t="shared" si="51"/>
        <v>4.5111788516753073</v>
      </c>
      <c r="S509" s="12">
        <f t="shared" si="52"/>
        <v>809.51154839150388</v>
      </c>
      <c r="T509" s="12"/>
    </row>
    <row r="510" spans="2:20" ht="19.899999999999999" customHeight="1" x14ac:dyDescent="0.2">
      <c r="B510" s="14">
        <v>43598.548194444447</v>
      </c>
      <c r="C510" s="2">
        <f t="shared" si="48"/>
        <v>39.666666666744277</v>
      </c>
      <c r="D510" s="42">
        <v>22.7</v>
      </c>
      <c r="E510" s="12">
        <v>8530</v>
      </c>
      <c r="F510" s="12">
        <v>9190</v>
      </c>
      <c r="G510" s="2">
        <v>6.48</v>
      </c>
      <c r="H510" s="2">
        <v>9.07</v>
      </c>
      <c r="I510" s="2">
        <v>7.78</v>
      </c>
      <c r="K510" s="14">
        <v>43598.551168981481</v>
      </c>
      <c r="L510" s="2">
        <f t="shared" si="47"/>
        <v>43.916666664881632</v>
      </c>
      <c r="M510" s="15">
        <v>1601</v>
      </c>
      <c r="N510" s="3">
        <v>0.125775787572</v>
      </c>
      <c r="O510" s="15">
        <v>12.82</v>
      </c>
      <c r="P510" s="2">
        <f t="shared" si="49"/>
        <v>101.92740786982731</v>
      </c>
      <c r="Q510" s="2">
        <f t="shared" si="50"/>
        <v>1.61244559667304</v>
      </c>
      <c r="R510" s="2">
        <f t="shared" si="51"/>
        <v>4.5134201041124928</v>
      </c>
      <c r="S510" s="12">
        <f t="shared" si="52"/>
        <v>810.14140932780128</v>
      </c>
      <c r="T510" s="12"/>
    </row>
    <row r="511" spans="2:20" ht="19.899999999999999" customHeight="1" x14ac:dyDescent="0.2">
      <c r="B511" s="14">
        <v>43598.548252314817</v>
      </c>
      <c r="C511" s="2">
        <f t="shared" si="48"/>
        <v>39.749999998603016</v>
      </c>
      <c r="D511" s="42">
        <v>22.7</v>
      </c>
      <c r="E511" s="12">
        <v>8530</v>
      </c>
      <c r="F511" s="12">
        <v>9200</v>
      </c>
      <c r="G511" s="2">
        <v>6.48</v>
      </c>
      <c r="H511" s="2">
        <v>9.07</v>
      </c>
      <c r="I511" s="2">
        <v>7.78</v>
      </c>
      <c r="K511" s="14">
        <v>43598.551226851851</v>
      </c>
      <c r="L511" s="2">
        <f t="shared" si="47"/>
        <v>43.999999996740371</v>
      </c>
      <c r="M511" s="15">
        <v>1595</v>
      </c>
      <c r="N511" s="3">
        <v>0.125304422971</v>
      </c>
      <c r="O511" s="15">
        <v>12.79</v>
      </c>
      <c r="P511" s="2">
        <f t="shared" si="49"/>
        <v>102.0714169280367</v>
      </c>
      <c r="Q511" s="2">
        <f t="shared" si="50"/>
        <v>1.60264356979909</v>
      </c>
      <c r="R511" s="2">
        <f t="shared" si="51"/>
        <v>4.5156528048830351</v>
      </c>
      <c r="S511" s="12">
        <f t="shared" si="52"/>
        <v>810.76910984305118</v>
      </c>
      <c r="T511" s="12"/>
    </row>
    <row r="512" spans="2:20" ht="19.899999999999999" customHeight="1" x14ac:dyDescent="0.2">
      <c r="B512" s="14">
        <v>43598.548310185186</v>
      </c>
      <c r="C512" s="2">
        <f t="shared" si="48"/>
        <v>39.833333330461755</v>
      </c>
      <c r="D512" s="42">
        <v>22.7</v>
      </c>
      <c r="E512" s="12">
        <v>8540</v>
      </c>
      <c r="F512" s="12">
        <v>9200</v>
      </c>
      <c r="G512" s="2">
        <v>6.48</v>
      </c>
      <c r="H512" s="2">
        <v>9.07</v>
      </c>
      <c r="I512" s="2">
        <v>7.78</v>
      </c>
      <c r="K512" s="14">
        <v>43598.55128472222</v>
      </c>
      <c r="L512" s="2">
        <f t="shared" si="47"/>
        <v>44.08333332859911</v>
      </c>
      <c r="M512" s="15">
        <v>1590</v>
      </c>
      <c r="N512" s="3">
        <v>0.124911619137</v>
      </c>
      <c r="O512" s="15">
        <v>12.8</v>
      </c>
      <c r="P512" s="2">
        <f t="shared" si="49"/>
        <v>102.47245283051912</v>
      </c>
      <c r="Q512" s="2">
        <f t="shared" si="50"/>
        <v>1.5988687249536</v>
      </c>
      <c r="R512" s="2">
        <f t="shared" si="51"/>
        <v>4.5178760772706053</v>
      </c>
      <c r="S512" s="12">
        <f t="shared" si="52"/>
        <v>811.39464993725358</v>
      </c>
      <c r="T512" s="12"/>
    </row>
    <row r="513" spans="2:20" ht="19.899999999999999" customHeight="1" x14ac:dyDescent="0.2">
      <c r="B513" s="14">
        <v>43598.548368055555</v>
      </c>
      <c r="C513" s="2">
        <f t="shared" si="48"/>
        <v>39.916666662320495</v>
      </c>
      <c r="D513" s="42">
        <v>22.7</v>
      </c>
      <c r="E513" s="12">
        <v>8540</v>
      </c>
      <c r="F513" s="12">
        <v>9190</v>
      </c>
      <c r="G513" s="2">
        <v>6.48</v>
      </c>
      <c r="H513" s="2">
        <v>9.07</v>
      </c>
      <c r="I513" s="2">
        <v>7.78</v>
      </c>
      <c r="K513" s="14">
        <v>43598.551342592589</v>
      </c>
      <c r="L513" s="2">
        <f t="shared" si="47"/>
        <v>44.16666666045785</v>
      </c>
      <c r="M513" s="15">
        <v>1586</v>
      </c>
      <c r="N513" s="3">
        <v>0.12459737607</v>
      </c>
      <c r="O513" s="15">
        <v>12.8</v>
      </c>
      <c r="P513" s="2">
        <f t="shared" si="49"/>
        <v>102.73089533449595</v>
      </c>
      <c r="Q513" s="2">
        <f t="shared" si="50"/>
        <v>1.5948464136960001</v>
      </c>
      <c r="R513" s="2">
        <f t="shared" si="51"/>
        <v>4.5200939349665337</v>
      </c>
      <c r="S513" s="12">
        <f t="shared" si="52"/>
        <v>812.01842241423537</v>
      </c>
      <c r="T513" s="12"/>
    </row>
    <row r="514" spans="2:20" ht="19.899999999999999" customHeight="1" x14ac:dyDescent="0.2">
      <c r="B514" s="14">
        <v>43598.548425925925</v>
      </c>
      <c r="C514" s="2">
        <f t="shared" si="48"/>
        <v>39.999999994179234</v>
      </c>
      <c r="D514" s="42">
        <v>22.7</v>
      </c>
      <c r="E514" s="12">
        <v>8540</v>
      </c>
      <c r="F514" s="12">
        <v>9190</v>
      </c>
      <c r="G514" s="2">
        <v>6.48</v>
      </c>
      <c r="H514" s="2">
        <v>9.07</v>
      </c>
      <c r="I514" s="2">
        <v>7.79</v>
      </c>
      <c r="K514" s="14">
        <v>43598.551400462966</v>
      </c>
      <c r="L514" s="2">
        <f t="shared" si="47"/>
        <v>44.250000002793968</v>
      </c>
      <c r="M514" s="15">
        <v>1582</v>
      </c>
      <c r="N514" s="3">
        <v>0.12428313300299999</v>
      </c>
      <c r="O514" s="15">
        <v>12.71</v>
      </c>
      <c r="P514" s="2">
        <f t="shared" si="49"/>
        <v>102.26649178286488</v>
      </c>
      <c r="Q514" s="2">
        <f t="shared" si="50"/>
        <v>1.5796386204681301</v>
      </c>
      <c r="R514" s="2">
        <f t="shared" si="51"/>
        <v>4.5222984387006413</v>
      </c>
      <c r="S514" s="12">
        <f t="shared" si="52"/>
        <v>812.64062375413835</v>
      </c>
      <c r="T514" s="12"/>
    </row>
    <row r="515" spans="2:20" ht="19.899999999999999" customHeight="1" x14ac:dyDescent="0.2">
      <c r="B515" s="14">
        <v>43598.548483796294</v>
      </c>
      <c r="C515" s="2">
        <f t="shared" si="48"/>
        <v>40.083333326037973</v>
      </c>
      <c r="D515" s="42">
        <v>22.7</v>
      </c>
      <c r="E515" s="12">
        <v>8540</v>
      </c>
      <c r="F515" s="12">
        <v>9190</v>
      </c>
      <c r="G515" s="2">
        <v>6.48</v>
      </c>
      <c r="H515" s="2">
        <v>9.07</v>
      </c>
      <c r="I515" s="2">
        <v>7.79</v>
      </c>
      <c r="K515" s="14">
        <v>43598.551458333335</v>
      </c>
      <c r="L515" s="2">
        <f t="shared" si="47"/>
        <v>44.333333334652707</v>
      </c>
      <c r="M515" s="15">
        <v>1578</v>
      </c>
      <c r="N515" s="3">
        <v>0.123968889936</v>
      </c>
      <c r="O515" s="15">
        <v>12.73</v>
      </c>
      <c r="P515" s="2">
        <f t="shared" si="49"/>
        <v>102.68705323224215</v>
      </c>
      <c r="Q515" s="2">
        <f t="shared" si="50"/>
        <v>1.5781239688852799</v>
      </c>
      <c r="R515" s="2">
        <f t="shared" si="51"/>
        <v>4.5244913293488889</v>
      </c>
      <c r="S515" s="12">
        <f t="shared" si="52"/>
        <v>813.26125380050553</v>
      </c>
      <c r="T515" s="12"/>
    </row>
    <row r="516" spans="2:20" ht="19.899999999999999" customHeight="1" x14ac:dyDescent="0.2">
      <c r="B516" s="14">
        <v>43598.548541666663</v>
      </c>
      <c r="C516" s="2">
        <f t="shared" si="48"/>
        <v>40.166666657896712</v>
      </c>
      <c r="D516" s="42">
        <v>22.7</v>
      </c>
      <c r="E516" s="12">
        <v>8540</v>
      </c>
      <c r="F516" s="12">
        <v>9200</v>
      </c>
      <c r="G516" s="2">
        <v>6.48</v>
      </c>
      <c r="H516" s="2">
        <v>9.07</v>
      </c>
      <c r="I516" s="2">
        <v>7.79</v>
      </c>
      <c r="K516" s="14">
        <v>43598.551516203705</v>
      </c>
      <c r="L516" s="2">
        <f t="shared" si="47"/>
        <v>44.416666666511446</v>
      </c>
      <c r="M516" s="15">
        <v>1574</v>
      </c>
      <c r="N516" s="3">
        <v>0.123654646869</v>
      </c>
      <c r="O516" s="15">
        <v>12.71</v>
      </c>
      <c r="P516" s="2">
        <f t="shared" si="49"/>
        <v>102.78627064832429</v>
      </c>
      <c r="Q516" s="2">
        <f t="shared" si="50"/>
        <v>1.5716505617049901</v>
      </c>
      <c r="R516" s="2">
        <f t="shared" si="51"/>
        <v>4.5266786727342048</v>
      </c>
      <c r="S516" s="12">
        <f t="shared" si="52"/>
        <v>813.88031263156552</v>
      </c>
      <c r="T516" s="12"/>
    </row>
    <row r="517" spans="2:20" ht="19.899999999999999" customHeight="1" x14ac:dyDescent="0.2">
      <c r="B517" s="14">
        <v>43598.54859953704</v>
      </c>
      <c r="C517" s="2">
        <f t="shared" si="48"/>
        <v>40.250000000232831</v>
      </c>
      <c r="D517" s="42">
        <v>22.7</v>
      </c>
      <c r="E517" s="12">
        <v>8540</v>
      </c>
      <c r="F517" s="12">
        <v>9190</v>
      </c>
      <c r="G517" s="2">
        <v>6.48</v>
      </c>
      <c r="H517" s="2">
        <v>9.07</v>
      </c>
      <c r="I517" s="2">
        <v>7.79</v>
      </c>
      <c r="K517" s="14">
        <v>43598.551574074074</v>
      </c>
      <c r="L517" s="2">
        <f t="shared" si="47"/>
        <v>44.499999998370185</v>
      </c>
      <c r="M517" s="15">
        <v>1569</v>
      </c>
      <c r="N517" s="3">
        <v>0.123261843036</v>
      </c>
      <c r="O517" s="15">
        <v>12.69</v>
      </c>
      <c r="P517" s="2">
        <f t="shared" si="49"/>
        <v>102.95156787728496</v>
      </c>
      <c r="Q517" s="2">
        <f t="shared" si="50"/>
        <v>1.56419278812684</v>
      </c>
      <c r="R517" s="2">
        <f t="shared" si="51"/>
        <v>4.5288563416886092</v>
      </c>
      <c r="S517" s="12">
        <f t="shared" si="52"/>
        <v>814.4976038454048</v>
      </c>
      <c r="T517" s="12"/>
    </row>
    <row r="518" spans="2:20" ht="19.899999999999999" customHeight="1" x14ac:dyDescent="0.2">
      <c r="B518" s="14">
        <v>43598.548657407409</v>
      </c>
      <c r="C518" s="2">
        <f t="shared" si="48"/>
        <v>40.33333333209157</v>
      </c>
      <c r="D518" s="42">
        <v>22.7</v>
      </c>
      <c r="E518" s="12">
        <v>8530</v>
      </c>
      <c r="F518" s="12">
        <v>9200</v>
      </c>
      <c r="G518" s="2">
        <v>6.49</v>
      </c>
      <c r="H518" s="2">
        <v>9.07</v>
      </c>
      <c r="I518" s="2">
        <v>7.79</v>
      </c>
      <c r="K518" s="14">
        <v>43598.551631944443</v>
      </c>
      <c r="L518" s="2">
        <f t="shared" si="47"/>
        <v>44.583333330228925</v>
      </c>
      <c r="M518" s="15">
        <v>1565</v>
      </c>
      <c r="N518" s="3">
        <v>0.122947599969</v>
      </c>
      <c r="O518" s="15">
        <v>12.71</v>
      </c>
      <c r="P518" s="2">
        <f t="shared" si="49"/>
        <v>103.37737380156018</v>
      </c>
      <c r="Q518" s="2">
        <f t="shared" si="50"/>
        <v>1.56266399560599</v>
      </c>
      <c r="R518" s="2">
        <f t="shared" si="51"/>
        <v>4.5310277699722219</v>
      </c>
      <c r="S518" s="12">
        <f t="shared" si="52"/>
        <v>815.11312744202348</v>
      </c>
      <c r="T518" s="12"/>
    </row>
    <row r="519" spans="2:20" ht="19.899999999999999" customHeight="1" x14ac:dyDescent="0.2">
      <c r="B519" s="14">
        <v>43598.548715277779</v>
      </c>
      <c r="C519" s="2">
        <f t="shared" si="48"/>
        <v>40.416666663950309</v>
      </c>
      <c r="D519" s="42">
        <v>22.7</v>
      </c>
      <c r="E519" s="12">
        <v>8540</v>
      </c>
      <c r="F519" s="12">
        <v>9200</v>
      </c>
      <c r="G519" s="2">
        <v>6.49</v>
      </c>
      <c r="H519" s="2">
        <v>9.07</v>
      </c>
      <c r="I519" s="2">
        <v>7.79</v>
      </c>
      <c r="K519" s="14">
        <v>43598.551689814813</v>
      </c>
      <c r="L519" s="2">
        <f t="shared" si="47"/>
        <v>44.666666662087664</v>
      </c>
      <c r="M519" s="15">
        <v>1560</v>
      </c>
      <c r="N519" s="3">
        <v>0.122554796135</v>
      </c>
      <c r="O519" s="15">
        <v>12.68</v>
      </c>
      <c r="P519" s="2">
        <f t="shared" si="49"/>
        <v>103.4639230767629</v>
      </c>
      <c r="Q519" s="2">
        <f t="shared" si="50"/>
        <v>1.5539948149917999</v>
      </c>
      <c r="R519" s="2">
        <f t="shared" si="51"/>
        <v>4.5331921163301718</v>
      </c>
      <c r="S519" s="12">
        <f t="shared" si="52"/>
        <v>815.72688342142146</v>
      </c>
      <c r="T519" s="12"/>
    </row>
    <row r="520" spans="2:20" ht="19.899999999999999" customHeight="1" x14ac:dyDescent="0.2">
      <c r="B520" s="14">
        <v>43598.548773148148</v>
      </c>
      <c r="C520" s="2">
        <f t="shared" si="48"/>
        <v>40.499999995809048</v>
      </c>
      <c r="D520" s="42">
        <v>22.7</v>
      </c>
      <c r="E520" s="12">
        <v>8530</v>
      </c>
      <c r="F520" s="12">
        <v>9200</v>
      </c>
      <c r="G520" s="2">
        <v>6.49</v>
      </c>
      <c r="H520" s="2">
        <v>9.07</v>
      </c>
      <c r="I520" s="2">
        <v>7.79</v>
      </c>
      <c r="K520" s="14">
        <v>43598.551747685182</v>
      </c>
      <c r="L520" s="2">
        <f t="shared" si="47"/>
        <v>44.749999993946403</v>
      </c>
      <c r="M520" s="15">
        <v>1556</v>
      </c>
      <c r="N520" s="3">
        <v>0.122240553068</v>
      </c>
      <c r="O520" s="15">
        <v>12.64</v>
      </c>
      <c r="P520" s="2">
        <f t="shared" si="49"/>
        <v>103.40267352167999</v>
      </c>
      <c r="Q520" s="2">
        <f t="shared" si="50"/>
        <v>1.54512059077952</v>
      </c>
      <c r="R520" s="2">
        <f t="shared" si="51"/>
        <v>4.535344279768319</v>
      </c>
      <c r="S520" s="12">
        <f t="shared" si="52"/>
        <v>816.33887178359873</v>
      </c>
      <c r="T520" s="12"/>
    </row>
    <row r="521" spans="2:20" ht="19.899999999999999" customHeight="1" x14ac:dyDescent="0.2">
      <c r="B521" s="14">
        <v>43598.548831018517</v>
      </c>
      <c r="C521" s="2">
        <f t="shared" si="48"/>
        <v>40.583333327667788</v>
      </c>
      <c r="D521" s="42">
        <v>22.7</v>
      </c>
      <c r="E521" s="12">
        <v>8540</v>
      </c>
      <c r="F521" s="12">
        <v>9200</v>
      </c>
      <c r="G521" s="2">
        <v>6.49</v>
      </c>
      <c r="H521" s="2">
        <v>9.07</v>
      </c>
      <c r="I521" s="2">
        <v>7.79</v>
      </c>
      <c r="K521" s="14">
        <v>43598.551805555559</v>
      </c>
      <c r="L521" s="2">
        <f t="shared" si="47"/>
        <v>44.833333336282521</v>
      </c>
      <c r="M521" s="15">
        <v>1551</v>
      </c>
      <c r="N521" s="3">
        <v>0.12184774923400001</v>
      </c>
      <c r="O521" s="15">
        <v>12.63</v>
      </c>
      <c r="P521" s="2">
        <f t="shared" si="49"/>
        <v>103.65394584142032</v>
      </c>
      <c r="Q521" s="2">
        <f t="shared" si="50"/>
        <v>1.5389370728254201</v>
      </c>
      <c r="R521" s="2">
        <f t="shared" si="51"/>
        <v>4.5374859867105313</v>
      </c>
      <c r="S521" s="12">
        <f t="shared" si="52"/>
        <v>816.94909260527754</v>
      </c>
      <c r="T521" s="12"/>
    </row>
    <row r="522" spans="2:20" ht="19.899999999999999" customHeight="1" x14ac:dyDescent="0.2">
      <c r="B522" s="14">
        <v>43598.548888888887</v>
      </c>
      <c r="C522" s="2">
        <f t="shared" si="48"/>
        <v>40.666666659526527</v>
      </c>
      <c r="D522" s="42">
        <v>22.7</v>
      </c>
      <c r="E522" s="12">
        <v>8540</v>
      </c>
      <c r="F522" s="12">
        <v>9200</v>
      </c>
      <c r="G522" s="2">
        <v>6.49</v>
      </c>
      <c r="H522" s="2">
        <v>9.07</v>
      </c>
      <c r="I522" s="2">
        <v>7.79</v>
      </c>
      <c r="K522" s="14">
        <v>43598.551863425928</v>
      </c>
      <c r="L522" s="2">
        <f t="shared" si="47"/>
        <v>44.916666668141261</v>
      </c>
      <c r="M522" s="15">
        <v>1547</v>
      </c>
      <c r="N522" s="3">
        <v>0.121533506167</v>
      </c>
      <c r="O522" s="15">
        <v>12.64</v>
      </c>
      <c r="P522" s="2">
        <f t="shared" si="49"/>
        <v>104.00424046543422</v>
      </c>
      <c r="Q522" s="2">
        <f t="shared" si="50"/>
        <v>1.53618351795088</v>
      </c>
      <c r="R522" s="2">
        <f t="shared" si="51"/>
        <v>4.5396214870830045</v>
      </c>
      <c r="S522" s="12">
        <f t="shared" si="52"/>
        <v>817.55754573301351</v>
      </c>
      <c r="T522" s="12"/>
    </row>
    <row r="523" spans="2:20" ht="19.899999999999999" customHeight="1" x14ac:dyDescent="0.2">
      <c r="B523" s="14">
        <v>43598.548946759256</v>
      </c>
      <c r="C523" s="2">
        <f t="shared" si="48"/>
        <v>40.749999991385266</v>
      </c>
      <c r="D523" s="42">
        <v>22.7</v>
      </c>
      <c r="E523" s="12">
        <v>8540</v>
      </c>
      <c r="F523" s="12">
        <v>9200</v>
      </c>
      <c r="G523" s="2">
        <v>6.49</v>
      </c>
      <c r="H523" s="2">
        <v>9.07</v>
      </c>
      <c r="I523" s="2">
        <v>7.79</v>
      </c>
      <c r="K523" s="14">
        <v>43598.551921296297</v>
      </c>
      <c r="L523" s="2">
        <f t="shared" si="47"/>
        <v>45</v>
      </c>
      <c r="M523" s="15">
        <v>1543</v>
      </c>
      <c r="N523" s="3">
        <v>0.1212192631</v>
      </c>
      <c r="O523" s="15">
        <v>12.62</v>
      </c>
      <c r="P523" s="2">
        <f t="shared" si="49"/>
        <v>104.10886584576176</v>
      </c>
      <c r="Q523" s="2">
        <f t="shared" si="50"/>
        <v>1.5297871003219998</v>
      </c>
      <c r="R523" s="2">
        <f t="shared" si="51"/>
        <v>4.5417506333080189</v>
      </c>
      <c r="S523" s="12">
        <f t="shared" si="52"/>
        <v>818.16442764544217</v>
      </c>
      <c r="T523" s="12"/>
    </row>
    <row r="524" spans="2:20" ht="19.899999999999999" customHeight="1" x14ac:dyDescent="0.2">
      <c r="B524" s="14">
        <v>43598.549004629633</v>
      </c>
      <c r="C524" s="2">
        <f t="shared" si="48"/>
        <v>40.833333333721384</v>
      </c>
      <c r="D524" s="42">
        <v>22.7</v>
      </c>
      <c r="E524" s="12">
        <v>8540</v>
      </c>
      <c r="F524" s="12">
        <v>9200</v>
      </c>
      <c r="G524" s="2">
        <v>6.48</v>
      </c>
      <c r="H524" s="2">
        <v>9.07</v>
      </c>
      <c r="I524" s="2">
        <v>7.79</v>
      </c>
      <c r="K524" s="14">
        <v>43598.551979166667</v>
      </c>
      <c r="L524" s="2">
        <f t="shared" si="47"/>
        <v>45.083333331858739</v>
      </c>
      <c r="M524" s="15">
        <v>1538</v>
      </c>
      <c r="N524" s="3">
        <v>0.120826459266</v>
      </c>
      <c r="O524" s="15">
        <v>12.62</v>
      </c>
      <c r="P524" s="2">
        <f t="shared" si="49"/>
        <v>104.44732119656848</v>
      </c>
      <c r="Q524" s="2">
        <f t="shared" si="50"/>
        <v>1.5248299159369199</v>
      </c>
      <c r="R524" s="2">
        <f t="shared" si="51"/>
        <v>4.5438718950873289</v>
      </c>
      <c r="S524" s="12">
        <f t="shared" si="52"/>
        <v>818.76954194065024</v>
      </c>
      <c r="T524" s="12"/>
    </row>
    <row r="525" spans="2:20" ht="19.899999999999999" customHeight="1" x14ac:dyDescent="0.2">
      <c r="B525" s="14">
        <v>43598.549062500002</v>
      </c>
      <c r="C525" s="2">
        <f t="shared" si="48"/>
        <v>40.916666665580124</v>
      </c>
      <c r="D525" s="42">
        <v>22.7</v>
      </c>
      <c r="E525" s="12">
        <v>8540</v>
      </c>
      <c r="F525" s="12">
        <v>9210</v>
      </c>
      <c r="G525" s="2">
        <v>6.48</v>
      </c>
      <c r="H525" s="2">
        <v>9.07</v>
      </c>
      <c r="I525" s="2">
        <v>7.79</v>
      </c>
      <c r="K525" s="14">
        <v>43598.552037037036</v>
      </c>
      <c r="L525" s="2">
        <f t="shared" si="47"/>
        <v>45.166666663717479</v>
      </c>
      <c r="M525" s="15">
        <v>1534</v>
      </c>
      <c r="N525" s="3">
        <v>0.120512216199</v>
      </c>
      <c r="O525" s="15">
        <v>12.59</v>
      </c>
      <c r="P525" s="2">
        <f t="shared" si="49"/>
        <v>104.47073663644458</v>
      </c>
      <c r="Q525" s="2">
        <f t="shared" si="50"/>
        <v>1.51724880194541</v>
      </c>
      <c r="R525" s="2">
        <f t="shared" si="51"/>
        <v>4.5459844497151431</v>
      </c>
      <c r="S525" s="12">
        <f t="shared" si="52"/>
        <v>819.3728886186376</v>
      </c>
      <c r="T525" s="12"/>
    </row>
    <row r="526" spans="2:20" ht="19.899999999999999" customHeight="1" x14ac:dyDescent="0.2">
      <c r="B526" s="14">
        <v>43598.549120370371</v>
      </c>
      <c r="C526" s="2">
        <f t="shared" si="48"/>
        <v>40.999999997438863</v>
      </c>
      <c r="D526" s="42">
        <v>22.7</v>
      </c>
      <c r="E526" s="12">
        <v>8540</v>
      </c>
      <c r="F526" s="12">
        <v>9200</v>
      </c>
      <c r="G526" s="2">
        <v>6.48</v>
      </c>
      <c r="H526" s="2">
        <v>9.08</v>
      </c>
      <c r="I526" s="2">
        <v>7.79</v>
      </c>
      <c r="K526" s="14">
        <v>43598.552094907405</v>
      </c>
      <c r="L526" s="2">
        <f t="shared" si="47"/>
        <v>45.249999995576218</v>
      </c>
      <c r="M526" s="15">
        <v>1529</v>
      </c>
      <c r="N526" s="3">
        <v>0.120119412365</v>
      </c>
      <c r="O526" s="15">
        <v>12.54</v>
      </c>
      <c r="P526" s="2">
        <f t="shared" si="49"/>
        <v>104.39611510831753</v>
      </c>
      <c r="Q526" s="2">
        <f t="shared" si="50"/>
        <v>1.5062974310570998</v>
      </c>
      <c r="R526" s="2">
        <f t="shared" si="51"/>
        <v>4.5480841345620187</v>
      </c>
      <c r="S526" s="12">
        <f t="shared" si="52"/>
        <v>819.97446767940437</v>
      </c>
      <c r="T526" s="12"/>
    </row>
    <row r="527" spans="2:20" ht="19.899999999999999" customHeight="1" x14ac:dyDescent="0.2">
      <c r="B527" s="14">
        <v>43598.549178240741</v>
      </c>
      <c r="C527" s="2">
        <f t="shared" si="48"/>
        <v>41.083333329297602</v>
      </c>
      <c r="D527" s="42">
        <v>22.7</v>
      </c>
      <c r="E527" s="12">
        <v>8540</v>
      </c>
      <c r="F527" s="12">
        <v>9210</v>
      </c>
      <c r="G527" s="2">
        <v>6.48</v>
      </c>
      <c r="H527" s="2">
        <v>9.08</v>
      </c>
      <c r="I527" s="2">
        <v>7.79</v>
      </c>
      <c r="K527" s="14">
        <v>43598.552152777775</v>
      </c>
      <c r="L527" s="2">
        <f t="shared" si="47"/>
        <v>45.333333327434957</v>
      </c>
      <c r="M527" s="15">
        <v>1525</v>
      </c>
      <c r="N527" s="3">
        <v>0.119805169298</v>
      </c>
      <c r="O527" s="15">
        <v>12.54</v>
      </c>
      <c r="P527" s="2">
        <f t="shared" si="49"/>
        <v>104.66994098400176</v>
      </c>
      <c r="Q527" s="2">
        <f t="shared" si="50"/>
        <v>1.50235682299692</v>
      </c>
      <c r="R527" s="2">
        <f t="shared" si="51"/>
        <v>4.5501734777570295</v>
      </c>
      <c r="S527" s="12">
        <f t="shared" si="52"/>
        <v>820.57427912295043</v>
      </c>
      <c r="T527" s="12"/>
    </row>
    <row r="528" spans="2:20" ht="19.899999999999999" customHeight="1" x14ac:dyDescent="0.2">
      <c r="B528" s="14">
        <v>43598.54923611111</v>
      </c>
      <c r="C528" s="2">
        <f t="shared" si="48"/>
        <v>41.166666661156341</v>
      </c>
      <c r="D528" s="42">
        <v>22.7</v>
      </c>
      <c r="E528" s="12">
        <v>8550</v>
      </c>
      <c r="F528" s="12">
        <v>9210</v>
      </c>
      <c r="G528" s="2">
        <v>6.48</v>
      </c>
      <c r="H528" s="2">
        <v>9.08</v>
      </c>
      <c r="I528" s="2">
        <v>7.79</v>
      </c>
      <c r="K528" s="14">
        <v>43598.552268518521</v>
      </c>
      <c r="L528" s="2">
        <f t="shared" si="47"/>
        <v>45.500000001629815</v>
      </c>
      <c r="M528" s="15">
        <v>1516</v>
      </c>
      <c r="N528" s="3">
        <v>0.11909812239799999</v>
      </c>
      <c r="O528" s="15">
        <v>12.5</v>
      </c>
      <c r="P528" s="2">
        <f t="shared" si="49"/>
        <v>104.95547493375018</v>
      </c>
      <c r="Q528" s="2">
        <f t="shared" si="50"/>
        <v>1.4887265299749999</v>
      </c>
      <c r="R528" s="2">
        <f t="shared" si="51"/>
        <v>4.5543277603793584</v>
      </c>
      <c r="S528" s="12">
        <f t="shared" si="52"/>
        <v>821.76879563538637</v>
      </c>
      <c r="T528" s="12"/>
    </row>
    <row r="529" spans="2:20" ht="19.899999999999999" customHeight="1" x14ac:dyDescent="0.2">
      <c r="B529" s="14">
        <v>43598.549293981479</v>
      </c>
      <c r="C529" s="2">
        <f t="shared" si="48"/>
        <v>41.249999993015081</v>
      </c>
      <c r="D529" s="42">
        <v>22.7</v>
      </c>
      <c r="E529" s="12">
        <v>8540</v>
      </c>
      <c r="F529" s="12">
        <v>9210</v>
      </c>
      <c r="G529" s="2">
        <v>6.48</v>
      </c>
      <c r="H529" s="2">
        <v>9.08</v>
      </c>
      <c r="I529" s="2">
        <v>7.79</v>
      </c>
      <c r="K529" s="14">
        <v>43598.55232638889</v>
      </c>
      <c r="L529" s="2">
        <f t="shared" si="47"/>
        <v>45.583333333488554</v>
      </c>
      <c r="M529" s="15">
        <v>1512</v>
      </c>
      <c r="N529" s="3">
        <v>0.118783879331</v>
      </c>
      <c r="O529" s="15">
        <v>12.54</v>
      </c>
      <c r="P529" s="2">
        <f t="shared" si="49"/>
        <v>105.56988095208078</v>
      </c>
      <c r="Q529" s="2">
        <f t="shared" si="50"/>
        <v>1.48954984681074</v>
      </c>
      <c r="R529" s="2">
        <f t="shared" si="51"/>
        <v>4.5563960078266392</v>
      </c>
      <c r="S529" s="12">
        <f t="shared" si="52"/>
        <v>822.36350062918382</v>
      </c>
      <c r="T529" s="12"/>
    </row>
    <row r="530" spans="2:20" ht="19.899999999999999" customHeight="1" x14ac:dyDescent="0.2">
      <c r="B530" s="14">
        <v>43598.549351851849</v>
      </c>
      <c r="C530" s="2">
        <f t="shared" si="48"/>
        <v>41.33333332487382</v>
      </c>
      <c r="D530" s="42">
        <v>22.7</v>
      </c>
      <c r="E530" s="12">
        <v>8550</v>
      </c>
      <c r="F530" s="12">
        <v>9210</v>
      </c>
      <c r="G530" s="2">
        <v>6.48</v>
      </c>
      <c r="H530" s="2">
        <v>9.08</v>
      </c>
      <c r="I530" s="2">
        <v>7.79</v>
      </c>
      <c r="K530" s="14">
        <v>43598.552384259259</v>
      </c>
      <c r="L530" s="2">
        <f t="shared" si="47"/>
        <v>45.666666665347293</v>
      </c>
      <c r="M530" s="15">
        <v>1507</v>
      </c>
      <c r="N530" s="3">
        <v>0.118391075497</v>
      </c>
      <c r="O530" s="15">
        <v>12.45</v>
      </c>
      <c r="P530" s="2">
        <f t="shared" si="49"/>
        <v>105.15995355000791</v>
      </c>
      <c r="Q530" s="2">
        <f t="shared" si="50"/>
        <v>1.47396888993765</v>
      </c>
      <c r="R530" s="2">
        <f t="shared" si="51"/>
        <v>4.5584540069129647</v>
      </c>
      <c r="S530" s="12">
        <f t="shared" si="52"/>
        <v>822.95643800576056</v>
      </c>
      <c r="T530" s="12"/>
    </row>
    <row r="531" spans="2:20" ht="19.899999999999999" customHeight="1" x14ac:dyDescent="0.2">
      <c r="B531" s="14">
        <v>43598.549409722225</v>
      </c>
      <c r="C531" s="2">
        <f t="shared" si="48"/>
        <v>41.416666667209938</v>
      </c>
      <c r="D531" s="42">
        <v>22.7</v>
      </c>
      <c r="E531" s="12">
        <v>8540</v>
      </c>
      <c r="F531" s="12">
        <v>9210</v>
      </c>
      <c r="G531" s="2">
        <v>6.48</v>
      </c>
      <c r="H531" s="2">
        <v>9.08</v>
      </c>
      <c r="I531" s="2">
        <v>7.79</v>
      </c>
      <c r="K531" s="14">
        <v>43598.552442129629</v>
      </c>
      <c r="L531" s="2">
        <f t="shared" si="47"/>
        <v>45.749999997206032</v>
      </c>
      <c r="M531" s="15">
        <v>1503</v>
      </c>
      <c r="N531" s="3">
        <v>0.11807683243</v>
      </c>
      <c r="O531" s="15">
        <v>12.42</v>
      </c>
      <c r="P531" s="2">
        <f t="shared" si="49"/>
        <v>105.18574850289113</v>
      </c>
      <c r="Q531" s="2">
        <f t="shared" si="50"/>
        <v>1.4665142587805999</v>
      </c>
      <c r="R531" s="2">
        <f t="shared" si="51"/>
        <v>4.5604960090634412</v>
      </c>
      <c r="S531" s="12">
        <f t="shared" si="52"/>
        <v>823.54760776511671</v>
      </c>
      <c r="T531" s="12"/>
    </row>
    <row r="532" spans="2:20" ht="19.899999999999999" customHeight="1" x14ac:dyDescent="0.2">
      <c r="B532" s="14">
        <v>43598.549467592595</v>
      </c>
      <c r="C532" s="2">
        <f t="shared" si="48"/>
        <v>41.499999999068677</v>
      </c>
      <c r="D532" s="42">
        <v>22.7</v>
      </c>
      <c r="E532" s="12">
        <v>8540</v>
      </c>
      <c r="F532" s="12">
        <v>9210</v>
      </c>
      <c r="G532" s="2">
        <v>6.48</v>
      </c>
      <c r="H532" s="2">
        <v>9.08</v>
      </c>
      <c r="I532" s="2">
        <v>7.79</v>
      </c>
      <c r="K532" s="14">
        <v>43598.552557870367</v>
      </c>
      <c r="L532" s="2">
        <f t="shared" si="47"/>
        <v>45.916666660923511</v>
      </c>
      <c r="M532" s="15">
        <v>1495</v>
      </c>
      <c r="N532" s="3">
        <v>0.117448346296</v>
      </c>
      <c r="O532" s="15">
        <v>12.4</v>
      </c>
      <c r="P532" s="2">
        <f t="shared" si="49"/>
        <v>105.57832775907134</v>
      </c>
      <c r="Q532" s="2">
        <f t="shared" si="50"/>
        <v>1.4563594940704001</v>
      </c>
      <c r="R532" s="2">
        <f t="shared" si="51"/>
        <v>4.5645555558705668</v>
      </c>
      <c r="S532" s="12">
        <f t="shared" si="52"/>
        <v>824.72523363790719</v>
      </c>
      <c r="T532" s="12"/>
    </row>
    <row r="533" spans="2:20" ht="19.899999999999999" customHeight="1" x14ac:dyDescent="0.2">
      <c r="B533" s="14">
        <v>43598.549525462964</v>
      </c>
      <c r="C533" s="2">
        <f t="shared" si="48"/>
        <v>41.583333330927417</v>
      </c>
      <c r="D533" s="42">
        <v>22.7</v>
      </c>
      <c r="E533" s="12">
        <v>8550</v>
      </c>
      <c r="F533" s="12">
        <v>9210</v>
      </c>
      <c r="G533" s="2">
        <v>6.48</v>
      </c>
      <c r="H533" s="2">
        <v>9.08</v>
      </c>
      <c r="I533" s="2">
        <v>7.79</v>
      </c>
      <c r="K533" s="14">
        <v>43598.552615740744</v>
      </c>
      <c r="L533" s="2">
        <f t="shared" si="47"/>
        <v>46.000000003259629</v>
      </c>
      <c r="M533" s="15">
        <v>1490</v>
      </c>
      <c r="N533" s="3">
        <v>0.11705554246200001</v>
      </c>
      <c r="O533" s="15">
        <v>12.4</v>
      </c>
      <c r="P533" s="2">
        <f t="shared" si="49"/>
        <v>105.93261744974988</v>
      </c>
      <c r="Q533" s="2">
        <f t="shared" si="50"/>
        <v>1.4514887265288001</v>
      </c>
      <c r="R533" s="2">
        <f t="shared" si="51"/>
        <v>4.5665748951308061</v>
      </c>
      <c r="S533" s="12">
        <f t="shared" si="52"/>
        <v>825.31149342313768</v>
      </c>
      <c r="T533" s="12"/>
    </row>
    <row r="534" spans="2:20" ht="19.899999999999999" customHeight="1" x14ac:dyDescent="0.2">
      <c r="B534" s="14">
        <v>43598.549583333333</v>
      </c>
      <c r="C534" s="2">
        <f t="shared" si="48"/>
        <v>41.666666662786156</v>
      </c>
      <c r="D534" s="42">
        <v>22.7</v>
      </c>
      <c r="E534" s="12">
        <v>8550</v>
      </c>
      <c r="F534" s="12">
        <v>9210</v>
      </c>
      <c r="G534" s="2">
        <v>6.48</v>
      </c>
      <c r="H534" s="2">
        <v>9.08</v>
      </c>
      <c r="I534" s="2">
        <v>7.79</v>
      </c>
      <c r="K534" s="14">
        <v>43598.552673611113</v>
      </c>
      <c r="L534" s="2">
        <f t="shared" si="47"/>
        <v>46.083333335118368</v>
      </c>
      <c r="M534" s="15">
        <v>1487</v>
      </c>
      <c r="N534" s="3">
        <v>0.11681986016199999</v>
      </c>
      <c r="O534" s="15">
        <v>12.4</v>
      </c>
      <c r="P534" s="2">
        <f t="shared" si="49"/>
        <v>106.14633490233848</v>
      </c>
      <c r="Q534" s="2">
        <f t="shared" si="50"/>
        <v>1.4485662660087999</v>
      </c>
      <c r="R534" s="2">
        <f t="shared" si="51"/>
        <v>4.5685888221733206</v>
      </c>
      <c r="S534" s="12">
        <f t="shared" si="52"/>
        <v>825.89618191935131</v>
      </c>
      <c r="T534" s="12"/>
    </row>
    <row r="535" spans="2:20" ht="19.899999999999999" customHeight="1" x14ac:dyDescent="0.2">
      <c r="B535" s="14">
        <v>43598.549641203703</v>
      </c>
      <c r="C535" s="2">
        <f t="shared" si="48"/>
        <v>41.749999994644895</v>
      </c>
      <c r="D535" s="42">
        <v>22.7</v>
      </c>
      <c r="E535" s="12">
        <v>8550</v>
      </c>
      <c r="F535" s="12">
        <v>9210</v>
      </c>
      <c r="G535" s="2">
        <v>6.49</v>
      </c>
      <c r="H535" s="2">
        <v>9.08</v>
      </c>
      <c r="I535" s="2">
        <v>7.79</v>
      </c>
      <c r="K535" s="14">
        <v>43598.552731481483</v>
      </c>
      <c r="L535" s="2">
        <f t="shared" si="47"/>
        <v>46.166666666977108</v>
      </c>
      <c r="M535" s="15">
        <v>1483</v>
      </c>
      <c r="N535" s="3">
        <v>0.116505617095</v>
      </c>
      <c r="O535" s="15">
        <v>12.41</v>
      </c>
      <c r="P535" s="2">
        <f t="shared" si="49"/>
        <v>106.51846931878612</v>
      </c>
      <c r="Q535" s="2">
        <f t="shared" si="50"/>
        <v>1.44583470814895</v>
      </c>
      <c r="R535" s="2">
        <f t="shared" si="51"/>
        <v>4.5705988228142518</v>
      </c>
      <c r="S535" s="12">
        <f t="shared" si="52"/>
        <v>826.47949560217114</v>
      </c>
      <c r="T535" s="12"/>
    </row>
    <row r="536" spans="2:20" ht="19.899999999999999" customHeight="1" x14ac:dyDescent="0.2">
      <c r="B536" s="14">
        <v>43598.549699074072</v>
      </c>
      <c r="C536" s="2">
        <f t="shared" si="48"/>
        <v>41.833333326503634</v>
      </c>
      <c r="D536" s="42">
        <v>22.7</v>
      </c>
      <c r="E536" s="12">
        <v>8550</v>
      </c>
      <c r="F536" s="12">
        <v>9220</v>
      </c>
      <c r="G536" s="2">
        <v>6.48</v>
      </c>
      <c r="H536" s="2">
        <v>9.08</v>
      </c>
      <c r="I536" s="2">
        <v>7.79</v>
      </c>
      <c r="K536" s="14">
        <v>43598.552789351852</v>
      </c>
      <c r="L536" s="2">
        <f t="shared" si="47"/>
        <v>46.249999998835847</v>
      </c>
      <c r="M536" s="15">
        <v>1477</v>
      </c>
      <c r="N536" s="3">
        <v>0.116034252494</v>
      </c>
      <c r="O536" s="15">
        <v>12.35</v>
      </c>
      <c r="P536" s="2">
        <f t="shared" si="49"/>
        <v>106.43408937062446</v>
      </c>
      <c r="Q536" s="2">
        <f t="shared" si="50"/>
        <v>1.4330230183008998</v>
      </c>
      <c r="R536" s="2">
        <f t="shared" si="51"/>
        <v>4.5725980295333546</v>
      </c>
      <c r="S536" s="12">
        <f t="shared" si="52"/>
        <v>827.06084526585687</v>
      </c>
      <c r="T536" s="12"/>
    </row>
    <row r="537" spans="2:20" ht="19.899999999999999" customHeight="1" x14ac:dyDescent="0.2">
      <c r="B537" s="14">
        <v>43598.549756944441</v>
      </c>
      <c r="C537" s="2">
        <f t="shared" si="48"/>
        <v>41.916666658362374</v>
      </c>
      <c r="D537" s="42">
        <v>22.7</v>
      </c>
      <c r="E537" s="12">
        <v>8550</v>
      </c>
      <c r="F537" s="12">
        <v>9220</v>
      </c>
      <c r="G537" s="2">
        <v>6.48</v>
      </c>
      <c r="H537" s="2">
        <v>9.08</v>
      </c>
      <c r="I537" s="2">
        <v>7.8</v>
      </c>
      <c r="K537" s="14">
        <v>43598.552847222221</v>
      </c>
      <c r="L537" s="2">
        <f t="shared" si="47"/>
        <v>46.333333330694586</v>
      </c>
      <c r="M537" s="15">
        <v>1474</v>
      </c>
      <c r="N537" s="3">
        <v>0.115798570194</v>
      </c>
      <c r="O537" s="15">
        <v>12.32</v>
      </c>
      <c r="P537" s="2">
        <f t="shared" si="49"/>
        <v>106.39164179108622</v>
      </c>
      <c r="Q537" s="2">
        <f t="shared" si="50"/>
        <v>1.4266383847900801</v>
      </c>
      <c r="R537" s="2">
        <f t="shared" si="51"/>
        <v>4.5745839054725828</v>
      </c>
      <c r="S537" s="12">
        <f t="shared" si="52"/>
        <v>827.640427312322</v>
      </c>
      <c r="T537" s="12"/>
    </row>
    <row r="538" spans="2:20" ht="19.899999999999999" customHeight="1" x14ac:dyDescent="0.2">
      <c r="B538" s="14">
        <v>43598.549814814818</v>
      </c>
      <c r="C538" s="2">
        <f t="shared" si="48"/>
        <v>42.000000000698492</v>
      </c>
      <c r="D538" s="42">
        <v>22.7</v>
      </c>
      <c r="E538" s="12">
        <v>8550</v>
      </c>
      <c r="F538" s="12">
        <v>9220</v>
      </c>
      <c r="G538" s="2">
        <v>6.48</v>
      </c>
      <c r="H538" s="2">
        <v>9.08</v>
      </c>
      <c r="I538" s="2">
        <v>7.8</v>
      </c>
      <c r="K538" s="14">
        <v>43598.552905092591</v>
      </c>
      <c r="L538" s="2">
        <f t="shared" si="47"/>
        <v>46.416666662553325</v>
      </c>
      <c r="M538" s="15">
        <v>1470</v>
      </c>
      <c r="N538" s="3">
        <v>0.11548432712700001</v>
      </c>
      <c r="O538" s="15">
        <v>12.32</v>
      </c>
      <c r="P538" s="2">
        <f t="shared" si="49"/>
        <v>106.68114285717311</v>
      </c>
      <c r="Q538" s="2">
        <f t="shared" si="50"/>
        <v>1.4227669102046401</v>
      </c>
      <c r="R538" s="2">
        <f t="shared" si="51"/>
        <v>4.5765626591146482</v>
      </c>
      <c r="S538" s="12">
        <f t="shared" si="52"/>
        <v>828.21863454539323</v>
      </c>
      <c r="T538" s="12"/>
    </row>
    <row r="539" spans="2:20" ht="19.899999999999999" customHeight="1" x14ac:dyDescent="0.2">
      <c r="B539" s="14">
        <v>43598.549872685187</v>
      </c>
      <c r="C539" s="2">
        <f t="shared" si="48"/>
        <v>42.083333332557231</v>
      </c>
      <c r="D539" s="42">
        <v>22.7</v>
      </c>
      <c r="E539" s="12">
        <v>8550</v>
      </c>
      <c r="F539" s="12">
        <v>9220</v>
      </c>
      <c r="G539" s="2">
        <v>6.48</v>
      </c>
      <c r="H539" s="2">
        <v>9.08</v>
      </c>
      <c r="I539" s="2">
        <v>7.8</v>
      </c>
      <c r="K539" s="14">
        <v>43598.55296296296</v>
      </c>
      <c r="L539" s="2">
        <f t="shared" si="47"/>
        <v>46.499999994412065</v>
      </c>
      <c r="M539" s="15">
        <v>1466</v>
      </c>
      <c r="N539" s="3">
        <v>0.11517008406</v>
      </c>
      <c r="O539" s="15">
        <v>12.32</v>
      </c>
      <c r="P539" s="2">
        <f t="shared" si="49"/>
        <v>106.97222373808174</v>
      </c>
      <c r="Q539" s="2">
        <f t="shared" si="50"/>
        <v>1.4188954356192001</v>
      </c>
      <c r="R539" s="2">
        <f t="shared" si="51"/>
        <v>4.5785360357087734</v>
      </c>
      <c r="S539" s="12">
        <f t="shared" si="52"/>
        <v>828.79527056315726</v>
      </c>
      <c r="T539" s="12"/>
    </row>
    <row r="540" spans="2:20" ht="19.899999999999999" customHeight="1" x14ac:dyDescent="0.2">
      <c r="B540" s="14">
        <v>43598.549930555557</v>
      </c>
      <c r="C540" s="2">
        <f t="shared" si="48"/>
        <v>42.16666666441597</v>
      </c>
      <c r="D540" s="42">
        <v>22.7</v>
      </c>
      <c r="E540" s="12">
        <v>8540</v>
      </c>
      <c r="F540" s="12">
        <v>9210</v>
      </c>
      <c r="G540" s="2">
        <v>6.48</v>
      </c>
      <c r="H540" s="2">
        <v>9.08</v>
      </c>
      <c r="I540" s="2">
        <v>7.8</v>
      </c>
      <c r="K540" s="14">
        <v>43598.553020833337</v>
      </c>
      <c r="L540" s="2">
        <f t="shared" si="47"/>
        <v>46.583333336748183</v>
      </c>
      <c r="M540" s="15">
        <v>1462</v>
      </c>
      <c r="N540" s="3">
        <v>0.114855840993</v>
      </c>
      <c r="O540" s="15">
        <v>12.33</v>
      </c>
      <c r="P540" s="2">
        <f t="shared" si="49"/>
        <v>107.35196306430305</v>
      </c>
      <c r="Q540" s="2">
        <f t="shared" si="50"/>
        <v>1.41617251944369</v>
      </c>
      <c r="R540" s="2">
        <f t="shared" si="51"/>
        <v>4.5805048331124851</v>
      </c>
      <c r="S540" s="12">
        <f t="shared" si="52"/>
        <v>829.37033543791608</v>
      </c>
      <c r="T540" s="12"/>
    </row>
    <row r="541" spans="2:20" ht="19.899999999999999" customHeight="1" x14ac:dyDescent="0.2">
      <c r="B541" s="14">
        <v>43598.549988425926</v>
      </c>
      <c r="C541" s="2">
        <f t="shared" si="48"/>
        <v>42.24999999627471</v>
      </c>
      <c r="D541" s="42">
        <v>22.7</v>
      </c>
      <c r="E541" s="12">
        <v>8550</v>
      </c>
      <c r="F541" s="12">
        <v>9230</v>
      </c>
      <c r="G541" s="2">
        <v>6.48</v>
      </c>
      <c r="H541" s="2">
        <v>9.08</v>
      </c>
      <c r="I541" s="2">
        <v>7.8</v>
      </c>
      <c r="K541" s="14">
        <v>43598.553078703706</v>
      </c>
      <c r="L541" s="2">
        <f t="shared" si="47"/>
        <v>46.666666668606922</v>
      </c>
      <c r="M541" s="15">
        <v>1458</v>
      </c>
      <c r="N541" s="3">
        <v>0.11454159792599999</v>
      </c>
      <c r="O541" s="15">
        <v>12.34</v>
      </c>
      <c r="P541" s="2">
        <f t="shared" si="49"/>
        <v>107.73378600822647</v>
      </c>
      <c r="Q541" s="2">
        <f t="shared" si="50"/>
        <v>1.41344331840684</v>
      </c>
      <c r="R541" s="2">
        <f t="shared" si="51"/>
        <v>4.582469844076221</v>
      </c>
      <c r="S541" s="12">
        <f t="shared" si="52"/>
        <v>829.9438290250655</v>
      </c>
      <c r="T541" s="12"/>
    </row>
    <row r="542" spans="2:20" ht="19.899999999999999" customHeight="1" x14ac:dyDescent="0.2">
      <c r="B542" s="14">
        <v>43598.550046296295</v>
      </c>
      <c r="C542" s="2">
        <f t="shared" si="48"/>
        <v>42.333333328133449</v>
      </c>
      <c r="D542" s="42">
        <v>22.7</v>
      </c>
      <c r="E542" s="12">
        <v>8550</v>
      </c>
      <c r="F542" s="12">
        <v>9220</v>
      </c>
      <c r="G542" s="2">
        <v>6.48</v>
      </c>
      <c r="H542" s="2">
        <v>9.08</v>
      </c>
      <c r="I542" s="2">
        <v>7.8</v>
      </c>
      <c r="K542" s="14">
        <v>43598.553136574075</v>
      </c>
      <c r="L542" s="2">
        <f t="shared" si="47"/>
        <v>46.750000000465661</v>
      </c>
      <c r="M542" s="15">
        <v>1453</v>
      </c>
      <c r="N542" s="3">
        <v>0.114148794092</v>
      </c>
      <c r="O542" s="15">
        <v>12.28</v>
      </c>
      <c r="P542" s="2">
        <f t="shared" si="49"/>
        <v>107.57888506559904</v>
      </c>
      <c r="Q542" s="2">
        <f t="shared" si="50"/>
        <v>1.4017471914497599</v>
      </c>
      <c r="R542" s="2">
        <f t="shared" si="51"/>
        <v>4.58442483745125</v>
      </c>
      <c r="S542" s="12">
        <f t="shared" si="52"/>
        <v>830.51555499499432</v>
      </c>
      <c r="T542" s="12"/>
    </row>
    <row r="543" spans="2:20" ht="19.899999999999999" customHeight="1" x14ac:dyDescent="0.2">
      <c r="B543" s="14">
        <v>43598.550104166665</v>
      </c>
      <c r="C543" s="2">
        <f t="shared" si="48"/>
        <v>42.416666659992188</v>
      </c>
      <c r="D543" s="42">
        <v>22.7</v>
      </c>
      <c r="E543" s="12">
        <v>8550</v>
      </c>
      <c r="F543" s="12">
        <v>9220</v>
      </c>
      <c r="G543" s="2">
        <v>6.48</v>
      </c>
      <c r="H543" s="2">
        <v>9.08</v>
      </c>
      <c r="I543" s="2">
        <v>7.8</v>
      </c>
      <c r="K543" s="14">
        <v>43598.553194444445</v>
      </c>
      <c r="L543" s="2">
        <f t="shared" si="47"/>
        <v>46.833333332324401</v>
      </c>
      <c r="M543" s="15">
        <v>1449</v>
      </c>
      <c r="N543" s="3">
        <v>0.11383455102499999</v>
      </c>
      <c r="O543" s="15">
        <v>12.26</v>
      </c>
      <c r="P543" s="2">
        <f t="shared" si="49"/>
        <v>107.70016563167624</v>
      </c>
      <c r="Q543" s="2">
        <f t="shared" si="50"/>
        <v>1.3956115955664998</v>
      </c>
      <c r="R543" s="2">
        <f t="shared" si="51"/>
        <v>4.5863674476856362</v>
      </c>
      <c r="S543" s="12">
        <f t="shared" si="52"/>
        <v>831.08551334770243</v>
      </c>
      <c r="T543" s="12"/>
    </row>
    <row r="544" spans="2:20" ht="19.899999999999999" customHeight="1" x14ac:dyDescent="0.2">
      <c r="B544" s="14">
        <v>43598.550162037034</v>
      </c>
      <c r="C544" s="2">
        <f t="shared" si="48"/>
        <v>42.499999991850927</v>
      </c>
      <c r="D544" s="42">
        <v>22.7</v>
      </c>
      <c r="E544" s="12">
        <v>8550</v>
      </c>
      <c r="F544" s="12">
        <v>9220</v>
      </c>
      <c r="G544" s="2">
        <v>6.48</v>
      </c>
      <c r="H544" s="2">
        <v>9.08</v>
      </c>
      <c r="I544" s="2">
        <v>7.8</v>
      </c>
      <c r="K544" s="14">
        <v>43598.553252314814</v>
      </c>
      <c r="L544" s="2">
        <f t="shared" si="47"/>
        <v>46.91666666418314</v>
      </c>
      <c r="M544" s="15">
        <v>1444</v>
      </c>
      <c r="N544" s="3">
        <v>0.113441747191</v>
      </c>
      <c r="O544" s="15">
        <v>12.2</v>
      </c>
      <c r="P544" s="2">
        <f t="shared" si="49"/>
        <v>107.54418282591382</v>
      </c>
      <c r="Q544" s="2">
        <f t="shared" si="50"/>
        <v>1.3839893157301999</v>
      </c>
      <c r="R544" s="2">
        <f t="shared" si="51"/>
        <v>4.5882977260621027</v>
      </c>
      <c r="S544" s="12">
        <f t="shared" si="52"/>
        <v>831.65370408318995</v>
      </c>
      <c r="T544" s="12"/>
    </row>
    <row r="545" spans="2:20" ht="19.899999999999999" customHeight="1" x14ac:dyDescent="0.2">
      <c r="B545" s="14">
        <v>43598.550219907411</v>
      </c>
      <c r="C545" s="2">
        <f t="shared" si="48"/>
        <v>42.583333334187046</v>
      </c>
      <c r="D545" s="42">
        <v>22.7</v>
      </c>
      <c r="E545" s="12">
        <v>8550</v>
      </c>
      <c r="F545" s="12">
        <v>9230</v>
      </c>
      <c r="G545" s="2">
        <v>6.48</v>
      </c>
      <c r="H545" s="2">
        <v>9.08</v>
      </c>
      <c r="I545" s="2">
        <v>7.8</v>
      </c>
      <c r="K545" s="14">
        <v>43598.553310185183</v>
      </c>
      <c r="L545" s="2">
        <f t="shared" si="47"/>
        <v>46.999999996041879</v>
      </c>
      <c r="M545" s="15">
        <v>1442</v>
      </c>
      <c r="N545" s="3">
        <v>0.113284625658</v>
      </c>
      <c r="O545" s="15">
        <v>12.2</v>
      </c>
      <c r="P545" s="2">
        <f t="shared" si="49"/>
        <v>107.6933425796994</v>
      </c>
      <c r="Q545" s="2">
        <f t="shared" si="50"/>
        <v>1.3820724330276</v>
      </c>
      <c r="R545" s="2">
        <f t="shared" si="51"/>
        <v>4.590218602242528</v>
      </c>
      <c r="S545" s="12">
        <f t="shared" si="52"/>
        <v>832.22052000528356</v>
      </c>
      <c r="T545" s="12"/>
    </row>
    <row r="546" spans="2:20" ht="19.899999999999999" customHeight="1" x14ac:dyDescent="0.2">
      <c r="B546" s="14">
        <v>43598.55027777778</v>
      </c>
      <c r="C546" s="2">
        <f t="shared" si="48"/>
        <v>42.666666666045785</v>
      </c>
      <c r="D546" s="42">
        <v>22.7</v>
      </c>
      <c r="E546" s="12">
        <v>8550</v>
      </c>
      <c r="F546" s="12">
        <v>9220</v>
      </c>
      <c r="G546" s="2">
        <v>6.48</v>
      </c>
      <c r="H546" s="2">
        <v>9.08</v>
      </c>
      <c r="I546" s="2">
        <v>7.8</v>
      </c>
      <c r="K546" s="14">
        <v>43598.553368055553</v>
      </c>
      <c r="L546" s="2">
        <f t="shared" ref="L546:L609" si="53">(K546-$K$34)*24*60</f>
        <v>47.083333327900618</v>
      </c>
      <c r="M546" s="15">
        <v>1437</v>
      </c>
      <c r="N546" s="3">
        <v>0.112891821824</v>
      </c>
      <c r="O546" s="15">
        <v>12.21</v>
      </c>
      <c r="P546" s="2">
        <f t="shared" si="49"/>
        <v>108.15663883107112</v>
      </c>
      <c r="Q546" s="2">
        <f t="shared" si="50"/>
        <v>1.37840914447104</v>
      </c>
      <c r="R546" s="2">
        <f t="shared" si="51"/>
        <v>4.5921356033040919</v>
      </c>
      <c r="S546" s="12">
        <f t="shared" si="52"/>
        <v>832.78596111398338</v>
      </c>
      <c r="T546" s="12"/>
    </row>
    <row r="547" spans="2:20" ht="19.899999999999999" customHeight="1" x14ac:dyDescent="0.2">
      <c r="B547" s="14">
        <v>43598.550335648149</v>
      </c>
      <c r="C547" s="2">
        <f t="shared" ref="C547:C610" si="54">(B547-$B$34)*24*60</f>
        <v>42.749999997904524</v>
      </c>
      <c r="D547" s="42">
        <v>22.7</v>
      </c>
      <c r="E547" s="12">
        <v>8550</v>
      </c>
      <c r="F547" s="12">
        <v>9220</v>
      </c>
      <c r="G547" s="2">
        <v>6.48</v>
      </c>
      <c r="H547" s="2">
        <v>9.08</v>
      </c>
      <c r="I547" s="2">
        <v>7.8</v>
      </c>
      <c r="K547" s="14">
        <v>43598.553425925929</v>
      </c>
      <c r="L547" s="2">
        <f t="shared" si="53"/>
        <v>47.166666670236737</v>
      </c>
      <c r="M547" s="15">
        <v>1433</v>
      </c>
      <c r="N547" s="3">
        <v>0.112577578757</v>
      </c>
      <c r="O547" s="15">
        <v>12.2</v>
      </c>
      <c r="P547" s="2">
        <f t="shared" si="49"/>
        <v>108.36971388711281</v>
      </c>
      <c r="Q547" s="2">
        <f t="shared" si="50"/>
        <v>1.3734464608354</v>
      </c>
      <c r="R547" s="2">
        <f t="shared" si="51"/>
        <v>4.5940466143475636</v>
      </c>
      <c r="S547" s="12">
        <f t="shared" si="52"/>
        <v>833.34963467633236</v>
      </c>
      <c r="T547" s="12"/>
    </row>
    <row r="548" spans="2:20" ht="19.899999999999999" customHeight="1" x14ac:dyDescent="0.2">
      <c r="B548" s="14">
        <v>43598.550393518519</v>
      </c>
      <c r="C548" s="2">
        <f t="shared" si="54"/>
        <v>42.833333329763263</v>
      </c>
      <c r="D548" s="42">
        <v>22.7</v>
      </c>
      <c r="E548" s="12">
        <v>8560</v>
      </c>
      <c r="F548" s="12">
        <v>9220</v>
      </c>
      <c r="G548" s="2">
        <v>6.48</v>
      </c>
      <c r="H548" s="2">
        <v>9.08</v>
      </c>
      <c r="I548" s="2">
        <v>7.8</v>
      </c>
      <c r="K548" s="14">
        <v>43598.553483796299</v>
      </c>
      <c r="L548" s="2">
        <f t="shared" si="53"/>
        <v>47.250000002095476</v>
      </c>
      <c r="M548" s="15">
        <v>1429</v>
      </c>
      <c r="N548" s="3">
        <v>0.11226333568999999</v>
      </c>
      <c r="O548" s="15">
        <v>12.17</v>
      </c>
      <c r="P548" s="2">
        <f t="shared" si="49"/>
        <v>108.40582925137561</v>
      </c>
      <c r="Q548" s="2">
        <f t="shared" si="50"/>
        <v>1.3662447953472998</v>
      </c>
      <c r="R548" s="2">
        <f t="shared" si="51"/>
        <v>4.5959491776862462</v>
      </c>
      <c r="S548" s="12">
        <f t="shared" si="52"/>
        <v>833.91173695250416</v>
      </c>
      <c r="T548" s="12"/>
    </row>
    <row r="549" spans="2:20" ht="19.899999999999999" customHeight="1" x14ac:dyDescent="0.2">
      <c r="B549" s="14">
        <v>43598.550451388888</v>
      </c>
      <c r="C549" s="2">
        <f t="shared" si="54"/>
        <v>42.916666661622003</v>
      </c>
      <c r="D549" s="42">
        <v>22.7</v>
      </c>
      <c r="E549" s="12">
        <v>8550</v>
      </c>
      <c r="F549" s="12">
        <v>9220</v>
      </c>
      <c r="G549" s="2">
        <v>6.48</v>
      </c>
      <c r="H549" s="2">
        <v>9.08</v>
      </c>
      <c r="I549" s="2">
        <v>7.8</v>
      </c>
      <c r="K549" s="14">
        <v>43598.553541666668</v>
      </c>
      <c r="L549" s="2">
        <f t="shared" si="53"/>
        <v>47.333333333954215</v>
      </c>
      <c r="M549" s="15">
        <v>1425</v>
      </c>
      <c r="N549" s="3">
        <v>0.111949092623</v>
      </c>
      <c r="O549" s="15">
        <v>12.16</v>
      </c>
      <c r="P549" s="2">
        <f t="shared" si="49"/>
        <v>108.62080000013972</v>
      </c>
      <c r="Q549" s="2">
        <f t="shared" si="50"/>
        <v>1.3613009662956801</v>
      </c>
      <c r="R549" s="2">
        <f t="shared" si="51"/>
        <v>4.5978433066538704</v>
      </c>
      <c r="S549" s="12">
        <f t="shared" si="52"/>
        <v>834.47226801336876</v>
      </c>
      <c r="T549" s="12"/>
    </row>
    <row r="550" spans="2:20" ht="19.899999999999999" customHeight="1" x14ac:dyDescent="0.2">
      <c r="B550" s="14">
        <v>43598.550509259258</v>
      </c>
      <c r="C550" s="2">
        <f t="shared" si="54"/>
        <v>42.999999993480742</v>
      </c>
      <c r="D550" s="42">
        <v>22.7</v>
      </c>
      <c r="E550" s="12">
        <v>8560</v>
      </c>
      <c r="F550" s="12">
        <v>9230</v>
      </c>
      <c r="G550" s="2">
        <v>6.48</v>
      </c>
      <c r="H550" s="2">
        <v>9.08</v>
      </c>
      <c r="I550" s="2">
        <v>7.8</v>
      </c>
      <c r="K550" s="14">
        <v>43598.553599537037</v>
      </c>
      <c r="L550" s="2">
        <f t="shared" si="53"/>
        <v>47.416666665812954</v>
      </c>
      <c r="M550" s="15">
        <v>1421</v>
      </c>
      <c r="N550" s="3">
        <v>0.111634849556</v>
      </c>
      <c r="O550" s="15">
        <v>12.17</v>
      </c>
      <c r="P550" s="2">
        <f t="shared" si="49"/>
        <v>109.01613652370352</v>
      </c>
      <c r="Q550" s="2">
        <f t="shared" si="50"/>
        <v>1.3585961190965201</v>
      </c>
      <c r="R550" s="2">
        <f t="shared" si="51"/>
        <v>4.5997321240408588</v>
      </c>
      <c r="S550" s="12">
        <f t="shared" si="52"/>
        <v>835.03122785892606</v>
      </c>
      <c r="T550" s="12"/>
    </row>
    <row r="551" spans="2:20" ht="19.899999999999999" customHeight="1" x14ac:dyDescent="0.2">
      <c r="B551" s="14">
        <v>43598.550567129627</v>
      </c>
      <c r="C551" s="2">
        <f t="shared" si="54"/>
        <v>43.083333325339481</v>
      </c>
      <c r="D551" s="42">
        <v>22.7</v>
      </c>
      <c r="E551" s="12">
        <v>8560</v>
      </c>
      <c r="F551" s="12">
        <v>9230</v>
      </c>
      <c r="G551" s="2">
        <v>6.48</v>
      </c>
      <c r="H551" s="2">
        <v>9.08</v>
      </c>
      <c r="I551" s="2">
        <v>7.8</v>
      </c>
      <c r="K551" s="14">
        <v>43598.553657407407</v>
      </c>
      <c r="L551" s="2">
        <f t="shared" si="53"/>
        <v>47.499999997671694</v>
      </c>
      <c r="M551" s="15">
        <v>1417</v>
      </c>
      <c r="N551" s="3">
        <v>0.111320606489</v>
      </c>
      <c r="O551" s="15">
        <v>12.11</v>
      </c>
      <c r="P551" s="2">
        <f t="shared" si="49"/>
        <v>108.7848906140898</v>
      </c>
      <c r="Q551" s="2">
        <f t="shared" si="50"/>
        <v>1.34809254458179</v>
      </c>
      <c r="R551" s="2">
        <f t="shared" si="51"/>
        <v>4.6016117689129308</v>
      </c>
      <c r="S551" s="12">
        <f t="shared" si="52"/>
        <v>835.58861648917616</v>
      </c>
      <c r="T551" s="12"/>
    </row>
    <row r="552" spans="2:20" ht="19.899999999999999" customHeight="1" x14ac:dyDescent="0.2">
      <c r="B552" s="14">
        <v>43598.550625000003</v>
      </c>
      <c r="C552" s="2">
        <f t="shared" si="54"/>
        <v>43.166666667675599</v>
      </c>
      <c r="D552" s="42">
        <v>22.7</v>
      </c>
      <c r="E552" s="12">
        <v>8560</v>
      </c>
      <c r="F552" s="12">
        <v>9230</v>
      </c>
      <c r="G552" s="2">
        <v>6.48</v>
      </c>
      <c r="H552" s="2">
        <v>9.08</v>
      </c>
      <c r="I552" s="2">
        <v>7.8</v>
      </c>
      <c r="K552" s="14">
        <v>43598.553715277776</v>
      </c>
      <c r="L552" s="2">
        <f t="shared" si="53"/>
        <v>47.583333329530433</v>
      </c>
      <c r="M552" s="15">
        <v>1413</v>
      </c>
      <c r="N552" s="3">
        <v>0.111006363422</v>
      </c>
      <c r="O552" s="15">
        <v>12.11</v>
      </c>
      <c r="P552" s="2">
        <f t="shared" si="49"/>
        <v>109.09284501072086</v>
      </c>
      <c r="Q552" s="2">
        <f t="shared" si="50"/>
        <v>1.3442870610404201</v>
      </c>
      <c r="R552" s="2">
        <f t="shared" si="51"/>
        <v>4.6034814769393062</v>
      </c>
      <c r="S552" s="12">
        <f t="shared" si="52"/>
        <v>836.14443390411896</v>
      </c>
      <c r="T552" s="12"/>
    </row>
    <row r="553" spans="2:20" ht="19.899999999999999" customHeight="1" x14ac:dyDescent="0.2">
      <c r="B553" s="14">
        <v>43598.550682870373</v>
      </c>
      <c r="C553" s="2">
        <f t="shared" si="54"/>
        <v>43.249999999534339</v>
      </c>
      <c r="D553" s="42">
        <v>22.7</v>
      </c>
      <c r="E553" s="12">
        <v>8560</v>
      </c>
      <c r="F553" s="12">
        <v>9230</v>
      </c>
      <c r="G553" s="2">
        <v>6.48</v>
      </c>
      <c r="H553" s="2">
        <v>9.08</v>
      </c>
      <c r="I553" s="2">
        <v>7.8</v>
      </c>
      <c r="K553" s="14">
        <v>43598.553773148145</v>
      </c>
      <c r="L553" s="2">
        <f t="shared" si="53"/>
        <v>47.666666661389172</v>
      </c>
      <c r="M553" s="15">
        <v>1409</v>
      </c>
      <c r="N553" s="3">
        <v>0.11069212035500001</v>
      </c>
      <c r="O553" s="15">
        <v>12.11</v>
      </c>
      <c r="P553" s="2">
        <f t="shared" si="49"/>
        <v>109.40254790641009</v>
      </c>
      <c r="Q553" s="2">
        <f t="shared" si="50"/>
        <v>1.3404815774990499</v>
      </c>
      <c r="R553" s="2">
        <f t="shared" si="51"/>
        <v>4.6053458995719678</v>
      </c>
      <c r="S553" s="12">
        <f t="shared" si="52"/>
        <v>836.69868010375455</v>
      </c>
      <c r="T553" s="12"/>
    </row>
    <row r="554" spans="2:20" ht="19.899999999999999" customHeight="1" x14ac:dyDescent="0.2">
      <c r="B554" s="14">
        <v>43598.550740740742</v>
      </c>
      <c r="C554" s="2">
        <f t="shared" si="54"/>
        <v>43.333333331393078</v>
      </c>
      <c r="D554" s="42">
        <v>22.7</v>
      </c>
      <c r="E554" s="12">
        <v>8560</v>
      </c>
      <c r="F554" s="12">
        <v>9240</v>
      </c>
      <c r="G554" s="2">
        <v>6.48</v>
      </c>
      <c r="H554" s="2">
        <v>9.08</v>
      </c>
      <c r="I554" s="2">
        <v>7.8</v>
      </c>
      <c r="K554" s="14">
        <v>43598.553831018522</v>
      </c>
      <c r="L554" s="2">
        <f t="shared" si="53"/>
        <v>47.75000000372529</v>
      </c>
      <c r="M554" s="15">
        <v>1405</v>
      </c>
      <c r="N554" s="3">
        <v>0.110377877288</v>
      </c>
      <c r="O554" s="15">
        <v>12.1</v>
      </c>
      <c r="P554" s="2">
        <f t="shared" si="49"/>
        <v>109.62341637018852</v>
      </c>
      <c r="Q554" s="2">
        <f t="shared" si="50"/>
        <v>1.3355723151848</v>
      </c>
      <c r="R554" s="2">
        <f t="shared" si="51"/>
        <v>4.6072042705315424</v>
      </c>
      <c r="S554" s="12">
        <f t="shared" si="52"/>
        <v>837.25135515756983</v>
      </c>
      <c r="T554" s="12"/>
    </row>
    <row r="555" spans="2:20" ht="19.899999999999999" customHeight="1" x14ac:dyDescent="0.2">
      <c r="B555" s="14">
        <v>43598.550798611112</v>
      </c>
      <c r="C555" s="2">
        <f t="shared" si="54"/>
        <v>43.416666663251817</v>
      </c>
      <c r="D555" s="42">
        <v>22.7</v>
      </c>
      <c r="E555" s="12">
        <v>8570</v>
      </c>
      <c r="F555" s="12">
        <v>9230</v>
      </c>
      <c r="G555" s="2">
        <v>6.48</v>
      </c>
      <c r="H555" s="2">
        <v>9.08</v>
      </c>
      <c r="I555" s="2">
        <v>7.8</v>
      </c>
      <c r="K555" s="14">
        <v>43598.553888888891</v>
      </c>
      <c r="L555" s="2">
        <f t="shared" si="53"/>
        <v>47.83333333558403</v>
      </c>
      <c r="M555" s="15">
        <v>1402</v>
      </c>
      <c r="N555" s="3">
        <v>0.110142194988</v>
      </c>
      <c r="O555" s="15">
        <v>12.11</v>
      </c>
      <c r="P555" s="2">
        <f t="shared" si="49"/>
        <v>109.94878031366076</v>
      </c>
      <c r="Q555" s="2">
        <f t="shared" si="50"/>
        <v>1.3338219813046799</v>
      </c>
      <c r="R555" s="2">
        <f t="shared" si="51"/>
        <v>4.6090580165379693</v>
      </c>
      <c r="S555" s="12">
        <f t="shared" si="52"/>
        <v>837.80265532850422</v>
      </c>
      <c r="T555" s="12"/>
    </row>
    <row r="556" spans="2:20" ht="19.899999999999999" customHeight="1" x14ac:dyDescent="0.2">
      <c r="B556" s="14">
        <v>43598.550856481481</v>
      </c>
      <c r="C556" s="2">
        <f t="shared" si="54"/>
        <v>43.499999995110556</v>
      </c>
      <c r="D556" s="42">
        <v>22.7</v>
      </c>
      <c r="E556" s="12">
        <v>8560</v>
      </c>
      <c r="F556" s="12">
        <v>9230</v>
      </c>
      <c r="G556" s="2">
        <v>6.48</v>
      </c>
      <c r="H556" s="2">
        <v>9.08</v>
      </c>
      <c r="I556" s="2">
        <v>7.8</v>
      </c>
      <c r="K556" s="14">
        <v>43598.553946759261</v>
      </c>
      <c r="L556" s="2">
        <f t="shared" si="53"/>
        <v>47.916666667442769</v>
      </c>
      <c r="M556" s="15">
        <v>1398</v>
      </c>
      <c r="N556" s="3">
        <v>0.10982795192100001</v>
      </c>
      <c r="O556" s="15">
        <v>12.08</v>
      </c>
      <c r="P556" s="2">
        <f t="shared" si="49"/>
        <v>109.99021459208514</v>
      </c>
      <c r="Q556" s="2">
        <f t="shared" si="50"/>
        <v>1.3267216592056801</v>
      </c>
      <c r="R556" s="2">
        <f t="shared" si="51"/>
        <v>4.6109056162556303</v>
      </c>
      <c r="S556" s="12">
        <f t="shared" si="52"/>
        <v>838.3525806860448</v>
      </c>
      <c r="T556" s="12"/>
    </row>
    <row r="557" spans="2:20" ht="19.899999999999999" customHeight="1" x14ac:dyDescent="0.2">
      <c r="B557" s="14">
        <v>43598.55091435185</v>
      </c>
      <c r="C557" s="2">
        <f t="shared" si="54"/>
        <v>43.583333326969296</v>
      </c>
      <c r="D557" s="42">
        <v>22.7</v>
      </c>
      <c r="E557" s="12">
        <v>8560</v>
      </c>
      <c r="F557" s="12">
        <v>9230</v>
      </c>
      <c r="G557" s="2">
        <v>6.48</v>
      </c>
      <c r="H557" s="2">
        <v>9.08</v>
      </c>
      <c r="I557" s="2">
        <v>7.81</v>
      </c>
      <c r="K557" s="14">
        <v>43598.554062499999</v>
      </c>
      <c r="L557" s="2">
        <f t="shared" si="53"/>
        <v>48.083333331160247</v>
      </c>
      <c r="M557" s="15">
        <v>1390</v>
      </c>
      <c r="N557" s="3">
        <v>0.109199465787</v>
      </c>
      <c r="O557" s="15">
        <v>12.05</v>
      </c>
      <c r="P557" s="2">
        <f t="shared" si="49"/>
        <v>110.34852517963995</v>
      </c>
      <c r="Q557" s="2">
        <f t="shared" si="50"/>
        <v>1.3158535627333501</v>
      </c>
      <c r="R557" s="2">
        <f t="shared" si="51"/>
        <v>4.6145758595544892</v>
      </c>
      <c r="S557" s="12">
        <f t="shared" si="52"/>
        <v>839.44771775520417</v>
      </c>
      <c r="T557" s="12"/>
    </row>
    <row r="558" spans="2:20" ht="19.899999999999999" customHeight="1" x14ac:dyDescent="0.2">
      <c r="B558" s="14">
        <v>43598.55097222222</v>
      </c>
      <c r="C558" s="2">
        <f t="shared" si="54"/>
        <v>43.666666658828035</v>
      </c>
      <c r="D558" s="42">
        <v>22.7</v>
      </c>
      <c r="E558" s="12">
        <v>8560</v>
      </c>
      <c r="F558" s="12">
        <v>9230</v>
      </c>
      <c r="G558" s="2">
        <v>6.48</v>
      </c>
      <c r="H558" s="2">
        <v>9.08</v>
      </c>
      <c r="I558" s="2">
        <v>7.81</v>
      </c>
      <c r="K558" s="14">
        <v>43598.554120370369</v>
      </c>
      <c r="L558" s="2">
        <f t="shared" si="53"/>
        <v>48.166666663018987</v>
      </c>
      <c r="M558" s="15">
        <v>1387</v>
      </c>
      <c r="N558" s="3">
        <v>0.108963783487</v>
      </c>
      <c r="O558" s="15">
        <v>12.02</v>
      </c>
      <c r="P558" s="2">
        <f t="shared" si="49"/>
        <v>110.31188175871347</v>
      </c>
      <c r="Q558" s="2">
        <f t="shared" si="50"/>
        <v>1.30974467751374</v>
      </c>
      <c r="R558" s="2">
        <f t="shared" si="51"/>
        <v>4.6163991916335076</v>
      </c>
      <c r="S558" s="12">
        <f t="shared" si="52"/>
        <v>839.99312586873634</v>
      </c>
      <c r="T558" s="12"/>
    </row>
    <row r="559" spans="2:20" ht="19.899999999999999" customHeight="1" x14ac:dyDescent="0.2">
      <c r="B559" s="14">
        <v>43598.551030092596</v>
      </c>
      <c r="C559" s="2">
        <f t="shared" si="54"/>
        <v>43.750000001164153</v>
      </c>
      <c r="D559" s="42">
        <v>22.7</v>
      </c>
      <c r="E559" s="12">
        <v>8560</v>
      </c>
      <c r="F559" s="12">
        <v>9240</v>
      </c>
      <c r="G559" s="2">
        <v>6.48</v>
      </c>
      <c r="H559" s="2">
        <v>9.08</v>
      </c>
      <c r="I559" s="2">
        <v>7.81</v>
      </c>
      <c r="K559" s="14">
        <v>43598.554178240738</v>
      </c>
      <c r="L559" s="2">
        <f t="shared" si="53"/>
        <v>48.249999994877726</v>
      </c>
      <c r="M559" s="15">
        <v>1383</v>
      </c>
      <c r="N559" s="3">
        <v>0.10864954042</v>
      </c>
      <c r="O559" s="15">
        <v>12.03</v>
      </c>
      <c r="P559" s="2">
        <f t="shared" si="49"/>
        <v>110.72297179993906</v>
      </c>
      <c r="Q559" s="2">
        <f t="shared" si="50"/>
        <v>1.3070539712525999</v>
      </c>
      <c r="R559" s="2">
        <f t="shared" si="51"/>
        <v>4.618216412885217</v>
      </c>
      <c r="S559" s="12">
        <f t="shared" si="52"/>
        <v>840.53715916887472</v>
      </c>
      <c r="T559" s="12"/>
    </row>
    <row r="560" spans="2:20" ht="19.899999999999999" customHeight="1" x14ac:dyDescent="0.2">
      <c r="B560" s="14">
        <v>43598.551087962966</v>
      </c>
      <c r="C560" s="2">
        <f t="shared" si="54"/>
        <v>43.833333333022892</v>
      </c>
      <c r="D560" s="42">
        <v>22.7</v>
      </c>
      <c r="E560" s="12">
        <v>8560</v>
      </c>
      <c r="F560" s="12">
        <v>9230</v>
      </c>
      <c r="G560" s="2">
        <v>6.48</v>
      </c>
      <c r="H560" s="2">
        <v>9.08</v>
      </c>
      <c r="I560" s="2">
        <v>7.81</v>
      </c>
      <c r="K560" s="14">
        <v>43598.554236111115</v>
      </c>
      <c r="L560" s="2">
        <f t="shared" si="53"/>
        <v>48.333333337213844</v>
      </c>
      <c r="M560" s="15">
        <v>1378</v>
      </c>
      <c r="N560" s="3">
        <v>0.108256736586</v>
      </c>
      <c r="O560" s="15">
        <v>11.99</v>
      </c>
      <c r="P560" s="2">
        <f t="shared" si="49"/>
        <v>110.75523222035287</v>
      </c>
      <c r="Q560" s="2">
        <f t="shared" si="50"/>
        <v>1.29799827166614</v>
      </c>
      <c r="R560" s="2">
        <f t="shared" si="51"/>
        <v>4.6200254771382392</v>
      </c>
      <c r="S560" s="12">
        <f t="shared" si="52"/>
        <v>841.07942491997073</v>
      </c>
      <c r="T560" s="12"/>
    </row>
    <row r="561" spans="2:20" ht="19.899999999999999" customHeight="1" x14ac:dyDescent="0.2">
      <c r="B561" s="14">
        <v>43598.551145833335</v>
      </c>
      <c r="C561" s="2">
        <f t="shared" si="54"/>
        <v>43.916666664881632</v>
      </c>
      <c r="D561" s="42">
        <v>22.7</v>
      </c>
      <c r="E561" s="12">
        <v>8570</v>
      </c>
      <c r="F561" s="12">
        <v>9230</v>
      </c>
      <c r="G561" s="2">
        <v>6.48</v>
      </c>
      <c r="H561" s="2">
        <v>9.08</v>
      </c>
      <c r="I561" s="2">
        <v>7.81</v>
      </c>
      <c r="K561" s="14">
        <v>43598.554293981484</v>
      </c>
      <c r="L561" s="2">
        <f t="shared" si="53"/>
        <v>48.416666669072583</v>
      </c>
      <c r="M561" s="15">
        <v>1374</v>
      </c>
      <c r="N561" s="3">
        <v>0.107942493519</v>
      </c>
      <c r="O561" s="15">
        <v>12.01</v>
      </c>
      <c r="P561" s="2">
        <f t="shared" si="49"/>
        <v>111.26294759798192</v>
      </c>
      <c r="Q561" s="2">
        <f t="shared" si="50"/>
        <v>1.29638934716319</v>
      </c>
      <c r="R561" s="2">
        <f t="shared" si="51"/>
        <v>4.62182713517499</v>
      </c>
      <c r="S561" s="12">
        <f t="shared" si="52"/>
        <v>841.61992298566781</v>
      </c>
      <c r="T561" s="12"/>
    </row>
    <row r="562" spans="2:20" ht="19.899999999999999" customHeight="1" x14ac:dyDescent="0.2">
      <c r="B562" s="14">
        <v>43598.551203703704</v>
      </c>
      <c r="C562" s="2">
        <f t="shared" si="54"/>
        <v>43.999999996740371</v>
      </c>
      <c r="D562" s="42">
        <v>22.7</v>
      </c>
      <c r="E562" s="12">
        <v>8570</v>
      </c>
      <c r="F562" s="12">
        <v>9230</v>
      </c>
      <c r="G562" s="2">
        <v>6.48</v>
      </c>
      <c r="H562" s="2">
        <v>9.08</v>
      </c>
      <c r="I562" s="2">
        <v>7.81</v>
      </c>
      <c r="K562" s="14">
        <v>43598.554409722223</v>
      </c>
      <c r="L562" s="2">
        <f t="shared" si="53"/>
        <v>48.583333332790062</v>
      </c>
      <c r="M562" s="15">
        <v>1367</v>
      </c>
      <c r="N562" s="3">
        <v>0.107392568151</v>
      </c>
      <c r="O562" s="15">
        <v>11.97</v>
      </c>
      <c r="P562" s="2">
        <f t="shared" si="49"/>
        <v>111.46022677444036</v>
      </c>
      <c r="Q562" s="2">
        <f t="shared" si="50"/>
        <v>1.2854890407674699</v>
      </c>
      <c r="R562" s="2">
        <f t="shared" si="51"/>
        <v>4.6254130773169955</v>
      </c>
      <c r="S562" s="12">
        <f t="shared" si="52"/>
        <v>842.69659827496696</v>
      </c>
      <c r="T562" s="12"/>
    </row>
    <row r="563" spans="2:20" ht="19.899999999999999" customHeight="1" x14ac:dyDescent="0.2">
      <c r="B563" s="14">
        <v>43598.551261574074</v>
      </c>
      <c r="C563" s="2">
        <f t="shared" si="54"/>
        <v>44.08333332859911</v>
      </c>
      <c r="D563" s="42">
        <v>22.7</v>
      </c>
      <c r="E563" s="12">
        <v>8570</v>
      </c>
      <c r="F563" s="12">
        <v>9240</v>
      </c>
      <c r="G563" s="2">
        <v>6.48</v>
      </c>
      <c r="H563" s="2">
        <v>9.08</v>
      </c>
      <c r="I563" s="2">
        <v>7.81</v>
      </c>
      <c r="K563" s="14">
        <v>43598.554467592592</v>
      </c>
      <c r="L563" s="2">
        <f t="shared" si="53"/>
        <v>48.666666664648801</v>
      </c>
      <c r="M563" s="15">
        <v>1363</v>
      </c>
      <c r="N563" s="3">
        <v>0.107078325084</v>
      </c>
      <c r="O563" s="15">
        <v>11.94</v>
      </c>
      <c r="P563" s="2">
        <f t="shared" si="49"/>
        <v>111.50716067545321</v>
      </c>
      <c r="Q563" s="2">
        <f t="shared" si="50"/>
        <v>1.2785152015029599</v>
      </c>
      <c r="R563" s="2">
        <f t="shared" si="51"/>
        <v>4.6271936357870649</v>
      </c>
      <c r="S563" s="12">
        <f t="shared" si="52"/>
        <v>843.23277549856903</v>
      </c>
      <c r="T563" s="12"/>
    </row>
    <row r="564" spans="2:20" ht="19.899999999999999" customHeight="1" x14ac:dyDescent="0.2">
      <c r="B564" s="14">
        <v>43598.551319444443</v>
      </c>
      <c r="C564" s="2">
        <f t="shared" si="54"/>
        <v>44.16666666045785</v>
      </c>
      <c r="D564" s="42">
        <v>22.7</v>
      </c>
      <c r="E564" s="12">
        <v>8570</v>
      </c>
      <c r="F564" s="12">
        <v>9250</v>
      </c>
      <c r="G564" s="2">
        <v>6.48</v>
      </c>
      <c r="H564" s="2">
        <v>9.08</v>
      </c>
      <c r="I564" s="2">
        <v>7.81</v>
      </c>
      <c r="K564" s="14">
        <v>43598.554525462961</v>
      </c>
      <c r="L564" s="2">
        <f t="shared" si="53"/>
        <v>48.74999999650754</v>
      </c>
      <c r="M564" s="15">
        <v>1360</v>
      </c>
      <c r="N564" s="3">
        <v>0.10684264278400001</v>
      </c>
      <c r="O564" s="15">
        <v>11.94</v>
      </c>
      <c r="P564" s="2">
        <f t="shared" si="49"/>
        <v>111.75313235314364</v>
      </c>
      <c r="Q564" s="2">
        <f t="shared" si="50"/>
        <v>1.27570115484096</v>
      </c>
      <c r="R564" s="2">
        <f t="shared" si="51"/>
        <v>4.6289673971142502</v>
      </c>
      <c r="S564" s="12">
        <f t="shared" si="52"/>
        <v>843.7675779087773</v>
      </c>
      <c r="T564" s="12"/>
    </row>
    <row r="565" spans="2:20" ht="19.899999999999999" customHeight="1" x14ac:dyDescent="0.2">
      <c r="B565" s="14">
        <v>43598.551377314812</v>
      </c>
      <c r="C565" s="2">
        <f t="shared" si="54"/>
        <v>44.249999992316589</v>
      </c>
      <c r="D565" s="42">
        <v>22.7</v>
      </c>
      <c r="E565" s="12">
        <v>8560</v>
      </c>
      <c r="F565" s="12">
        <v>9240</v>
      </c>
      <c r="G565" s="2">
        <v>6.48</v>
      </c>
      <c r="H565" s="2">
        <v>9.08</v>
      </c>
      <c r="I565" s="2">
        <v>7.81</v>
      </c>
      <c r="K565" s="14">
        <v>43598.554583333331</v>
      </c>
      <c r="L565" s="2">
        <f t="shared" si="53"/>
        <v>48.83333332836628</v>
      </c>
      <c r="M565" s="15">
        <v>1356</v>
      </c>
      <c r="N565" s="3">
        <v>0.106528399717</v>
      </c>
      <c r="O565" s="15">
        <v>11.92</v>
      </c>
      <c r="P565" s="2">
        <f t="shared" si="49"/>
        <v>111.89504424797798</v>
      </c>
      <c r="Q565" s="2">
        <f t="shared" si="50"/>
        <v>1.26981852462664</v>
      </c>
      <c r="R565" s="2">
        <f t="shared" si="51"/>
        <v>4.6307351190826003</v>
      </c>
      <c r="S565" s="12">
        <f t="shared" si="52"/>
        <v>844.30100550559166</v>
      </c>
      <c r="T565" s="12"/>
    </row>
    <row r="566" spans="2:20" ht="19.899999999999999" customHeight="1" x14ac:dyDescent="0.2">
      <c r="B566" s="14">
        <v>43598.551435185182</v>
      </c>
      <c r="C566" s="2">
        <f t="shared" si="54"/>
        <v>44.333333324175328</v>
      </c>
      <c r="D566" s="42">
        <v>22.7</v>
      </c>
      <c r="E566" s="12">
        <v>8570</v>
      </c>
      <c r="F566" s="12">
        <v>9240</v>
      </c>
      <c r="G566" s="2">
        <v>6.48</v>
      </c>
      <c r="H566" s="2">
        <v>9.08</v>
      </c>
      <c r="I566" s="2">
        <v>7.81</v>
      </c>
      <c r="K566" s="14">
        <v>43598.5546412037</v>
      </c>
      <c r="L566" s="2">
        <f t="shared" si="53"/>
        <v>48.916666660225019</v>
      </c>
      <c r="M566" s="15">
        <v>1353</v>
      </c>
      <c r="N566" s="3">
        <v>0.106292717417</v>
      </c>
      <c r="O566" s="15">
        <v>11.9</v>
      </c>
      <c r="P566" s="2">
        <f t="shared" si="49"/>
        <v>111.95498891344333</v>
      </c>
      <c r="Q566" s="2">
        <f t="shared" si="50"/>
        <v>1.2648833372623001</v>
      </c>
      <c r="R566" s="2">
        <f t="shared" si="51"/>
        <v>4.6324953286777646</v>
      </c>
      <c r="S566" s="12">
        <f t="shared" si="52"/>
        <v>844.83305828901223</v>
      </c>
      <c r="T566" s="12"/>
    </row>
    <row r="567" spans="2:20" ht="19.899999999999999" customHeight="1" x14ac:dyDescent="0.2">
      <c r="B567" s="14">
        <v>43598.551493055558</v>
      </c>
      <c r="C567" s="2">
        <f t="shared" si="54"/>
        <v>44.416666666511446</v>
      </c>
      <c r="D567" s="42">
        <v>22.7</v>
      </c>
      <c r="E567" s="12">
        <v>8560</v>
      </c>
      <c r="F567" s="12">
        <v>9240</v>
      </c>
      <c r="G567" s="2">
        <v>6.48</v>
      </c>
      <c r="H567" s="2">
        <v>9.08</v>
      </c>
      <c r="I567" s="2">
        <v>7.81</v>
      </c>
      <c r="K567" s="14">
        <v>43598.554699074077</v>
      </c>
      <c r="L567" s="2">
        <f t="shared" si="53"/>
        <v>49.000000002561137</v>
      </c>
      <c r="M567" s="15">
        <v>1349</v>
      </c>
      <c r="N567" s="3">
        <v>0.10597847435</v>
      </c>
      <c r="O567" s="15">
        <v>11.92</v>
      </c>
      <c r="P567" s="2">
        <f t="shared" si="49"/>
        <v>112.47567086721322</v>
      </c>
      <c r="Q567" s="2">
        <f t="shared" si="50"/>
        <v>1.2632634142520001</v>
      </c>
      <c r="R567" s="2">
        <f t="shared" si="51"/>
        <v>4.6342509863337638</v>
      </c>
      <c r="S567" s="12">
        <f t="shared" si="52"/>
        <v>845.36373632576021</v>
      </c>
      <c r="T567" s="12"/>
    </row>
    <row r="568" spans="2:20" ht="19.899999999999999" customHeight="1" x14ac:dyDescent="0.2">
      <c r="B568" s="14">
        <v>43598.551550925928</v>
      </c>
      <c r="C568" s="2">
        <f t="shared" si="54"/>
        <v>44.499999998370185</v>
      </c>
      <c r="D568" s="42">
        <v>22.7</v>
      </c>
      <c r="E568" s="12">
        <v>8580</v>
      </c>
      <c r="F568" s="12">
        <v>9240</v>
      </c>
      <c r="G568" s="2">
        <v>6.48</v>
      </c>
      <c r="H568" s="2">
        <v>9.08</v>
      </c>
      <c r="I568" s="2">
        <v>7.81</v>
      </c>
      <c r="K568" s="14">
        <v>43598.554756944446</v>
      </c>
      <c r="L568" s="2">
        <f t="shared" si="53"/>
        <v>49.083333334419876</v>
      </c>
      <c r="M568" s="15">
        <v>1345</v>
      </c>
      <c r="N568" s="3">
        <v>0.105664231283</v>
      </c>
      <c r="O568" s="15">
        <v>11.92</v>
      </c>
      <c r="P568" s="2">
        <f t="shared" si="49"/>
        <v>112.81017100360785</v>
      </c>
      <c r="Q568" s="2">
        <f t="shared" si="50"/>
        <v>1.25951763689336</v>
      </c>
      <c r="R568" s="2">
        <f t="shared" si="51"/>
        <v>4.6360029175882804</v>
      </c>
      <c r="S568" s="12">
        <f t="shared" si="52"/>
        <v>845.89284308047957</v>
      </c>
      <c r="T568" s="12"/>
    </row>
    <row r="569" spans="2:20" ht="19.899999999999999" customHeight="1" x14ac:dyDescent="0.2">
      <c r="B569" s="14">
        <v>43598.551608796297</v>
      </c>
      <c r="C569" s="2">
        <f t="shared" si="54"/>
        <v>44.583333330228925</v>
      </c>
      <c r="D569" s="42">
        <v>22.7</v>
      </c>
      <c r="E569" s="12">
        <v>8570</v>
      </c>
      <c r="F569" s="12">
        <v>9240</v>
      </c>
      <c r="G569" s="2">
        <v>6.48</v>
      </c>
      <c r="H569" s="2">
        <v>9.08</v>
      </c>
      <c r="I569" s="2">
        <v>7.81</v>
      </c>
      <c r="K569" s="14">
        <v>43598.554814814815</v>
      </c>
      <c r="L569" s="2">
        <f t="shared" si="53"/>
        <v>49.166666666278616</v>
      </c>
      <c r="M569" s="15">
        <v>1341</v>
      </c>
      <c r="N569" s="3">
        <v>0.105349988216</v>
      </c>
      <c r="O569" s="15">
        <v>11.87</v>
      </c>
      <c r="P569" s="2">
        <f t="shared" ref="P569:P632" si="55">O569/N569</f>
        <v>112.67205816542509</v>
      </c>
      <c r="Q569" s="2">
        <f t="shared" ref="Q569:Q632" si="56">N569*O569</f>
        <v>1.2505043601239199</v>
      </c>
      <c r="R569" s="2">
        <f t="shared" ref="R569:R632" si="57">AVERAGE(Q569,Q568)*(L569-L568)/60+R568</f>
        <v>4.6377459883886987</v>
      </c>
      <c r="S569" s="12">
        <f t="shared" ref="S569:S632" si="58">(M568+M569)/2/12729*(L569-L568)*60+S568</f>
        <v>846.42037861989172</v>
      </c>
      <c r="T569" s="12"/>
    </row>
    <row r="570" spans="2:20" ht="19.899999999999999" customHeight="1" x14ac:dyDescent="0.2">
      <c r="B570" s="14">
        <v>43598.551666666666</v>
      </c>
      <c r="C570" s="2">
        <f t="shared" si="54"/>
        <v>44.666666662087664</v>
      </c>
      <c r="D570" s="42">
        <v>22.7</v>
      </c>
      <c r="E570" s="12">
        <v>8570</v>
      </c>
      <c r="F570" s="12">
        <v>9250</v>
      </c>
      <c r="G570" s="2">
        <v>6.48</v>
      </c>
      <c r="H570" s="2">
        <v>9.08</v>
      </c>
      <c r="I570" s="2">
        <v>7.81</v>
      </c>
      <c r="K570" s="14">
        <v>43598.554872685185</v>
      </c>
      <c r="L570" s="2">
        <f t="shared" si="53"/>
        <v>49.249999998137355</v>
      </c>
      <c r="M570" s="15">
        <v>1338</v>
      </c>
      <c r="N570" s="3">
        <v>0.105114305916</v>
      </c>
      <c r="O570" s="15">
        <v>11.85</v>
      </c>
      <c r="P570" s="2">
        <f t="shared" si="55"/>
        <v>112.73441703995734</v>
      </c>
      <c r="Q570" s="2">
        <f t="shared" si="56"/>
        <v>1.2456045251046</v>
      </c>
      <c r="R570" s="2">
        <f t="shared" si="57"/>
        <v>4.6394793973061015</v>
      </c>
      <c r="S570" s="12">
        <f t="shared" si="58"/>
        <v>846.94653934590997</v>
      </c>
      <c r="T570" s="12"/>
    </row>
    <row r="571" spans="2:20" ht="19.899999999999999" customHeight="1" x14ac:dyDescent="0.2">
      <c r="B571" s="14">
        <v>43598.551724537036</v>
      </c>
      <c r="C571" s="2">
        <f t="shared" si="54"/>
        <v>44.749999993946403</v>
      </c>
      <c r="D571" s="42">
        <v>22.7</v>
      </c>
      <c r="E571" s="12">
        <v>8570</v>
      </c>
      <c r="F571" s="12">
        <v>9250</v>
      </c>
      <c r="G571" s="2">
        <v>6.48</v>
      </c>
      <c r="H571" s="2">
        <v>9.08</v>
      </c>
      <c r="I571" s="2">
        <v>7.81</v>
      </c>
      <c r="K571" s="14">
        <v>43598.554930555554</v>
      </c>
      <c r="L571" s="2">
        <f t="shared" si="53"/>
        <v>49.333333329996094</v>
      </c>
      <c r="M571" s="15">
        <v>1334</v>
      </c>
      <c r="N571" s="3">
        <v>0.10480006284899999</v>
      </c>
      <c r="O571" s="15">
        <v>11.9</v>
      </c>
      <c r="P571" s="2">
        <f t="shared" si="55"/>
        <v>113.54955022446869</v>
      </c>
      <c r="Q571" s="2">
        <f t="shared" si="56"/>
        <v>1.2471207479030999</v>
      </c>
      <c r="R571" s="2">
        <f t="shared" si="57"/>
        <v>4.6412104564928365</v>
      </c>
      <c r="S571" s="12">
        <f t="shared" si="58"/>
        <v>847.47132525853442</v>
      </c>
      <c r="T571" s="12"/>
    </row>
    <row r="572" spans="2:20" ht="19.899999999999999" customHeight="1" x14ac:dyDescent="0.2">
      <c r="B572" s="14">
        <v>43598.551782407405</v>
      </c>
      <c r="C572" s="2">
        <f t="shared" si="54"/>
        <v>44.833333325805143</v>
      </c>
      <c r="D572" s="42">
        <v>22.7</v>
      </c>
      <c r="E572" s="12">
        <v>8560</v>
      </c>
      <c r="F572" s="12">
        <v>9250</v>
      </c>
      <c r="G572" s="2">
        <v>6.48</v>
      </c>
      <c r="H572" s="2">
        <v>9.08</v>
      </c>
      <c r="I572" s="2">
        <v>7.81</v>
      </c>
      <c r="K572" s="14">
        <v>43598.554988425924</v>
      </c>
      <c r="L572" s="2">
        <f t="shared" si="53"/>
        <v>49.416666661854833</v>
      </c>
      <c r="M572" s="15">
        <v>1330</v>
      </c>
      <c r="N572" s="3">
        <v>0.104485819782</v>
      </c>
      <c r="O572" s="15">
        <v>11.8</v>
      </c>
      <c r="P572" s="2">
        <f t="shared" si="55"/>
        <v>112.93398496197483</v>
      </c>
      <c r="Q572" s="2">
        <f t="shared" si="56"/>
        <v>1.2329326734276</v>
      </c>
      <c r="R572" s="2">
        <f t="shared" si="57"/>
        <v>4.6429327157827291</v>
      </c>
      <c r="S572" s="12">
        <f t="shared" si="58"/>
        <v>847.99453995585156</v>
      </c>
      <c r="T572" s="12"/>
    </row>
    <row r="573" spans="2:20" ht="19.899999999999999" customHeight="1" x14ac:dyDescent="0.2">
      <c r="B573" s="14">
        <v>43598.551840277774</v>
      </c>
      <c r="C573" s="2">
        <f t="shared" si="54"/>
        <v>44.916666657663882</v>
      </c>
      <c r="D573" s="42">
        <v>22.7</v>
      </c>
      <c r="E573" s="12">
        <v>8570</v>
      </c>
      <c r="F573" s="12">
        <v>9270</v>
      </c>
      <c r="G573" s="2">
        <v>6.48</v>
      </c>
      <c r="H573" s="2">
        <v>9.08</v>
      </c>
      <c r="I573" s="2">
        <v>7.81</v>
      </c>
      <c r="K573" s="14">
        <v>43598.555046296293</v>
      </c>
      <c r="L573" s="2">
        <f t="shared" si="53"/>
        <v>49.499999993713573</v>
      </c>
      <c r="M573" s="15">
        <v>1326</v>
      </c>
      <c r="N573" s="3">
        <v>0.10417157671500001</v>
      </c>
      <c r="O573" s="15">
        <v>11.81</v>
      </c>
      <c r="P573" s="2">
        <f t="shared" si="55"/>
        <v>113.3706561081497</v>
      </c>
      <c r="Q573" s="2">
        <f t="shared" si="56"/>
        <v>1.23026632100415</v>
      </c>
      <c r="R573" s="2">
        <f t="shared" si="57"/>
        <v>4.6446432706097047</v>
      </c>
      <c r="S573" s="12">
        <f t="shared" si="58"/>
        <v>848.51618343786151</v>
      </c>
      <c r="T573" s="12"/>
    </row>
    <row r="574" spans="2:20" ht="19.899999999999999" customHeight="1" x14ac:dyDescent="0.2">
      <c r="B574" s="14">
        <v>43598.551898148151</v>
      </c>
      <c r="C574" s="2">
        <f t="shared" si="54"/>
        <v>45</v>
      </c>
      <c r="D574" s="42">
        <v>22.7</v>
      </c>
      <c r="E574" s="12">
        <v>8560</v>
      </c>
      <c r="F574" s="12">
        <v>9240</v>
      </c>
      <c r="G574" s="2">
        <v>6.48</v>
      </c>
      <c r="H574" s="2">
        <v>9.08</v>
      </c>
      <c r="I574" s="2">
        <v>7.81</v>
      </c>
      <c r="K574" s="14">
        <v>43598.555162037039</v>
      </c>
      <c r="L574" s="2">
        <f t="shared" si="53"/>
        <v>49.66666666790843</v>
      </c>
      <c r="M574" s="15">
        <v>1320</v>
      </c>
      <c r="N574" s="3">
        <v>0.103700212114</v>
      </c>
      <c r="O574" s="15">
        <v>11.8</v>
      </c>
      <c r="P574" s="2">
        <f t="shared" si="55"/>
        <v>113.78954545462253</v>
      </c>
      <c r="Q574" s="2">
        <f t="shared" si="56"/>
        <v>1.2236625029452002</v>
      </c>
      <c r="R574" s="2">
        <f t="shared" si="57"/>
        <v>4.6480515052413596</v>
      </c>
      <c r="S574" s="12">
        <f t="shared" si="58"/>
        <v>849.55554242895175</v>
      </c>
      <c r="T574" s="12"/>
    </row>
    <row r="575" spans="2:20" ht="19.899999999999999" customHeight="1" x14ac:dyDescent="0.2">
      <c r="B575" s="14">
        <v>43598.55195601852</v>
      </c>
      <c r="C575" s="2">
        <f t="shared" si="54"/>
        <v>45.083333331858739</v>
      </c>
      <c r="D575" s="42">
        <v>22.7</v>
      </c>
      <c r="E575" s="12">
        <v>8570</v>
      </c>
      <c r="F575" s="12">
        <v>9250</v>
      </c>
      <c r="G575" s="2">
        <v>6.49</v>
      </c>
      <c r="H575" s="2">
        <v>9.08</v>
      </c>
      <c r="I575" s="2">
        <v>7.81</v>
      </c>
      <c r="K575" s="14">
        <v>43598.555219907408</v>
      </c>
      <c r="L575" s="2">
        <f t="shared" si="53"/>
        <v>49.749999999767169</v>
      </c>
      <c r="M575" s="15">
        <v>1316</v>
      </c>
      <c r="N575" s="3">
        <v>0.103385969047</v>
      </c>
      <c r="O575" s="15">
        <v>11.73</v>
      </c>
      <c r="P575" s="2">
        <f t="shared" si="55"/>
        <v>113.45833586632494</v>
      </c>
      <c r="Q575" s="2">
        <f t="shared" si="56"/>
        <v>1.21271741692131</v>
      </c>
      <c r="R575" s="2">
        <f t="shared" si="57"/>
        <v>4.6497434357113283</v>
      </c>
      <c r="S575" s="12">
        <f t="shared" si="58"/>
        <v>850.07325787269349</v>
      </c>
      <c r="T575" s="12"/>
    </row>
    <row r="576" spans="2:20" ht="19.899999999999999" customHeight="1" x14ac:dyDescent="0.2">
      <c r="B576" s="14">
        <v>43598.55201388889</v>
      </c>
      <c r="C576" s="2">
        <f t="shared" si="54"/>
        <v>45.166666663717479</v>
      </c>
      <c r="D576" s="42">
        <v>22.7</v>
      </c>
      <c r="E576" s="12">
        <v>8570</v>
      </c>
      <c r="F576" s="12">
        <v>9260</v>
      </c>
      <c r="G576" s="2">
        <v>6.49</v>
      </c>
      <c r="H576" s="2">
        <v>9.08</v>
      </c>
      <c r="I576" s="2">
        <v>7.82</v>
      </c>
      <c r="K576" s="14">
        <v>43598.555277777778</v>
      </c>
      <c r="L576" s="2">
        <f t="shared" si="53"/>
        <v>49.833333331625909</v>
      </c>
      <c r="M576" s="15">
        <v>1312</v>
      </c>
      <c r="N576" s="3">
        <v>0.10307172598</v>
      </c>
      <c r="O576" s="15">
        <v>11.7</v>
      </c>
      <c r="P576" s="2">
        <f t="shared" si="55"/>
        <v>113.51318597565992</v>
      </c>
      <c r="Q576" s="2">
        <f t="shared" si="56"/>
        <v>1.205939193966</v>
      </c>
      <c r="R576" s="2">
        <f t="shared" si="57"/>
        <v>4.6514230583280565</v>
      </c>
      <c r="S576" s="12">
        <f t="shared" si="58"/>
        <v>850.58940210112803</v>
      </c>
      <c r="T576" s="12"/>
    </row>
    <row r="577" spans="2:20" ht="19.899999999999999" customHeight="1" x14ac:dyDescent="0.2">
      <c r="B577" s="14">
        <v>43598.552071759259</v>
      </c>
      <c r="C577" s="2">
        <f t="shared" si="54"/>
        <v>45.249999995576218</v>
      </c>
      <c r="D577" s="42">
        <v>22.7</v>
      </c>
      <c r="E577" s="12">
        <v>8570</v>
      </c>
      <c r="F577" s="12">
        <v>9250</v>
      </c>
      <c r="G577" s="2">
        <v>6.49</v>
      </c>
      <c r="H577" s="2">
        <v>9.08</v>
      </c>
      <c r="I577" s="2">
        <v>7.82</v>
      </c>
      <c r="K577" s="14">
        <v>43598.555335648147</v>
      </c>
      <c r="L577" s="2">
        <f t="shared" si="53"/>
        <v>49.916666663484648</v>
      </c>
      <c r="M577" s="15">
        <v>1309</v>
      </c>
      <c r="N577" s="3">
        <v>0.10283604368</v>
      </c>
      <c r="O577" s="15">
        <v>11.72</v>
      </c>
      <c r="P577" s="2">
        <f t="shared" si="55"/>
        <v>113.96782276523301</v>
      </c>
      <c r="Q577" s="2">
        <f t="shared" si="56"/>
        <v>1.2052384319296001</v>
      </c>
      <c r="R577" s="2">
        <f t="shared" si="57"/>
        <v>4.653097487205299</v>
      </c>
      <c r="S577" s="12">
        <f t="shared" si="58"/>
        <v>851.10417151616866</v>
      </c>
      <c r="T577" s="12"/>
    </row>
    <row r="578" spans="2:20" ht="19.899999999999999" customHeight="1" x14ac:dyDescent="0.2">
      <c r="B578" s="14">
        <v>43598.552129629628</v>
      </c>
      <c r="C578" s="2">
        <f t="shared" si="54"/>
        <v>45.333333327434957</v>
      </c>
      <c r="D578" s="42">
        <v>22.7</v>
      </c>
      <c r="E578" s="12">
        <v>8570</v>
      </c>
      <c r="F578" s="12">
        <v>9250</v>
      </c>
      <c r="G578" s="2">
        <v>6.49</v>
      </c>
      <c r="H578" s="2">
        <v>9.08</v>
      </c>
      <c r="I578" s="2">
        <v>7.82</v>
      </c>
      <c r="K578" s="14">
        <v>43598.555393518516</v>
      </c>
      <c r="L578" s="2">
        <f t="shared" si="53"/>
        <v>49.999999995343387</v>
      </c>
      <c r="M578" s="15">
        <v>1304</v>
      </c>
      <c r="N578" s="3">
        <v>0.102443239846</v>
      </c>
      <c r="O578" s="15">
        <v>11.71</v>
      </c>
      <c r="P578" s="2">
        <f t="shared" si="55"/>
        <v>114.30720092026873</v>
      </c>
      <c r="Q578" s="2">
        <f t="shared" si="56"/>
        <v>1.1996103385966601</v>
      </c>
      <c r="R578" s="2">
        <f t="shared" si="57"/>
        <v>4.6547675210441684</v>
      </c>
      <c r="S578" s="12">
        <f t="shared" si="58"/>
        <v>851.6173697159021</v>
      </c>
      <c r="T578" s="12"/>
    </row>
    <row r="579" spans="2:20" ht="19.899999999999999" customHeight="1" x14ac:dyDescent="0.2">
      <c r="B579" s="14">
        <v>43598.552187499998</v>
      </c>
      <c r="C579" s="2">
        <f t="shared" si="54"/>
        <v>45.416666659293696</v>
      </c>
      <c r="D579" s="42">
        <v>22.7</v>
      </c>
      <c r="E579" s="12">
        <v>8580</v>
      </c>
      <c r="F579" s="12">
        <v>9250</v>
      </c>
      <c r="G579" s="2">
        <v>6.49</v>
      </c>
      <c r="H579" s="2">
        <v>9.08</v>
      </c>
      <c r="I579" s="2">
        <v>7.82</v>
      </c>
      <c r="K579" s="14">
        <v>43598.555509259262</v>
      </c>
      <c r="L579" s="2">
        <f t="shared" si="53"/>
        <v>50.166666669538245</v>
      </c>
      <c r="M579" s="15">
        <v>1299</v>
      </c>
      <c r="N579" s="3">
        <v>0.10205043601200001</v>
      </c>
      <c r="O579" s="15">
        <v>11.7</v>
      </c>
      <c r="P579" s="2">
        <f t="shared" si="55"/>
        <v>114.64919168619925</v>
      </c>
      <c r="Q579" s="2">
        <f t="shared" si="56"/>
        <v>1.1939901013404</v>
      </c>
      <c r="R579" s="2">
        <f t="shared" si="57"/>
        <v>4.658091966249799</v>
      </c>
      <c r="S579" s="12">
        <f t="shared" si="58"/>
        <v>852.63983814137748</v>
      </c>
      <c r="T579" s="12"/>
    </row>
    <row r="580" spans="2:20" ht="19.899999999999999" customHeight="1" x14ac:dyDescent="0.2">
      <c r="B580" s="14">
        <v>43598.552245370367</v>
      </c>
      <c r="C580" s="2">
        <f t="shared" si="54"/>
        <v>45.499999991152436</v>
      </c>
      <c r="D580" s="42">
        <v>22.7</v>
      </c>
      <c r="E580" s="12">
        <v>8570</v>
      </c>
      <c r="F580" s="12">
        <v>9260</v>
      </c>
      <c r="G580" s="2">
        <v>6.49</v>
      </c>
      <c r="H580" s="2">
        <v>9.08</v>
      </c>
      <c r="I580" s="2">
        <v>7.82</v>
      </c>
      <c r="K580" s="14">
        <v>43598.555567129632</v>
      </c>
      <c r="L580" s="2">
        <f t="shared" si="53"/>
        <v>50.250000001396984</v>
      </c>
      <c r="M580" s="15">
        <v>1295</v>
      </c>
      <c r="N580" s="3">
        <v>0.101736192945</v>
      </c>
      <c r="O580" s="15">
        <v>11.7</v>
      </c>
      <c r="P580" s="2">
        <f t="shared" si="55"/>
        <v>115.00332046359532</v>
      </c>
      <c r="Q580" s="2">
        <f t="shared" si="56"/>
        <v>1.1903134574565</v>
      </c>
      <c r="R580" s="2">
        <f t="shared" si="57"/>
        <v>4.6597477325807759</v>
      </c>
      <c r="S580" s="12">
        <f t="shared" si="58"/>
        <v>853.1493047047561</v>
      </c>
      <c r="T580" s="12"/>
    </row>
    <row r="581" spans="2:20" ht="19.899999999999999" customHeight="1" x14ac:dyDescent="0.2">
      <c r="B581" s="14">
        <v>43598.552303240744</v>
      </c>
      <c r="C581" s="2">
        <f t="shared" si="54"/>
        <v>45.583333333488554</v>
      </c>
      <c r="D581" s="42">
        <v>22.7</v>
      </c>
      <c r="E581" s="12">
        <v>8580</v>
      </c>
      <c r="F581" s="12">
        <v>9250</v>
      </c>
      <c r="G581" s="2">
        <v>6.49</v>
      </c>
      <c r="H581" s="2">
        <v>9.08</v>
      </c>
      <c r="I581" s="2">
        <v>7.82</v>
      </c>
      <c r="K581" s="14">
        <v>43598.555625000001</v>
      </c>
      <c r="L581" s="2">
        <f t="shared" si="53"/>
        <v>50.333333333255723</v>
      </c>
      <c r="M581" s="15">
        <v>1292</v>
      </c>
      <c r="N581" s="3">
        <v>0.101500510645</v>
      </c>
      <c r="O581" s="15">
        <v>11.7</v>
      </c>
      <c r="P581" s="2">
        <f t="shared" si="55"/>
        <v>115.27035603713341</v>
      </c>
      <c r="Q581" s="2">
        <f t="shared" si="56"/>
        <v>1.1875559745464999</v>
      </c>
      <c r="R581" s="2">
        <f t="shared" si="57"/>
        <v>4.6613990307682247</v>
      </c>
      <c r="S581" s="12">
        <f t="shared" si="58"/>
        <v>853.65739645474093</v>
      </c>
      <c r="T581" s="12"/>
    </row>
    <row r="582" spans="2:20" ht="19.899999999999999" customHeight="1" x14ac:dyDescent="0.2">
      <c r="B582" s="14">
        <v>43598.552361111113</v>
      </c>
      <c r="C582" s="2">
        <f t="shared" si="54"/>
        <v>45.666666665347293</v>
      </c>
      <c r="D582" s="42">
        <v>22.8</v>
      </c>
      <c r="E582" s="12">
        <v>8580</v>
      </c>
      <c r="F582" s="12">
        <v>9260</v>
      </c>
      <c r="G582" s="2">
        <v>6.49</v>
      </c>
      <c r="H582" s="2">
        <v>9.08</v>
      </c>
      <c r="I582" s="2">
        <v>7.82</v>
      </c>
      <c r="K582" s="14">
        <v>43598.55568287037</v>
      </c>
      <c r="L582" s="2">
        <f t="shared" si="53"/>
        <v>50.416666665114462</v>
      </c>
      <c r="M582" s="15">
        <v>1288</v>
      </c>
      <c r="N582" s="3">
        <v>0.10118626757800001</v>
      </c>
      <c r="O582" s="15">
        <v>11.62</v>
      </c>
      <c r="P582" s="2">
        <f t="shared" si="55"/>
        <v>114.83771739127207</v>
      </c>
      <c r="Q582" s="2">
        <f t="shared" si="56"/>
        <v>1.17578442925636</v>
      </c>
      <c r="R582" s="2">
        <f t="shared" si="57"/>
        <v>4.6630402393529353</v>
      </c>
      <c r="S582" s="12">
        <f t="shared" si="58"/>
        <v>854.16411339133185</v>
      </c>
      <c r="T582" s="12"/>
    </row>
    <row r="583" spans="2:20" ht="19.899999999999999" customHeight="1" x14ac:dyDescent="0.2">
      <c r="B583" s="14">
        <v>43598.552418981482</v>
      </c>
      <c r="C583" s="2">
        <f t="shared" si="54"/>
        <v>45.749999997206032</v>
      </c>
      <c r="D583" s="42">
        <v>22.7</v>
      </c>
      <c r="E583" s="12">
        <v>8570</v>
      </c>
      <c r="F583" s="12">
        <v>9260</v>
      </c>
      <c r="G583" s="2">
        <v>6.49</v>
      </c>
      <c r="H583" s="2">
        <v>9.08</v>
      </c>
      <c r="I583" s="2">
        <v>7.82</v>
      </c>
      <c r="K583" s="14">
        <v>43598.55574074074</v>
      </c>
      <c r="L583" s="2">
        <f t="shared" si="53"/>
        <v>50.499999996973202</v>
      </c>
      <c r="M583" s="15">
        <v>1285</v>
      </c>
      <c r="N583" s="3">
        <v>0.10095058527799999</v>
      </c>
      <c r="O583" s="15">
        <v>11.63</v>
      </c>
      <c r="P583" s="2">
        <f t="shared" si="55"/>
        <v>115.20487937710361</v>
      </c>
      <c r="Q583" s="2">
        <f t="shared" si="56"/>
        <v>1.1740553067831401</v>
      </c>
      <c r="R583" s="2">
        <f t="shared" si="57"/>
        <v>4.6646720724740875</v>
      </c>
      <c r="S583" s="12">
        <f t="shared" si="58"/>
        <v>854.66945551452898</v>
      </c>
      <c r="T583" s="12"/>
    </row>
    <row r="584" spans="2:20" ht="19.899999999999999" customHeight="1" x14ac:dyDescent="0.2">
      <c r="B584" s="14">
        <v>43598.552476851852</v>
      </c>
      <c r="C584" s="2">
        <f t="shared" si="54"/>
        <v>45.833333329064772</v>
      </c>
      <c r="D584" s="42">
        <v>22.8</v>
      </c>
      <c r="E584" s="12">
        <v>8580</v>
      </c>
      <c r="F584" s="12">
        <v>9260</v>
      </c>
      <c r="G584" s="2">
        <v>6.49</v>
      </c>
      <c r="H584" s="2">
        <v>9.08</v>
      </c>
      <c r="I584" s="2">
        <v>7.82</v>
      </c>
      <c r="K584" s="14">
        <v>43598.555798611109</v>
      </c>
      <c r="L584" s="2">
        <f t="shared" si="53"/>
        <v>50.583333328831941</v>
      </c>
      <c r="M584" s="15">
        <v>1281</v>
      </c>
      <c r="N584" s="3">
        <v>0.100636342211</v>
      </c>
      <c r="O584" s="15">
        <v>11.63</v>
      </c>
      <c r="P584" s="2">
        <f t="shared" si="55"/>
        <v>115.56461358279365</v>
      </c>
      <c r="Q584" s="2">
        <f t="shared" si="56"/>
        <v>1.1704006599139301</v>
      </c>
      <c r="R584" s="2">
        <f t="shared" si="57"/>
        <v>4.6663001668665958</v>
      </c>
      <c r="S584" s="12">
        <f t="shared" si="58"/>
        <v>855.17342282433219</v>
      </c>
      <c r="T584" s="12"/>
    </row>
    <row r="585" spans="2:20" ht="19.899999999999999" customHeight="1" x14ac:dyDescent="0.2">
      <c r="B585" s="14">
        <v>43598.552534722221</v>
      </c>
      <c r="C585" s="2">
        <f t="shared" si="54"/>
        <v>45.916666660923511</v>
      </c>
      <c r="D585" s="42">
        <v>22.8</v>
      </c>
      <c r="E585" s="12">
        <v>8580</v>
      </c>
      <c r="F585" s="12">
        <v>9260</v>
      </c>
      <c r="G585" s="2">
        <v>6.49</v>
      </c>
      <c r="H585" s="2">
        <v>9.09</v>
      </c>
      <c r="I585" s="2">
        <v>7.82</v>
      </c>
      <c r="K585" s="14">
        <v>43598.555856481478</v>
      </c>
      <c r="L585" s="2">
        <f t="shared" si="53"/>
        <v>50.66666666069068</v>
      </c>
      <c r="M585" s="15">
        <v>1277</v>
      </c>
      <c r="N585" s="3">
        <v>0.100322099144</v>
      </c>
      <c r="O585" s="15">
        <v>11.63</v>
      </c>
      <c r="P585" s="2">
        <f t="shared" si="55"/>
        <v>115.9266014091927</v>
      </c>
      <c r="Q585" s="2">
        <f t="shared" si="56"/>
        <v>1.16674601304472</v>
      </c>
      <c r="R585" s="2">
        <f t="shared" si="57"/>
        <v>4.6679231853607641</v>
      </c>
      <c r="S585" s="12">
        <f t="shared" si="58"/>
        <v>855.67581891882821</v>
      </c>
      <c r="T585" s="12"/>
    </row>
    <row r="586" spans="2:20" ht="19.899999999999999" customHeight="1" x14ac:dyDescent="0.2">
      <c r="B586" s="14">
        <v>43598.55259259259</v>
      </c>
      <c r="C586" s="2">
        <f t="shared" si="54"/>
        <v>45.99999999278225</v>
      </c>
      <c r="D586" s="42">
        <v>22.8</v>
      </c>
      <c r="E586" s="12">
        <v>8570</v>
      </c>
      <c r="F586" s="12">
        <v>9260</v>
      </c>
      <c r="G586" s="2">
        <v>6.49</v>
      </c>
      <c r="H586" s="2">
        <v>9.09</v>
      </c>
      <c r="I586" s="2">
        <v>7.82</v>
      </c>
      <c r="K586" s="14">
        <v>43598.555914351855</v>
      </c>
      <c r="L586" s="2">
        <f t="shared" si="53"/>
        <v>50.750000003026798</v>
      </c>
      <c r="M586" s="15">
        <v>1274</v>
      </c>
      <c r="N586" s="3">
        <v>0.100086416843</v>
      </c>
      <c r="O586" s="15">
        <v>11.62</v>
      </c>
      <c r="P586" s="2">
        <f t="shared" si="55"/>
        <v>116.09967033016726</v>
      </c>
      <c r="Q586" s="2">
        <f t="shared" si="56"/>
        <v>1.1630041637156598</v>
      </c>
      <c r="R586" s="2">
        <f t="shared" si="57"/>
        <v>4.6695410676027445</v>
      </c>
      <c r="S586" s="12">
        <f t="shared" si="58"/>
        <v>856.17684026292306</v>
      </c>
      <c r="T586" s="12"/>
    </row>
    <row r="587" spans="2:20" ht="19.899999999999999" customHeight="1" x14ac:dyDescent="0.2">
      <c r="B587" s="14">
        <v>43598.55265046296</v>
      </c>
      <c r="C587" s="2">
        <f t="shared" si="54"/>
        <v>46.083333324640989</v>
      </c>
      <c r="D587" s="42">
        <v>22.8</v>
      </c>
      <c r="E587" s="12">
        <v>8580</v>
      </c>
      <c r="F587" s="12">
        <v>9260</v>
      </c>
      <c r="G587" s="2">
        <v>6.49</v>
      </c>
      <c r="H587" s="2">
        <v>9.09</v>
      </c>
      <c r="I587" s="2">
        <v>7.82</v>
      </c>
      <c r="K587" s="14">
        <v>43598.555972222224</v>
      </c>
      <c r="L587" s="2">
        <f t="shared" si="53"/>
        <v>50.833333334885538</v>
      </c>
      <c r="M587" s="15">
        <v>1271</v>
      </c>
      <c r="N587" s="3">
        <v>9.9850734543199995E-2</v>
      </c>
      <c r="O587" s="15">
        <v>11.63</v>
      </c>
      <c r="P587" s="2">
        <f t="shared" si="55"/>
        <v>116.47385523206472</v>
      </c>
      <c r="Q587" s="2">
        <f t="shared" si="56"/>
        <v>1.1612640427374161</v>
      </c>
      <c r="R587" s="2">
        <f t="shared" si="57"/>
        <v>4.6711551427175531</v>
      </c>
      <c r="S587" s="12">
        <f t="shared" si="58"/>
        <v>856.67668313254478</v>
      </c>
      <c r="T587" s="12"/>
    </row>
    <row r="588" spans="2:20" ht="19.899999999999999" customHeight="1" x14ac:dyDescent="0.2">
      <c r="B588" s="14">
        <v>43598.552708333336</v>
      </c>
      <c r="C588" s="2">
        <f t="shared" si="54"/>
        <v>46.166666666977108</v>
      </c>
      <c r="D588" s="42">
        <v>22.8</v>
      </c>
      <c r="E588" s="12">
        <v>8580</v>
      </c>
      <c r="F588" s="12">
        <v>9270</v>
      </c>
      <c r="G588" s="2">
        <v>6.49</v>
      </c>
      <c r="H588" s="2">
        <v>9.09</v>
      </c>
      <c r="I588" s="2">
        <v>7.82</v>
      </c>
      <c r="K588" s="14">
        <v>43598.556030092594</v>
      </c>
      <c r="L588" s="2">
        <f t="shared" si="53"/>
        <v>50.916666666744277</v>
      </c>
      <c r="M588" s="15">
        <v>1268</v>
      </c>
      <c r="N588" s="3">
        <v>9.9615052242900001E-2</v>
      </c>
      <c r="O588" s="15">
        <v>11.63</v>
      </c>
      <c r="P588" s="2">
        <f t="shared" si="55"/>
        <v>116.74942429023241</v>
      </c>
      <c r="Q588" s="2">
        <f t="shared" si="56"/>
        <v>1.158523057584927</v>
      </c>
      <c r="R588" s="2">
        <f t="shared" si="57"/>
        <v>4.6727661059531593</v>
      </c>
      <c r="S588" s="12">
        <f t="shared" si="58"/>
        <v>857.1753475906861</v>
      </c>
      <c r="T588" s="12"/>
    </row>
    <row r="589" spans="2:20" ht="19.899999999999999" customHeight="1" x14ac:dyDescent="0.2">
      <c r="B589" s="14">
        <v>43598.552766203706</v>
      </c>
      <c r="C589" s="2">
        <f t="shared" si="54"/>
        <v>46.249999998835847</v>
      </c>
      <c r="D589" s="42">
        <v>22.8</v>
      </c>
      <c r="E589" s="12">
        <v>8580</v>
      </c>
      <c r="F589" s="12">
        <v>9270</v>
      </c>
      <c r="G589" s="2">
        <v>6.49</v>
      </c>
      <c r="H589" s="2">
        <v>9.09</v>
      </c>
      <c r="I589" s="2">
        <v>7.82</v>
      </c>
      <c r="K589" s="14">
        <v>43598.556087962963</v>
      </c>
      <c r="L589" s="2">
        <f t="shared" si="53"/>
        <v>50.999999998603016</v>
      </c>
      <c r="M589" s="15">
        <v>1264</v>
      </c>
      <c r="N589" s="3">
        <v>9.9300809175900007E-2</v>
      </c>
      <c r="O589" s="15">
        <v>11.55</v>
      </c>
      <c r="P589" s="2">
        <f t="shared" si="55"/>
        <v>116.31325158227561</v>
      </c>
      <c r="Q589" s="2">
        <f t="shared" si="56"/>
        <v>1.1469243459816452</v>
      </c>
      <c r="R589" s="2">
        <f t="shared" si="57"/>
        <v>4.6743671110661946</v>
      </c>
      <c r="S589" s="12">
        <f t="shared" si="58"/>
        <v>857.67263723543351</v>
      </c>
      <c r="T589" s="12"/>
    </row>
    <row r="590" spans="2:20" ht="19.899999999999999" customHeight="1" x14ac:dyDescent="0.2">
      <c r="B590" s="14">
        <v>43598.552824074075</v>
      </c>
      <c r="C590" s="2">
        <f t="shared" si="54"/>
        <v>46.333333330694586</v>
      </c>
      <c r="D590" s="42">
        <v>22.8</v>
      </c>
      <c r="E590" s="12">
        <v>8580</v>
      </c>
      <c r="F590" s="12">
        <v>9250</v>
      </c>
      <c r="G590" s="2">
        <v>6.49</v>
      </c>
      <c r="H590" s="2">
        <v>9.09</v>
      </c>
      <c r="I590" s="2">
        <v>7.82</v>
      </c>
      <c r="K590" s="14">
        <v>43598.556145833332</v>
      </c>
      <c r="L590" s="2">
        <f t="shared" si="53"/>
        <v>51.083333330461755</v>
      </c>
      <c r="M590" s="15">
        <v>1261</v>
      </c>
      <c r="N590" s="3">
        <v>9.9065126875599999E-2</v>
      </c>
      <c r="O590" s="15">
        <v>11.53</v>
      </c>
      <c r="P590" s="2">
        <f t="shared" si="55"/>
        <v>116.38808088822898</v>
      </c>
      <c r="Q590" s="2">
        <f t="shared" si="56"/>
        <v>1.142220912875668</v>
      </c>
      <c r="R590" s="2">
        <f t="shared" si="57"/>
        <v>4.6759567952456047</v>
      </c>
      <c r="S590" s="12">
        <f t="shared" si="58"/>
        <v>858.16855206678713</v>
      </c>
      <c r="T590" s="12"/>
    </row>
    <row r="591" spans="2:20" ht="19.899999999999999" customHeight="1" x14ac:dyDescent="0.2">
      <c r="B591" s="14">
        <v>43598.552881944444</v>
      </c>
      <c r="C591" s="2">
        <f t="shared" si="54"/>
        <v>46.416666662553325</v>
      </c>
      <c r="D591" s="42">
        <v>22.8</v>
      </c>
      <c r="E591" s="12">
        <v>8580</v>
      </c>
      <c r="F591" s="12">
        <v>9260</v>
      </c>
      <c r="G591" s="2">
        <v>6.49</v>
      </c>
      <c r="H591" s="2">
        <v>9.09</v>
      </c>
      <c r="I591" s="2">
        <v>7.82</v>
      </c>
      <c r="K591" s="14">
        <v>43598.556261574071</v>
      </c>
      <c r="L591" s="2">
        <f t="shared" si="53"/>
        <v>51.249999994179234</v>
      </c>
      <c r="M591" s="15">
        <v>1253</v>
      </c>
      <c r="N591" s="3">
        <v>9.8436640741599996E-2</v>
      </c>
      <c r="O591" s="15">
        <v>11.52</v>
      </c>
      <c r="P591" s="2">
        <f t="shared" si="55"/>
        <v>117.02959297687177</v>
      </c>
      <c r="Q591" s="2">
        <f t="shared" si="56"/>
        <v>1.1339901013432319</v>
      </c>
      <c r="R591" s="2">
        <f t="shared" si="57"/>
        <v>4.6791181993760782</v>
      </c>
      <c r="S591" s="12">
        <f t="shared" si="58"/>
        <v>859.15606088739935</v>
      </c>
      <c r="T591" s="12"/>
    </row>
    <row r="592" spans="2:20" ht="19.899999999999999" customHeight="1" x14ac:dyDescent="0.2">
      <c r="B592" s="14">
        <v>43598.552939814814</v>
      </c>
      <c r="C592" s="2">
        <f t="shared" si="54"/>
        <v>46.499999994412065</v>
      </c>
      <c r="D592" s="42">
        <v>22.8</v>
      </c>
      <c r="E592" s="12">
        <v>8580</v>
      </c>
      <c r="F592" s="12">
        <v>9270</v>
      </c>
      <c r="G592" s="2">
        <v>6.49</v>
      </c>
      <c r="H592" s="2">
        <v>9.09</v>
      </c>
      <c r="I592" s="2">
        <v>7.83</v>
      </c>
      <c r="K592" s="14">
        <v>43598.556319444448</v>
      </c>
      <c r="L592" s="2">
        <f t="shared" si="53"/>
        <v>51.333333336515352</v>
      </c>
      <c r="M592" s="15">
        <v>1250</v>
      </c>
      <c r="N592" s="3">
        <v>9.8200958441400005E-2</v>
      </c>
      <c r="O592" s="15">
        <v>11.49</v>
      </c>
      <c r="P592" s="2">
        <f t="shared" si="55"/>
        <v>117.00496799994565</v>
      </c>
      <c r="Q592" s="2">
        <f t="shared" si="56"/>
        <v>1.128329012491686</v>
      </c>
      <c r="R592" s="2">
        <f t="shared" si="57"/>
        <v>4.6806892544859675</v>
      </c>
      <c r="S592" s="12">
        <f t="shared" si="58"/>
        <v>859.64765493846539</v>
      </c>
      <c r="T592" s="12"/>
    </row>
    <row r="593" spans="2:20" ht="19.899999999999999" customHeight="1" x14ac:dyDescent="0.2">
      <c r="B593" s="14">
        <v>43598.552997685183</v>
      </c>
      <c r="C593" s="2">
        <f t="shared" si="54"/>
        <v>46.583333326270804</v>
      </c>
      <c r="D593" s="42">
        <v>22.8</v>
      </c>
      <c r="E593" s="12">
        <v>8580</v>
      </c>
      <c r="F593" s="12">
        <v>9270</v>
      </c>
      <c r="G593" s="2">
        <v>6.49</v>
      </c>
      <c r="H593" s="2">
        <v>9.09</v>
      </c>
      <c r="I593" s="2">
        <v>7.83</v>
      </c>
      <c r="K593" s="14">
        <v>43598.556377314817</v>
      </c>
      <c r="L593" s="2">
        <f t="shared" si="53"/>
        <v>51.416666668374091</v>
      </c>
      <c r="M593" s="15">
        <v>1248</v>
      </c>
      <c r="N593" s="3">
        <v>9.8043836907799997E-2</v>
      </c>
      <c r="O593" s="15">
        <v>11.48</v>
      </c>
      <c r="P593" s="2">
        <f t="shared" si="55"/>
        <v>117.09048076928836</v>
      </c>
      <c r="Q593" s="2">
        <f t="shared" si="56"/>
        <v>1.1255432477015439</v>
      </c>
      <c r="R593" s="2">
        <f t="shared" si="57"/>
        <v>4.6822544435278504</v>
      </c>
      <c r="S593" s="12">
        <f t="shared" si="58"/>
        <v>860.138266918157</v>
      </c>
      <c r="T593" s="12"/>
    </row>
    <row r="594" spans="2:20" ht="19.899999999999999" customHeight="1" x14ac:dyDescent="0.2">
      <c r="B594" s="14">
        <v>43598.553055555552</v>
      </c>
      <c r="C594" s="2">
        <f t="shared" si="54"/>
        <v>46.666666658129543</v>
      </c>
      <c r="D594" s="42">
        <v>22.8</v>
      </c>
      <c r="E594" s="12">
        <v>8580</v>
      </c>
      <c r="F594" s="12">
        <v>9270</v>
      </c>
      <c r="G594" s="2">
        <v>6.49</v>
      </c>
      <c r="H594" s="2">
        <v>9.09</v>
      </c>
      <c r="I594" s="2">
        <v>7.83</v>
      </c>
      <c r="K594" s="14">
        <v>43598.556435185186</v>
      </c>
      <c r="L594" s="2">
        <f t="shared" si="53"/>
        <v>51.500000000232831</v>
      </c>
      <c r="M594" s="15">
        <v>1244</v>
      </c>
      <c r="N594" s="3">
        <v>9.7729593840800003E-2</v>
      </c>
      <c r="O594" s="15">
        <v>11.5</v>
      </c>
      <c r="P594" s="2">
        <f t="shared" si="55"/>
        <v>117.67162379425542</v>
      </c>
      <c r="Q594" s="2">
        <f t="shared" si="56"/>
        <v>1.1238903291692</v>
      </c>
      <c r="R594" s="2">
        <f t="shared" si="57"/>
        <v>4.6838165501508131</v>
      </c>
      <c r="S594" s="12">
        <f t="shared" si="58"/>
        <v>860.6277004863681</v>
      </c>
      <c r="T594" s="12"/>
    </row>
    <row r="595" spans="2:20" ht="19.899999999999999" customHeight="1" x14ac:dyDescent="0.2">
      <c r="B595" s="14">
        <v>43598.553113425929</v>
      </c>
      <c r="C595" s="2">
        <f t="shared" si="54"/>
        <v>46.750000000465661</v>
      </c>
      <c r="D595" s="42">
        <v>22.8</v>
      </c>
      <c r="E595" s="12">
        <v>8590</v>
      </c>
      <c r="F595" s="12">
        <v>9260</v>
      </c>
      <c r="G595" s="2">
        <v>6.49</v>
      </c>
      <c r="H595" s="2">
        <v>9.09</v>
      </c>
      <c r="I595" s="2">
        <v>7.83</v>
      </c>
      <c r="K595" s="14">
        <v>43598.556493055556</v>
      </c>
      <c r="L595" s="2">
        <f t="shared" si="53"/>
        <v>51.58333333209157</v>
      </c>
      <c r="M595" s="15">
        <v>1240</v>
      </c>
      <c r="N595" s="3">
        <v>9.7415350773799994E-2</v>
      </c>
      <c r="O595" s="15">
        <v>11.45</v>
      </c>
      <c r="P595" s="2">
        <f t="shared" si="55"/>
        <v>117.53794354841551</v>
      </c>
      <c r="Q595" s="2">
        <f t="shared" si="56"/>
        <v>1.1154057663600099</v>
      </c>
      <c r="R595" s="2">
        <f t="shared" si="57"/>
        <v>4.685371616856302</v>
      </c>
      <c r="S595" s="12">
        <f t="shared" si="58"/>
        <v>861.115562839272</v>
      </c>
      <c r="T595" s="12"/>
    </row>
    <row r="596" spans="2:20" ht="19.899999999999999" customHeight="1" x14ac:dyDescent="0.2">
      <c r="B596" s="14">
        <v>43598.553171296298</v>
      </c>
      <c r="C596" s="2">
        <f t="shared" si="54"/>
        <v>46.833333332324401</v>
      </c>
      <c r="D596" s="42">
        <v>22.8</v>
      </c>
      <c r="E596" s="12">
        <v>8580</v>
      </c>
      <c r="F596" s="12">
        <v>9270</v>
      </c>
      <c r="G596" s="2">
        <v>6.49</v>
      </c>
      <c r="H596" s="2">
        <v>9.09</v>
      </c>
      <c r="I596" s="2">
        <v>7.83</v>
      </c>
      <c r="K596" s="14">
        <v>43598.556550925925</v>
      </c>
      <c r="L596" s="2">
        <f t="shared" si="53"/>
        <v>51.666666663950309</v>
      </c>
      <c r="M596" s="15">
        <v>1238</v>
      </c>
      <c r="N596" s="3">
        <v>9.7258229240300004E-2</v>
      </c>
      <c r="O596" s="15">
        <v>11.44</v>
      </c>
      <c r="P596" s="2">
        <f t="shared" si="55"/>
        <v>117.62500807756544</v>
      </c>
      <c r="Q596" s="2">
        <f t="shared" si="56"/>
        <v>1.112634142509032</v>
      </c>
      <c r="R596" s="2">
        <f t="shared" si="57"/>
        <v>4.6869188667656374</v>
      </c>
      <c r="S596" s="12">
        <f t="shared" si="58"/>
        <v>861.6022467806954</v>
      </c>
      <c r="T596" s="12"/>
    </row>
    <row r="597" spans="2:20" ht="19.899999999999999" customHeight="1" x14ac:dyDescent="0.2">
      <c r="B597" s="14">
        <v>43598.553229166668</v>
      </c>
      <c r="C597" s="2">
        <f t="shared" si="54"/>
        <v>46.91666666418314</v>
      </c>
      <c r="D597" s="42">
        <v>22.8</v>
      </c>
      <c r="E597" s="12">
        <v>8590</v>
      </c>
      <c r="F597" s="12">
        <v>9270</v>
      </c>
      <c r="G597" s="2">
        <v>6.49</v>
      </c>
      <c r="H597" s="2">
        <v>9.09</v>
      </c>
      <c r="I597" s="2">
        <v>7.83</v>
      </c>
      <c r="K597" s="14">
        <v>43598.556608796294</v>
      </c>
      <c r="L597" s="2">
        <f t="shared" si="53"/>
        <v>51.749999995809048</v>
      </c>
      <c r="M597" s="15">
        <v>1234</v>
      </c>
      <c r="N597" s="3">
        <v>9.6943986173299995E-2</v>
      </c>
      <c r="O597" s="15">
        <v>11.45</v>
      </c>
      <c r="P597" s="2">
        <f t="shared" si="55"/>
        <v>118.10944084279383</v>
      </c>
      <c r="Q597" s="2">
        <f t="shared" si="56"/>
        <v>1.1100086416842849</v>
      </c>
      <c r="R597" s="2">
        <f t="shared" si="57"/>
        <v>4.6884623686717921</v>
      </c>
      <c r="S597" s="12">
        <f t="shared" si="58"/>
        <v>862.08775231063839</v>
      </c>
      <c r="T597" s="12"/>
    </row>
    <row r="598" spans="2:20" ht="19.899999999999999" customHeight="1" x14ac:dyDescent="0.2">
      <c r="B598" s="14">
        <v>43598.553287037037</v>
      </c>
      <c r="C598" s="2">
        <f t="shared" si="54"/>
        <v>46.999999996041879</v>
      </c>
      <c r="D598" s="42">
        <v>22.8</v>
      </c>
      <c r="E598" s="12">
        <v>8580</v>
      </c>
      <c r="F598" s="12">
        <v>9270</v>
      </c>
      <c r="G598" s="2">
        <v>6.49</v>
      </c>
      <c r="H598" s="2">
        <v>9.09</v>
      </c>
      <c r="I598" s="2">
        <v>7.83</v>
      </c>
      <c r="K598" s="14">
        <v>43598.556666666664</v>
      </c>
      <c r="L598" s="2">
        <f t="shared" si="53"/>
        <v>51.833333327667788</v>
      </c>
      <c r="M598" s="15">
        <v>1230</v>
      </c>
      <c r="N598" s="3">
        <v>9.6629743106300001E-2</v>
      </c>
      <c r="O598" s="15">
        <v>11.44</v>
      </c>
      <c r="P598" s="2">
        <f t="shared" si="55"/>
        <v>118.39004878047888</v>
      </c>
      <c r="Q598" s="2">
        <f t="shared" si="56"/>
        <v>1.105444261136072</v>
      </c>
      <c r="R598" s="2">
        <f t="shared" si="57"/>
        <v>4.6900008776048603</v>
      </c>
      <c r="S598" s="12">
        <f t="shared" si="58"/>
        <v>862.57168662527408</v>
      </c>
      <c r="T598" s="12"/>
    </row>
    <row r="599" spans="2:20" ht="19.899999999999999" customHeight="1" x14ac:dyDescent="0.2">
      <c r="B599" s="14">
        <v>43598.553344907406</v>
      </c>
      <c r="C599" s="2">
        <f t="shared" si="54"/>
        <v>47.083333327900618</v>
      </c>
      <c r="D599" s="42">
        <v>22.8</v>
      </c>
      <c r="E599" s="12">
        <v>8580</v>
      </c>
      <c r="F599" s="12">
        <v>9280</v>
      </c>
      <c r="G599" s="2">
        <v>6.48</v>
      </c>
      <c r="H599" s="2">
        <v>9.09</v>
      </c>
      <c r="I599" s="2">
        <v>7.83</v>
      </c>
      <c r="K599" s="14">
        <v>43598.55672453704</v>
      </c>
      <c r="L599" s="2">
        <f t="shared" si="53"/>
        <v>51.916666670003906</v>
      </c>
      <c r="M599" s="15">
        <v>1228</v>
      </c>
      <c r="N599" s="3">
        <v>9.6472621572799996E-2</v>
      </c>
      <c r="O599" s="15">
        <v>11.35</v>
      </c>
      <c r="P599" s="2">
        <f t="shared" si="55"/>
        <v>117.64995928337122</v>
      </c>
      <c r="Q599" s="2">
        <f t="shared" si="56"/>
        <v>1.0949642548512799</v>
      </c>
      <c r="R599" s="2">
        <f t="shared" si="57"/>
        <v>4.6915289392393777</v>
      </c>
      <c r="S599" s="12">
        <f t="shared" si="58"/>
        <v>863.05444258912553</v>
      </c>
      <c r="T599" s="12"/>
    </row>
    <row r="600" spans="2:20" ht="19.899999999999999" customHeight="1" x14ac:dyDescent="0.2">
      <c r="B600" s="14">
        <v>43598.553402777776</v>
      </c>
      <c r="C600" s="2">
        <f t="shared" si="54"/>
        <v>47.166666659759358</v>
      </c>
      <c r="D600" s="42">
        <v>22.8</v>
      </c>
      <c r="E600" s="12">
        <v>8580</v>
      </c>
      <c r="F600" s="12">
        <v>9280</v>
      </c>
      <c r="G600" s="2">
        <v>6.48</v>
      </c>
      <c r="H600" s="2">
        <v>9.09</v>
      </c>
      <c r="I600" s="2">
        <v>7.83</v>
      </c>
      <c r="K600" s="14">
        <v>43598.55678240741</v>
      </c>
      <c r="L600" s="2">
        <f t="shared" si="53"/>
        <v>52.000000001862645</v>
      </c>
      <c r="M600" s="15">
        <v>1224</v>
      </c>
      <c r="N600" s="3">
        <v>9.6158378505800002E-2</v>
      </c>
      <c r="O600" s="15">
        <v>11.4</v>
      </c>
      <c r="P600" s="2">
        <f t="shared" si="55"/>
        <v>118.5544117646741</v>
      </c>
      <c r="Q600" s="2">
        <f t="shared" si="56"/>
        <v>1.0962055149661201</v>
      </c>
      <c r="R600" s="2">
        <f t="shared" si="57"/>
        <v>4.6930505848859365</v>
      </c>
      <c r="S600" s="12">
        <f t="shared" si="58"/>
        <v>863.53602008080031</v>
      </c>
      <c r="T600" s="12"/>
    </row>
    <row r="601" spans="2:20" ht="19.899999999999999" customHeight="1" x14ac:dyDescent="0.2">
      <c r="B601" s="14">
        <v>43598.553460648145</v>
      </c>
      <c r="C601" s="2">
        <f t="shared" si="54"/>
        <v>47.249999991618097</v>
      </c>
      <c r="D601" s="42">
        <v>22.8</v>
      </c>
      <c r="E601" s="12">
        <v>8580</v>
      </c>
      <c r="F601" s="12">
        <v>9270</v>
      </c>
      <c r="G601" s="2">
        <v>6.49</v>
      </c>
      <c r="H601" s="2">
        <v>9.09</v>
      </c>
      <c r="I601" s="2">
        <v>7.83</v>
      </c>
      <c r="K601" s="14">
        <v>43598.556840277779</v>
      </c>
      <c r="L601" s="2">
        <f t="shared" si="53"/>
        <v>52.083333333721384</v>
      </c>
      <c r="M601" s="15">
        <v>1221</v>
      </c>
      <c r="N601" s="3">
        <v>9.5922696205499994E-2</v>
      </c>
      <c r="O601" s="15">
        <v>11.41</v>
      </c>
      <c r="P601" s="2">
        <f t="shared" si="55"/>
        <v>118.94995085996943</v>
      </c>
      <c r="Q601" s="2">
        <f t="shared" si="56"/>
        <v>1.094477963704755</v>
      </c>
      <c r="R601" s="2">
        <f t="shared" si="57"/>
        <v>4.6945718928303162</v>
      </c>
      <c r="S601" s="12">
        <f t="shared" si="58"/>
        <v>864.0162227590813</v>
      </c>
      <c r="T601" s="12"/>
    </row>
    <row r="602" spans="2:20" ht="19.899999999999999" customHeight="1" x14ac:dyDescent="0.2">
      <c r="B602" s="14">
        <v>43598.553518518522</v>
      </c>
      <c r="C602" s="2">
        <f t="shared" si="54"/>
        <v>47.333333333954215</v>
      </c>
      <c r="D602" s="42">
        <v>22.8</v>
      </c>
      <c r="E602" s="12">
        <v>8590</v>
      </c>
      <c r="F602" s="12">
        <v>9280</v>
      </c>
      <c r="G602" s="2">
        <v>6.49</v>
      </c>
      <c r="H602" s="2">
        <v>9.09</v>
      </c>
      <c r="I602" s="2">
        <v>7.83</v>
      </c>
      <c r="K602" s="14">
        <v>43598.556898148148</v>
      </c>
      <c r="L602" s="2">
        <f t="shared" si="53"/>
        <v>52.166666665580124</v>
      </c>
      <c r="M602" s="15">
        <v>1218</v>
      </c>
      <c r="N602" s="3">
        <v>9.5687013905300003E-2</v>
      </c>
      <c r="O602" s="15">
        <v>11.46</v>
      </c>
      <c r="P602" s="2">
        <f t="shared" si="55"/>
        <v>119.76546798024015</v>
      </c>
      <c r="Q602" s="2">
        <f t="shared" si="56"/>
        <v>1.0965731793547382</v>
      </c>
      <c r="R602" s="2">
        <f t="shared" si="57"/>
        <v>4.6960934560971834</v>
      </c>
      <c r="S602" s="12">
        <f t="shared" si="58"/>
        <v>864.49524702588178</v>
      </c>
      <c r="T602" s="12"/>
    </row>
    <row r="603" spans="2:20" ht="19.899999999999999" customHeight="1" x14ac:dyDescent="0.2">
      <c r="B603" s="14">
        <v>43598.553576388891</v>
      </c>
      <c r="C603" s="2">
        <f t="shared" si="54"/>
        <v>47.416666665812954</v>
      </c>
      <c r="D603" s="42">
        <v>22.8</v>
      </c>
      <c r="E603" s="12">
        <v>8590</v>
      </c>
      <c r="F603" s="12">
        <v>9280</v>
      </c>
      <c r="G603" s="2">
        <v>6.49</v>
      </c>
      <c r="H603" s="2">
        <v>9.09</v>
      </c>
      <c r="I603" s="2">
        <v>7.83</v>
      </c>
      <c r="K603" s="14">
        <v>43598.557013888887</v>
      </c>
      <c r="L603" s="2">
        <f t="shared" si="53"/>
        <v>52.333333329297602</v>
      </c>
      <c r="M603" s="15">
        <v>1212</v>
      </c>
      <c r="N603" s="3">
        <v>9.5215649304700001E-2</v>
      </c>
      <c r="O603" s="15">
        <v>11.39</v>
      </c>
      <c r="P603" s="2">
        <f t="shared" si="55"/>
        <v>119.62319306935369</v>
      </c>
      <c r="Q603" s="2">
        <f t="shared" si="56"/>
        <v>1.084506245580533</v>
      </c>
      <c r="R603" s="2">
        <f t="shared" si="57"/>
        <v>4.6991227330226568</v>
      </c>
      <c r="S603" s="12">
        <f t="shared" si="58"/>
        <v>865.44976032504155</v>
      </c>
      <c r="T603" s="12"/>
    </row>
    <row r="604" spans="2:20" ht="19.899999999999999" customHeight="1" x14ac:dyDescent="0.2">
      <c r="B604" s="14">
        <v>43598.55363425926</v>
      </c>
      <c r="C604" s="2">
        <f t="shared" si="54"/>
        <v>47.499999997671694</v>
      </c>
      <c r="D604" s="42">
        <v>22.8</v>
      </c>
      <c r="E604" s="12">
        <v>8590</v>
      </c>
      <c r="F604" s="12">
        <v>9270</v>
      </c>
      <c r="G604" s="2">
        <v>6.49</v>
      </c>
      <c r="H604" s="2">
        <v>9.09</v>
      </c>
      <c r="I604" s="2">
        <v>7.83</v>
      </c>
      <c r="K604" s="14">
        <v>43598.557071759256</v>
      </c>
      <c r="L604" s="2">
        <f t="shared" si="53"/>
        <v>52.416666661156341</v>
      </c>
      <c r="M604" s="15">
        <v>1208</v>
      </c>
      <c r="N604" s="3">
        <v>9.4901406237700006E-2</v>
      </c>
      <c r="O604" s="15">
        <v>11.37</v>
      </c>
      <c r="P604" s="2">
        <f t="shared" si="55"/>
        <v>119.8085513245347</v>
      </c>
      <c r="Q604" s="2">
        <f t="shared" si="56"/>
        <v>1.079028988922649</v>
      </c>
      <c r="R604" s="2">
        <f t="shared" si="57"/>
        <v>4.7006251880200312</v>
      </c>
      <c r="S604" s="12">
        <f t="shared" si="58"/>
        <v>865.92505295548733</v>
      </c>
      <c r="T604" s="12"/>
    </row>
    <row r="605" spans="2:20" ht="19.899999999999999" customHeight="1" x14ac:dyDescent="0.2">
      <c r="B605" s="14">
        <v>43598.55369212963</v>
      </c>
      <c r="C605" s="2">
        <f t="shared" si="54"/>
        <v>47.583333329530433</v>
      </c>
      <c r="D605" s="42">
        <v>22.8</v>
      </c>
      <c r="E605" s="12">
        <v>8590</v>
      </c>
      <c r="F605" s="12">
        <v>9280</v>
      </c>
      <c r="G605" s="2">
        <v>6.49</v>
      </c>
      <c r="H605" s="2">
        <v>9.09</v>
      </c>
      <c r="I605" s="2">
        <v>7.83</v>
      </c>
      <c r="K605" s="14">
        <v>43598.557129629633</v>
      </c>
      <c r="L605" s="2">
        <f t="shared" si="53"/>
        <v>52.50000000349246</v>
      </c>
      <c r="M605" s="15">
        <v>1205</v>
      </c>
      <c r="N605" s="3">
        <v>9.4665723937500001E-2</v>
      </c>
      <c r="O605" s="15">
        <v>11.38</v>
      </c>
      <c r="P605" s="2">
        <f t="shared" si="55"/>
        <v>120.21246473024682</v>
      </c>
      <c r="Q605" s="2">
        <f t="shared" si="56"/>
        <v>1.0772959384087502</v>
      </c>
      <c r="R605" s="2">
        <f t="shared" si="57"/>
        <v>4.7021226360480082</v>
      </c>
      <c r="S605" s="12">
        <f t="shared" si="58"/>
        <v>866.39897083212429</v>
      </c>
      <c r="T605" s="12"/>
    </row>
    <row r="606" spans="2:20" ht="19.899999999999999" customHeight="1" x14ac:dyDescent="0.2">
      <c r="B606" s="14">
        <v>43598.553749999999</v>
      </c>
      <c r="C606" s="2">
        <f t="shared" si="54"/>
        <v>47.666666661389172</v>
      </c>
      <c r="D606" s="42">
        <v>22.8</v>
      </c>
      <c r="E606" s="12">
        <v>8590</v>
      </c>
      <c r="F606" s="12">
        <v>9280</v>
      </c>
      <c r="G606" s="2">
        <v>6.49</v>
      </c>
      <c r="H606" s="2">
        <v>9.09</v>
      </c>
      <c r="I606" s="2">
        <v>7.83</v>
      </c>
      <c r="K606" s="14">
        <v>43598.557187500002</v>
      </c>
      <c r="L606" s="2">
        <f t="shared" si="53"/>
        <v>52.583333335351199</v>
      </c>
      <c r="M606" s="15">
        <v>1201</v>
      </c>
      <c r="N606" s="3">
        <v>9.4351480870500007E-2</v>
      </c>
      <c r="O606" s="15">
        <v>11.33</v>
      </c>
      <c r="P606" s="2">
        <f t="shared" si="55"/>
        <v>120.08290591168077</v>
      </c>
      <c r="Q606" s="2">
        <f t="shared" si="56"/>
        <v>1.0690022782627651</v>
      </c>
      <c r="R606" s="2">
        <f t="shared" si="57"/>
        <v>4.7036131208943228</v>
      </c>
      <c r="S606" s="12">
        <f t="shared" si="58"/>
        <v>866.87151383578237</v>
      </c>
      <c r="T606" s="12"/>
    </row>
    <row r="607" spans="2:20" ht="19.899999999999999" customHeight="1" x14ac:dyDescent="0.2">
      <c r="B607" s="14">
        <v>43598.553807870368</v>
      </c>
      <c r="C607" s="2">
        <f t="shared" si="54"/>
        <v>47.749999993247911</v>
      </c>
      <c r="D607" s="42">
        <v>22.8</v>
      </c>
      <c r="E607" s="12">
        <v>8590</v>
      </c>
      <c r="F607" s="12">
        <v>9280</v>
      </c>
      <c r="G607" s="2">
        <v>6.49</v>
      </c>
      <c r="H607" s="2">
        <v>9.09</v>
      </c>
      <c r="I607" s="2">
        <v>7.84</v>
      </c>
      <c r="K607" s="14">
        <v>43598.557245370372</v>
      </c>
      <c r="L607" s="2">
        <f t="shared" si="53"/>
        <v>52.666666667209938</v>
      </c>
      <c r="M607" s="15">
        <v>1199</v>
      </c>
      <c r="N607" s="3">
        <v>9.4194359336899999E-2</v>
      </c>
      <c r="O607" s="15">
        <v>11.31</v>
      </c>
      <c r="P607" s="2">
        <f t="shared" si="55"/>
        <v>120.07088407011847</v>
      </c>
      <c r="Q607" s="2">
        <f t="shared" si="56"/>
        <v>1.065338204100339</v>
      </c>
      <c r="R607" s="2">
        <f t="shared" si="57"/>
        <v>4.7050953017586252</v>
      </c>
      <c r="S607" s="12">
        <f t="shared" si="58"/>
        <v>867.34287842796004</v>
      </c>
      <c r="T607" s="12"/>
    </row>
    <row r="608" spans="2:20" ht="19.899999999999999" customHeight="1" x14ac:dyDescent="0.2">
      <c r="B608" s="14">
        <v>43598.553865740738</v>
      </c>
      <c r="C608" s="2">
        <f t="shared" si="54"/>
        <v>47.833333325106651</v>
      </c>
      <c r="D608" s="42">
        <v>22.8</v>
      </c>
      <c r="E608" s="12">
        <v>8590</v>
      </c>
      <c r="F608" s="12">
        <v>9280</v>
      </c>
      <c r="G608" s="2">
        <v>6.49</v>
      </c>
      <c r="H608" s="2">
        <v>9.09</v>
      </c>
      <c r="I608" s="2">
        <v>7.84</v>
      </c>
      <c r="K608" s="14">
        <v>43598.55736111111</v>
      </c>
      <c r="L608" s="2">
        <f t="shared" si="53"/>
        <v>52.833333330927417</v>
      </c>
      <c r="M608" s="15">
        <v>1192</v>
      </c>
      <c r="N608" s="3">
        <v>9.36444339697E-2</v>
      </c>
      <c r="O608" s="15">
        <v>11.3</v>
      </c>
      <c r="P608" s="2">
        <f t="shared" si="55"/>
        <v>120.66921140936446</v>
      </c>
      <c r="Q608" s="2">
        <f t="shared" si="56"/>
        <v>1.05818210385761</v>
      </c>
      <c r="R608" s="2">
        <f t="shared" si="57"/>
        <v>4.7080446354674894</v>
      </c>
      <c r="S608" s="12">
        <f t="shared" si="58"/>
        <v>868.28207237787399</v>
      </c>
      <c r="T608" s="12"/>
    </row>
    <row r="609" spans="2:20" ht="19.899999999999999" customHeight="1" x14ac:dyDescent="0.2">
      <c r="B609" s="14">
        <v>43598.553923611114</v>
      </c>
      <c r="C609" s="2">
        <f t="shared" si="54"/>
        <v>47.916666667442769</v>
      </c>
      <c r="D609" s="42">
        <v>22.8</v>
      </c>
      <c r="E609" s="12">
        <v>8590</v>
      </c>
      <c r="F609" s="12">
        <v>9280</v>
      </c>
      <c r="G609" s="2">
        <v>6.49</v>
      </c>
      <c r="H609" s="2">
        <v>9.09</v>
      </c>
      <c r="I609" s="2">
        <v>7.84</v>
      </c>
      <c r="K609" s="14">
        <v>43598.55741898148</v>
      </c>
      <c r="L609" s="2">
        <f t="shared" si="53"/>
        <v>52.916666662786156</v>
      </c>
      <c r="M609" s="15">
        <v>1189</v>
      </c>
      <c r="N609" s="3">
        <v>9.3408751669400006E-2</v>
      </c>
      <c r="O609" s="15">
        <v>11.28</v>
      </c>
      <c r="P609" s="2">
        <f t="shared" si="55"/>
        <v>120.75956265771659</v>
      </c>
      <c r="Q609" s="2">
        <f t="shared" si="56"/>
        <v>1.0536507188308319</v>
      </c>
      <c r="R609" s="2">
        <f t="shared" si="57"/>
        <v>4.7095111860128505</v>
      </c>
      <c r="S609" s="12">
        <f t="shared" si="58"/>
        <v>868.74970533369685</v>
      </c>
      <c r="T609" s="12"/>
    </row>
    <row r="610" spans="2:20" ht="19.899999999999999" customHeight="1" x14ac:dyDescent="0.2">
      <c r="B610" s="14">
        <v>43598.553981481484</v>
      </c>
      <c r="C610" s="2">
        <f t="shared" si="54"/>
        <v>47.999999999301508</v>
      </c>
      <c r="D610" s="42">
        <v>22.8</v>
      </c>
      <c r="E610" s="12">
        <v>8590</v>
      </c>
      <c r="F610" s="12">
        <v>9270</v>
      </c>
      <c r="G610" s="2">
        <v>6.49</v>
      </c>
      <c r="H610" s="2">
        <v>9.09</v>
      </c>
      <c r="I610" s="2">
        <v>7.84</v>
      </c>
      <c r="K610" s="14">
        <v>43598.557476851849</v>
      </c>
      <c r="L610" s="2">
        <f t="shared" ref="L610:L673" si="59">(K610-$K$34)*24*60</f>
        <v>52.999999994644895</v>
      </c>
      <c r="M610" s="15">
        <v>1185</v>
      </c>
      <c r="N610" s="3">
        <v>9.3094508602399997E-2</v>
      </c>
      <c r="O610" s="15">
        <v>11.32</v>
      </c>
      <c r="P610" s="2">
        <f t="shared" si="55"/>
        <v>121.59686075949885</v>
      </c>
      <c r="Q610" s="2">
        <f t="shared" si="56"/>
        <v>1.0538298373791679</v>
      </c>
      <c r="R610" s="2">
        <f t="shared" si="57"/>
        <v>4.7109747141509875</v>
      </c>
      <c r="S610" s="12">
        <f t="shared" si="58"/>
        <v>869.21596347612592</v>
      </c>
      <c r="T610" s="12"/>
    </row>
    <row r="611" spans="2:20" ht="19.899999999999999" customHeight="1" x14ac:dyDescent="0.2">
      <c r="B611" s="14">
        <v>43598.554039351853</v>
      </c>
      <c r="C611" s="2">
        <f t="shared" ref="C611:C674" si="60">(B611-$B$34)*24*60</f>
        <v>48.083333331160247</v>
      </c>
      <c r="D611" s="42">
        <v>22.8</v>
      </c>
      <c r="E611" s="12">
        <v>8590</v>
      </c>
      <c r="F611" s="12">
        <v>9290</v>
      </c>
      <c r="G611" s="2">
        <v>6.49</v>
      </c>
      <c r="H611" s="2">
        <v>9.09</v>
      </c>
      <c r="I611" s="2">
        <v>7.84</v>
      </c>
      <c r="K611" s="14">
        <v>43598.557534722226</v>
      </c>
      <c r="L611" s="2">
        <f t="shared" si="59"/>
        <v>53.083333336981013</v>
      </c>
      <c r="M611" s="15">
        <v>1183</v>
      </c>
      <c r="N611" s="3">
        <v>9.2937387068899993E-2</v>
      </c>
      <c r="O611" s="15">
        <v>11.28</v>
      </c>
      <c r="P611" s="2">
        <f t="shared" si="55"/>
        <v>121.37203719357278</v>
      </c>
      <c r="Q611" s="2">
        <f t="shared" si="56"/>
        <v>1.0483337261371919</v>
      </c>
      <c r="R611" s="2">
        <f t="shared" si="57"/>
        <v>4.7124345501166962</v>
      </c>
      <c r="S611" s="12">
        <f t="shared" si="58"/>
        <v>869.68104326554828</v>
      </c>
      <c r="T611" s="12"/>
    </row>
    <row r="612" spans="2:20" ht="19.899999999999999" customHeight="1" x14ac:dyDescent="0.2">
      <c r="B612" s="14">
        <v>43598.554097222222</v>
      </c>
      <c r="C612" s="2">
        <f t="shared" si="60"/>
        <v>48.166666663018987</v>
      </c>
      <c r="D612" s="42">
        <v>22.8</v>
      </c>
      <c r="E612" s="12">
        <v>8590</v>
      </c>
      <c r="F612" s="12">
        <v>9280</v>
      </c>
      <c r="G612" s="2">
        <v>6.49</v>
      </c>
      <c r="H612" s="2">
        <v>9.09</v>
      </c>
      <c r="I612" s="2">
        <v>7.84</v>
      </c>
      <c r="K612" s="14">
        <v>43598.557592592595</v>
      </c>
      <c r="L612" s="2">
        <f t="shared" si="59"/>
        <v>53.166666668839753</v>
      </c>
      <c r="M612" s="15">
        <v>1180</v>
      </c>
      <c r="N612" s="3">
        <v>9.2701704768599999E-2</v>
      </c>
      <c r="O612" s="15">
        <v>11.31</v>
      </c>
      <c r="P612" s="2">
        <f t="shared" si="55"/>
        <v>122.00422881361006</v>
      </c>
      <c r="Q612" s="2">
        <f t="shared" si="56"/>
        <v>1.0484562809328661</v>
      </c>
      <c r="R612" s="2">
        <f t="shared" si="57"/>
        <v>4.7138906542625065</v>
      </c>
      <c r="S612" s="12">
        <f t="shared" si="58"/>
        <v>870.14514098692985</v>
      </c>
      <c r="T612" s="12"/>
    </row>
    <row r="613" spans="2:20" ht="19.899999999999999" customHeight="1" x14ac:dyDescent="0.2">
      <c r="B613" s="14">
        <v>43598.554155092592</v>
      </c>
      <c r="C613" s="2">
        <f t="shared" si="60"/>
        <v>48.249999994877726</v>
      </c>
      <c r="D613" s="42">
        <v>22.8</v>
      </c>
      <c r="E613" s="12">
        <v>8590</v>
      </c>
      <c r="F613" s="12">
        <v>9290</v>
      </c>
      <c r="G613" s="2">
        <v>6.49</v>
      </c>
      <c r="H613" s="2">
        <v>9.09</v>
      </c>
      <c r="I613" s="2">
        <v>7.84</v>
      </c>
      <c r="K613" s="14">
        <v>43598.557650462964</v>
      </c>
      <c r="L613" s="2">
        <f t="shared" si="59"/>
        <v>53.250000000698492</v>
      </c>
      <c r="M613" s="15">
        <v>1175</v>
      </c>
      <c r="N613" s="3">
        <v>9.2308900934900004E-2</v>
      </c>
      <c r="O613" s="15">
        <v>11.27</v>
      </c>
      <c r="P613" s="2">
        <f t="shared" si="55"/>
        <v>122.09006808507083</v>
      </c>
      <c r="Q613" s="2">
        <f t="shared" si="56"/>
        <v>1.040321313536323</v>
      </c>
      <c r="R613" s="2">
        <f t="shared" si="57"/>
        <v>4.7153411942329981</v>
      </c>
      <c r="S613" s="12">
        <f t="shared" si="58"/>
        <v>870.60766749300421</v>
      </c>
      <c r="T613" s="12"/>
    </row>
    <row r="614" spans="2:20" ht="19.899999999999999" customHeight="1" x14ac:dyDescent="0.2">
      <c r="B614" s="14">
        <v>43598.554212962961</v>
      </c>
      <c r="C614" s="2">
        <f t="shared" si="60"/>
        <v>48.333333326736465</v>
      </c>
      <c r="D614" s="42">
        <v>22.8</v>
      </c>
      <c r="E614" s="12">
        <v>8600</v>
      </c>
      <c r="F614" s="12">
        <v>9280</v>
      </c>
      <c r="G614" s="2">
        <v>6.49</v>
      </c>
      <c r="H614" s="2">
        <v>9.09</v>
      </c>
      <c r="I614" s="2">
        <v>7.84</v>
      </c>
      <c r="K614" s="14">
        <v>43598.557708333334</v>
      </c>
      <c r="L614" s="2">
        <f t="shared" si="59"/>
        <v>53.333333332557231</v>
      </c>
      <c r="M614" s="15">
        <v>1174</v>
      </c>
      <c r="N614" s="3">
        <v>9.22303401681E-2</v>
      </c>
      <c r="O614" s="15">
        <v>11.24</v>
      </c>
      <c r="P614" s="2">
        <f t="shared" si="55"/>
        <v>121.86879045999241</v>
      </c>
      <c r="Q614" s="2">
        <f t="shared" si="56"/>
        <v>1.036669023489444</v>
      </c>
      <c r="R614" s="2">
        <f t="shared" si="57"/>
        <v>4.7167835486081877</v>
      </c>
      <c r="S614" s="12">
        <f t="shared" si="58"/>
        <v>871.06901558759807</v>
      </c>
      <c r="T614" s="12"/>
    </row>
    <row r="615" spans="2:20" ht="19.899999999999999" customHeight="1" x14ac:dyDescent="0.2">
      <c r="B615" s="14">
        <v>43598.554270833331</v>
      </c>
      <c r="C615" s="2">
        <f t="shared" si="60"/>
        <v>48.416666658595204</v>
      </c>
      <c r="D615" s="42">
        <v>22.8</v>
      </c>
      <c r="E615" s="12">
        <v>8600</v>
      </c>
      <c r="F615" s="12">
        <v>9280</v>
      </c>
      <c r="G615" s="2">
        <v>6.49</v>
      </c>
      <c r="H615" s="2">
        <v>9.09</v>
      </c>
      <c r="I615" s="2">
        <v>7.84</v>
      </c>
      <c r="K615" s="14">
        <v>43598.557766203703</v>
      </c>
      <c r="L615" s="2">
        <f t="shared" si="59"/>
        <v>53.41666666441597</v>
      </c>
      <c r="M615" s="15">
        <v>1170</v>
      </c>
      <c r="N615" s="3">
        <v>9.1916097101100006E-2</v>
      </c>
      <c r="O615" s="15">
        <v>11.24</v>
      </c>
      <c r="P615" s="2">
        <f t="shared" si="55"/>
        <v>122.28543589744615</v>
      </c>
      <c r="Q615" s="2">
        <f t="shared" si="56"/>
        <v>1.0331369314163641</v>
      </c>
      <c r="R615" s="2">
        <f t="shared" si="57"/>
        <v>4.7182209138292155</v>
      </c>
      <c r="S615" s="12">
        <f t="shared" si="58"/>
        <v>871.52938167262494</v>
      </c>
      <c r="T615" s="12"/>
    </row>
    <row r="616" spans="2:20" ht="19.899999999999999" customHeight="1" x14ac:dyDescent="0.2">
      <c r="B616" s="14">
        <v>43598.554328703707</v>
      </c>
      <c r="C616" s="2">
        <f t="shared" si="60"/>
        <v>48.500000000931323</v>
      </c>
      <c r="D616" s="42">
        <v>22.8</v>
      </c>
      <c r="E616" s="12">
        <v>8590</v>
      </c>
      <c r="F616" s="12">
        <v>9280</v>
      </c>
      <c r="G616" s="2">
        <v>6.49</v>
      </c>
      <c r="H616" s="2">
        <v>9.09</v>
      </c>
      <c r="I616" s="2">
        <v>7.84</v>
      </c>
      <c r="K616" s="14">
        <v>43598.557824074072</v>
      </c>
      <c r="L616" s="2">
        <f t="shared" si="59"/>
        <v>53.49999999627471</v>
      </c>
      <c r="M616" s="15">
        <v>1167</v>
      </c>
      <c r="N616" s="3">
        <v>9.1680414800799997E-2</v>
      </c>
      <c r="O616" s="15">
        <v>11.22</v>
      </c>
      <c r="P616" s="2">
        <f t="shared" si="55"/>
        <v>122.38164524428063</v>
      </c>
      <c r="Q616" s="2">
        <f t="shared" si="56"/>
        <v>1.0286542540649761</v>
      </c>
      <c r="R616" s="2">
        <f t="shared" si="57"/>
        <v>4.7196527132382418</v>
      </c>
      <c r="S616" s="12">
        <f t="shared" si="58"/>
        <v>871.98837294425789</v>
      </c>
      <c r="T616" s="12"/>
    </row>
    <row r="617" spans="2:20" ht="19.899999999999999" customHeight="1" x14ac:dyDescent="0.2">
      <c r="B617" s="14">
        <v>43598.554386574076</v>
      </c>
      <c r="C617" s="2">
        <f t="shared" si="60"/>
        <v>48.583333332790062</v>
      </c>
      <c r="D617" s="42">
        <v>22.8</v>
      </c>
      <c r="E617" s="12">
        <v>8590</v>
      </c>
      <c r="F617" s="12">
        <v>9290</v>
      </c>
      <c r="G617" s="2">
        <v>6.49</v>
      </c>
      <c r="H617" s="2">
        <v>9.09</v>
      </c>
      <c r="I617" s="2">
        <v>7.84</v>
      </c>
      <c r="K617" s="14">
        <v>43598.557881944442</v>
      </c>
      <c r="L617" s="2">
        <f t="shared" si="59"/>
        <v>53.583333328133449</v>
      </c>
      <c r="M617" s="15">
        <v>1164</v>
      </c>
      <c r="N617" s="3">
        <v>9.1444732500600007E-2</v>
      </c>
      <c r="O617" s="15">
        <v>11.18</v>
      </c>
      <c r="P617" s="2">
        <f t="shared" si="55"/>
        <v>122.25963917524329</v>
      </c>
      <c r="Q617" s="2">
        <f t="shared" si="56"/>
        <v>1.0223521093567081</v>
      </c>
      <c r="R617" s="2">
        <f t="shared" si="57"/>
        <v>4.7210770231876369</v>
      </c>
      <c r="S617" s="12">
        <f t="shared" si="58"/>
        <v>872.44618580441045</v>
      </c>
      <c r="T617" s="12"/>
    </row>
    <row r="618" spans="2:20" ht="19.899999999999999" customHeight="1" x14ac:dyDescent="0.2">
      <c r="B618" s="14">
        <v>43598.554444444446</v>
      </c>
      <c r="C618" s="2">
        <f t="shared" si="60"/>
        <v>48.666666664648801</v>
      </c>
      <c r="D618" s="42">
        <v>22.8</v>
      </c>
      <c r="E618" s="12">
        <v>8590</v>
      </c>
      <c r="F618" s="12">
        <v>9280</v>
      </c>
      <c r="G618" s="2">
        <v>6.49</v>
      </c>
      <c r="H618" s="2">
        <v>9.09</v>
      </c>
      <c r="I618" s="2">
        <v>7.84</v>
      </c>
      <c r="K618" s="14">
        <v>43598.557939814818</v>
      </c>
      <c r="L618" s="2">
        <f t="shared" si="59"/>
        <v>53.666666670469567</v>
      </c>
      <c r="M618" s="15">
        <v>1161</v>
      </c>
      <c r="N618" s="3">
        <v>9.1209050200299999E-2</v>
      </c>
      <c r="O618" s="15">
        <v>11.2</v>
      </c>
      <c r="P618" s="2">
        <f t="shared" si="55"/>
        <v>122.794832041384</v>
      </c>
      <c r="Q618" s="2">
        <f t="shared" si="56"/>
        <v>1.02154136224336</v>
      </c>
      <c r="R618" s="2">
        <f t="shared" si="57"/>
        <v>4.722496393807365</v>
      </c>
      <c r="S618" s="12">
        <f t="shared" si="58"/>
        <v>872.90282031049458</v>
      </c>
      <c r="T618" s="12"/>
    </row>
    <row r="619" spans="2:20" ht="19.899999999999999" customHeight="1" x14ac:dyDescent="0.2">
      <c r="B619" s="14">
        <v>43598.554502314815</v>
      </c>
      <c r="C619" s="2">
        <f t="shared" si="60"/>
        <v>48.74999999650754</v>
      </c>
      <c r="D619" s="42">
        <v>22.8</v>
      </c>
      <c r="E619" s="12">
        <v>8590</v>
      </c>
      <c r="F619" s="12">
        <v>9280</v>
      </c>
      <c r="G619" s="2">
        <v>6.49</v>
      </c>
      <c r="H619" s="2">
        <v>9.09</v>
      </c>
      <c r="I619" s="2">
        <v>7.84</v>
      </c>
      <c r="K619" s="14">
        <v>43598.557997685188</v>
      </c>
      <c r="L619" s="2">
        <f t="shared" si="59"/>
        <v>53.750000002328306</v>
      </c>
      <c r="M619" s="15">
        <v>1157</v>
      </c>
      <c r="N619" s="3">
        <v>9.0894807133300004E-2</v>
      </c>
      <c r="O619" s="15">
        <v>11.18</v>
      </c>
      <c r="P619" s="2">
        <f t="shared" si="55"/>
        <v>122.99932584272047</v>
      </c>
      <c r="Q619" s="2">
        <f t="shared" si="56"/>
        <v>1.0162039437502941</v>
      </c>
      <c r="R619" s="2">
        <f t="shared" si="57"/>
        <v>4.7239114946892649</v>
      </c>
      <c r="S619" s="12">
        <f t="shared" si="58"/>
        <v>873.35807994577283</v>
      </c>
      <c r="T619" s="12"/>
    </row>
    <row r="620" spans="2:20" ht="19.899999999999999" customHeight="1" x14ac:dyDescent="0.2">
      <c r="B620" s="14">
        <v>43598.554560185185</v>
      </c>
      <c r="C620" s="2">
        <f t="shared" si="60"/>
        <v>48.83333332836628</v>
      </c>
      <c r="D620" s="42">
        <v>22.8</v>
      </c>
      <c r="E620" s="12">
        <v>8600</v>
      </c>
      <c r="F620" s="12">
        <v>9290</v>
      </c>
      <c r="G620" s="2">
        <v>6.49</v>
      </c>
      <c r="H620" s="2">
        <v>9.09</v>
      </c>
      <c r="I620" s="2">
        <v>7.84</v>
      </c>
      <c r="K620" s="14">
        <v>43598.558113425926</v>
      </c>
      <c r="L620" s="2">
        <f t="shared" si="59"/>
        <v>53.916666666045785</v>
      </c>
      <c r="M620" s="15">
        <v>1152</v>
      </c>
      <c r="N620" s="3">
        <v>9.0502003299599995E-2</v>
      </c>
      <c r="O620" s="15">
        <v>11.18</v>
      </c>
      <c r="P620" s="2">
        <f t="shared" si="55"/>
        <v>123.5331770832681</v>
      </c>
      <c r="Q620" s="2">
        <f t="shared" si="56"/>
        <v>1.0118123968895278</v>
      </c>
      <c r="R620" s="2">
        <f t="shared" si="57"/>
        <v>4.7267281840014226</v>
      </c>
      <c r="S620" s="12">
        <f t="shared" si="58"/>
        <v>874.26506398188803</v>
      </c>
      <c r="T620" s="12"/>
    </row>
    <row r="621" spans="2:20" ht="19.899999999999999" customHeight="1" x14ac:dyDescent="0.2">
      <c r="B621" s="14">
        <v>43598.554618055554</v>
      </c>
      <c r="C621" s="2">
        <f t="shared" si="60"/>
        <v>48.916666660225019</v>
      </c>
      <c r="D621" s="42">
        <v>22.8</v>
      </c>
      <c r="E621" s="12">
        <v>8600</v>
      </c>
      <c r="F621" s="12">
        <v>9290</v>
      </c>
      <c r="G621" s="2">
        <v>6.49</v>
      </c>
      <c r="H621" s="2">
        <v>9.09</v>
      </c>
      <c r="I621" s="2">
        <v>7.85</v>
      </c>
      <c r="K621" s="14">
        <v>43598.558171296296</v>
      </c>
      <c r="L621" s="2">
        <f t="shared" si="59"/>
        <v>53.999999997904524</v>
      </c>
      <c r="M621" s="15">
        <v>1149</v>
      </c>
      <c r="N621" s="3">
        <v>9.0266320999300001E-2</v>
      </c>
      <c r="O621" s="15">
        <v>11.15</v>
      </c>
      <c r="P621" s="2">
        <f t="shared" si="55"/>
        <v>123.52336814620446</v>
      </c>
      <c r="Q621" s="2">
        <f t="shared" si="56"/>
        <v>1.0064694791421951</v>
      </c>
      <c r="R621" s="2">
        <f t="shared" si="57"/>
        <v>4.7281297686127548</v>
      </c>
      <c r="S621" s="12">
        <f t="shared" si="58"/>
        <v>874.71698478463838</v>
      </c>
      <c r="T621" s="12"/>
    </row>
    <row r="622" spans="2:20" ht="19.899999999999999" customHeight="1" x14ac:dyDescent="0.2">
      <c r="B622" s="14">
        <v>43598.554675925923</v>
      </c>
      <c r="C622" s="2">
        <f t="shared" si="60"/>
        <v>48.999999992083758</v>
      </c>
      <c r="D622" s="42">
        <v>22.8</v>
      </c>
      <c r="E622" s="12">
        <v>8600</v>
      </c>
      <c r="F622" s="12">
        <v>9300</v>
      </c>
      <c r="G622" s="2">
        <v>6.48</v>
      </c>
      <c r="H622" s="2">
        <v>9.09</v>
      </c>
      <c r="I622" s="2">
        <v>7.85</v>
      </c>
      <c r="K622" s="14">
        <v>43598.558229166665</v>
      </c>
      <c r="L622" s="2">
        <f t="shared" si="59"/>
        <v>54.083333329763263</v>
      </c>
      <c r="M622" s="15">
        <v>1146</v>
      </c>
      <c r="N622" s="3">
        <v>9.0030638699000007E-2</v>
      </c>
      <c r="O622" s="15">
        <v>11.15</v>
      </c>
      <c r="P622" s="2">
        <f t="shared" si="55"/>
        <v>123.84672774873745</v>
      </c>
      <c r="Q622" s="2">
        <f t="shared" si="56"/>
        <v>1.0038416214938501</v>
      </c>
      <c r="R622" s="2">
        <f t="shared" si="57"/>
        <v>4.7295258179634931</v>
      </c>
      <c r="S622" s="12">
        <f t="shared" si="58"/>
        <v>875.16772717590823</v>
      </c>
      <c r="T622" s="12"/>
    </row>
    <row r="623" spans="2:20" ht="19.899999999999999" customHeight="1" x14ac:dyDescent="0.2">
      <c r="B623" s="14">
        <v>43598.5547337963</v>
      </c>
      <c r="C623" s="2">
        <f t="shared" si="60"/>
        <v>49.083333334419876</v>
      </c>
      <c r="D623" s="42">
        <v>22.8</v>
      </c>
      <c r="E623" s="12">
        <v>8600</v>
      </c>
      <c r="F623" s="12">
        <v>9290</v>
      </c>
      <c r="G623" s="2">
        <v>6.48</v>
      </c>
      <c r="H623" s="2">
        <v>9.09</v>
      </c>
      <c r="I623" s="2">
        <v>7.85</v>
      </c>
      <c r="K623" s="14">
        <v>43598.558287037034</v>
      </c>
      <c r="L623" s="2">
        <f t="shared" si="59"/>
        <v>54.166666661622003</v>
      </c>
      <c r="M623" s="15">
        <v>1142</v>
      </c>
      <c r="N623" s="3">
        <v>8.9716395631999998E-2</v>
      </c>
      <c r="O623" s="15">
        <v>11.13</v>
      </c>
      <c r="P623" s="2">
        <f t="shared" si="55"/>
        <v>124.05759194398753</v>
      </c>
      <c r="Q623" s="2">
        <f t="shared" si="56"/>
        <v>0.9985434833841601</v>
      </c>
      <c r="R623" s="2">
        <f t="shared" si="57"/>
        <v>4.7309163631506079</v>
      </c>
      <c r="S623" s="12">
        <f t="shared" si="58"/>
        <v>875.61709475378427</v>
      </c>
      <c r="T623" s="12"/>
    </row>
    <row r="624" spans="2:20" ht="19.899999999999999" customHeight="1" x14ac:dyDescent="0.2">
      <c r="B624" s="14">
        <v>43598.554791666669</v>
      </c>
      <c r="C624" s="2">
        <f t="shared" si="60"/>
        <v>49.166666666278616</v>
      </c>
      <c r="D624" s="42">
        <v>22.8</v>
      </c>
      <c r="E624" s="12">
        <v>8600</v>
      </c>
      <c r="F624" s="12">
        <v>9290</v>
      </c>
      <c r="G624" s="2">
        <v>6.48</v>
      </c>
      <c r="H624" s="2">
        <v>9.09</v>
      </c>
      <c r="I624" s="2">
        <v>7.85</v>
      </c>
      <c r="K624" s="14">
        <v>43598.558344907404</v>
      </c>
      <c r="L624" s="2">
        <f t="shared" si="59"/>
        <v>54.249999993480742</v>
      </c>
      <c r="M624" s="15">
        <v>1140</v>
      </c>
      <c r="N624" s="3">
        <v>8.9559274098499994E-2</v>
      </c>
      <c r="O624" s="15">
        <v>11.13</v>
      </c>
      <c r="P624" s="2">
        <f t="shared" si="55"/>
        <v>124.27523684212638</v>
      </c>
      <c r="Q624" s="2">
        <f t="shared" si="56"/>
        <v>0.99679472071630504</v>
      </c>
      <c r="R624" s="2">
        <f t="shared" si="57"/>
        <v>4.7323020146567139</v>
      </c>
      <c r="S624" s="12">
        <f t="shared" si="58"/>
        <v>876.06528392017981</v>
      </c>
      <c r="T624" s="12"/>
    </row>
    <row r="625" spans="2:20" ht="19.899999999999999" customHeight="1" x14ac:dyDescent="0.2">
      <c r="B625" s="14">
        <v>43598.554849537039</v>
      </c>
      <c r="C625" s="2">
        <f t="shared" si="60"/>
        <v>49.249999998137355</v>
      </c>
      <c r="D625" s="42">
        <v>22.8</v>
      </c>
      <c r="E625" s="12">
        <v>8600</v>
      </c>
      <c r="F625" s="12">
        <v>9290</v>
      </c>
      <c r="G625" s="2">
        <v>6.48</v>
      </c>
      <c r="H625" s="2">
        <v>9.09</v>
      </c>
      <c r="I625" s="2">
        <v>7.85</v>
      </c>
      <c r="K625" s="14">
        <v>43598.55846064815</v>
      </c>
      <c r="L625" s="2">
        <f t="shared" si="59"/>
        <v>54.416666667675599</v>
      </c>
      <c r="M625" s="15">
        <v>1134</v>
      </c>
      <c r="N625" s="3">
        <v>8.9087909497999995E-2</v>
      </c>
      <c r="O625" s="15">
        <v>10.94</v>
      </c>
      <c r="P625" s="2">
        <f t="shared" si="55"/>
        <v>122.80005291004836</v>
      </c>
      <c r="Q625" s="2">
        <f t="shared" si="56"/>
        <v>0.9746217299081199</v>
      </c>
      <c r="R625" s="2">
        <f t="shared" si="57"/>
        <v>4.7350400931840353</v>
      </c>
      <c r="S625" s="12">
        <f t="shared" si="58"/>
        <v>876.95851987850904</v>
      </c>
      <c r="T625" s="12"/>
    </row>
    <row r="626" spans="2:20" ht="19.899999999999999" customHeight="1" x14ac:dyDescent="0.2">
      <c r="B626" s="14">
        <v>43598.554907407408</v>
      </c>
      <c r="C626" s="2">
        <f t="shared" si="60"/>
        <v>49.333333329996094</v>
      </c>
      <c r="D626" s="42">
        <v>22.8</v>
      </c>
      <c r="E626" s="12">
        <v>8600</v>
      </c>
      <c r="F626" s="12">
        <v>9290</v>
      </c>
      <c r="G626" s="2">
        <v>6.48</v>
      </c>
      <c r="H626" s="2">
        <v>9.09</v>
      </c>
      <c r="I626" s="2">
        <v>7.85</v>
      </c>
      <c r="K626" s="14">
        <v>43598.558518518519</v>
      </c>
      <c r="L626" s="2">
        <f t="shared" si="59"/>
        <v>54.499999999534339</v>
      </c>
      <c r="M626" s="15">
        <v>1130</v>
      </c>
      <c r="N626" s="3">
        <v>8.8773666431000001E-2</v>
      </c>
      <c r="O626" s="15">
        <v>10.97</v>
      </c>
      <c r="P626" s="2">
        <f t="shared" si="55"/>
        <v>123.57268141590745</v>
      </c>
      <c r="Q626" s="2">
        <f t="shared" si="56"/>
        <v>0.97384712074807012</v>
      </c>
      <c r="R626" s="2">
        <f t="shared" si="57"/>
        <v>4.7363931965286028</v>
      </c>
      <c r="S626" s="12">
        <f t="shared" si="58"/>
        <v>877.40317381046327</v>
      </c>
      <c r="T626" s="12"/>
    </row>
    <row r="627" spans="2:20" ht="19.899999999999999" customHeight="1" x14ac:dyDescent="0.2">
      <c r="B627" s="14">
        <v>43598.554965277777</v>
      </c>
      <c r="C627" s="2">
        <f t="shared" si="60"/>
        <v>49.416666661854833</v>
      </c>
      <c r="D627" s="42">
        <v>22.8</v>
      </c>
      <c r="E627" s="12">
        <v>8600</v>
      </c>
      <c r="F627" s="12">
        <v>9290</v>
      </c>
      <c r="G627" s="2">
        <v>6.48</v>
      </c>
      <c r="H627" s="2">
        <v>9.09</v>
      </c>
      <c r="I627" s="2">
        <v>7.85</v>
      </c>
      <c r="K627" s="14">
        <v>43598.558576388888</v>
      </c>
      <c r="L627" s="2">
        <f t="shared" si="59"/>
        <v>54.583333331393078</v>
      </c>
      <c r="M627" s="15">
        <v>1127</v>
      </c>
      <c r="N627" s="3">
        <v>8.8537984130700007E-2</v>
      </c>
      <c r="O627" s="15">
        <v>10.99</v>
      </c>
      <c r="P627" s="2">
        <f t="shared" si="55"/>
        <v>124.12751552798551</v>
      </c>
      <c r="Q627" s="2">
        <f t="shared" si="56"/>
        <v>0.97303244559639313</v>
      </c>
      <c r="R627" s="2">
        <f t="shared" si="57"/>
        <v>4.7377451962035293</v>
      </c>
      <c r="S627" s="12">
        <f t="shared" si="58"/>
        <v>877.84645292902371</v>
      </c>
      <c r="T627" s="12"/>
    </row>
    <row r="628" spans="2:20" ht="19.899999999999999" customHeight="1" x14ac:dyDescent="0.2">
      <c r="B628" s="14">
        <v>43598.555023148147</v>
      </c>
      <c r="C628" s="2">
        <f t="shared" si="60"/>
        <v>49.499999993713573</v>
      </c>
      <c r="D628" s="42">
        <v>22.8</v>
      </c>
      <c r="E628" s="12">
        <v>8600</v>
      </c>
      <c r="F628" s="12">
        <v>9310</v>
      </c>
      <c r="G628" s="2">
        <v>6.48</v>
      </c>
      <c r="H628" s="2">
        <v>9.09</v>
      </c>
      <c r="I628" s="2">
        <v>7.85</v>
      </c>
      <c r="K628" s="14">
        <v>43598.558634259258</v>
      </c>
      <c r="L628" s="2">
        <f t="shared" si="59"/>
        <v>54.666666663251817</v>
      </c>
      <c r="M628" s="15">
        <v>1125</v>
      </c>
      <c r="N628" s="3">
        <v>8.8380862597200002E-2</v>
      </c>
      <c r="O628" s="15">
        <v>10.94</v>
      </c>
      <c r="P628" s="2">
        <f t="shared" si="55"/>
        <v>123.78245333335987</v>
      </c>
      <c r="Q628" s="2">
        <f t="shared" si="56"/>
        <v>0.96688663681336795</v>
      </c>
      <c r="R628" s="2">
        <f t="shared" si="57"/>
        <v>4.7390923622091421</v>
      </c>
      <c r="S628" s="12">
        <f t="shared" si="58"/>
        <v>878.28875003801704</v>
      </c>
      <c r="T628" s="12"/>
    </row>
    <row r="629" spans="2:20" ht="19.899999999999999" customHeight="1" x14ac:dyDescent="0.2">
      <c r="B629" s="14">
        <v>43598.555081018516</v>
      </c>
      <c r="C629" s="2">
        <f t="shared" si="60"/>
        <v>49.583333325572312</v>
      </c>
      <c r="D629" s="42">
        <v>22.8</v>
      </c>
      <c r="E629" s="12">
        <v>8600</v>
      </c>
      <c r="F629" s="12">
        <v>9300</v>
      </c>
      <c r="G629" s="2">
        <v>6.48</v>
      </c>
      <c r="H629" s="2">
        <v>9.09</v>
      </c>
      <c r="I629" s="2">
        <v>7.85</v>
      </c>
      <c r="K629" s="14">
        <v>43598.558692129627</v>
      </c>
      <c r="L629" s="2">
        <f t="shared" si="59"/>
        <v>54.749999995110556</v>
      </c>
      <c r="M629" s="15">
        <v>1122</v>
      </c>
      <c r="N629" s="3">
        <v>8.8145180296999998E-2</v>
      </c>
      <c r="O629" s="15">
        <v>10.9</v>
      </c>
      <c r="P629" s="2">
        <f t="shared" si="55"/>
        <v>123.65962566839266</v>
      </c>
      <c r="Q629" s="2">
        <f t="shared" si="56"/>
        <v>0.96078246523730004</v>
      </c>
      <c r="R629" s="2">
        <f t="shared" si="57"/>
        <v>4.7404310212841008</v>
      </c>
      <c r="S629" s="12">
        <f t="shared" si="58"/>
        <v>878.73006513744338</v>
      </c>
      <c r="T629" s="12"/>
    </row>
    <row r="630" spans="2:20" ht="19.899999999999999" customHeight="1" x14ac:dyDescent="0.2">
      <c r="B630" s="14">
        <v>43598.555138888885</v>
      </c>
      <c r="C630" s="2">
        <f t="shared" si="60"/>
        <v>49.666666657431051</v>
      </c>
      <c r="D630" s="42">
        <v>22.8</v>
      </c>
      <c r="E630" s="12">
        <v>8600</v>
      </c>
      <c r="F630" s="12">
        <v>9300</v>
      </c>
      <c r="G630" s="2">
        <v>6.48</v>
      </c>
      <c r="H630" s="2">
        <v>9.09</v>
      </c>
      <c r="I630" s="2">
        <v>7.85</v>
      </c>
      <c r="K630" s="14">
        <v>43598.558749999997</v>
      </c>
      <c r="L630" s="2">
        <f t="shared" si="59"/>
        <v>54.833333326969296</v>
      </c>
      <c r="M630" s="15">
        <v>1119</v>
      </c>
      <c r="N630" s="3">
        <v>8.7909497996700003E-2</v>
      </c>
      <c r="O630" s="15">
        <v>10.92</v>
      </c>
      <c r="P630" s="2">
        <f t="shared" si="55"/>
        <v>124.2186595174269</v>
      </c>
      <c r="Q630" s="2">
        <f t="shared" si="56"/>
        <v>0.95997171812396398</v>
      </c>
      <c r="R630" s="2">
        <f t="shared" si="57"/>
        <v>4.741764878332277</v>
      </c>
      <c r="S630" s="12">
        <f t="shared" si="58"/>
        <v>879.1702018253892</v>
      </c>
      <c r="T630" s="12"/>
    </row>
    <row r="631" spans="2:20" ht="19.899999999999999" customHeight="1" x14ac:dyDescent="0.2">
      <c r="B631" s="14">
        <v>43598.555196759262</v>
      </c>
      <c r="C631" s="2">
        <f t="shared" si="60"/>
        <v>49.749999999767169</v>
      </c>
      <c r="D631" s="42">
        <v>22.8</v>
      </c>
      <c r="E631" s="12">
        <v>8610</v>
      </c>
      <c r="F631" s="12">
        <v>9290</v>
      </c>
      <c r="G631" s="2">
        <v>6.48</v>
      </c>
      <c r="H631" s="2">
        <v>9.09</v>
      </c>
      <c r="I631" s="2">
        <v>7.85</v>
      </c>
      <c r="K631" s="14">
        <v>43598.558807870373</v>
      </c>
      <c r="L631" s="2">
        <f t="shared" si="59"/>
        <v>54.916666669305414</v>
      </c>
      <c r="M631" s="15">
        <v>1116</v>
      </c>
      <c r="N631" s="3">
        <v>8.7673815696399995E-2</v>
      </c>
      <c r="O631" s="15">
        <v>10.92</v>
      </c>
      <c r="P631" s="2">
        <f t="shared" si="55"/>
        <v>124.55258064521982</v>
      </c>
      <c r="Q631" s="2">
        <f t="shared" si="56"/>
        <v>0.95739806740468791</v>
      </c>
      <c r="R631" s="2">
        <f t="shared" si="57"/>
        <v>4.7430963852716301</v>
      </c>
      <c r="S631" s="12">
        <f t="shared" si="58"/>
        <v>879.60916015704424</v>
      </c>
      <c r="T631" s="12"/>
    </row>
    <row r="632" spans="2:20" ht="19.899999999999999" customHeight="1" x14ac:dyDescent="0.2">
      <c r="B632" s="14">
        <v>43598.555254629631</v>
      </c>
      <c r="C632" s="2">
        <f t="shared" si="60"/>
        <v>49.833333331625909</v>
      </c>
      <c r="D632" s="42">
        <v>22.8</v>
      </c>
      <c r="E632" s="12">
        <v>8610</v>
      </c>
      <c r="F632" s="12">
        <v>9310</v>
      </c>
      <c r="G632" s="2">
        <v>6.48</v>
      </c>
      <c r="H632" s="2">
        <v>9.09</v>
      </c>
      <c r="I632" s="2">
        <v>7.85</v>
      </c>
      <c r="K632" s="14">
        <v>43598.558865740742</v>
      </c>
      <c r="L632" s="2">
        <f t="shared" si="59"/>
        <v>55.000000001164153</v>
      </c>
      <c r="M632" s="15">
        <v>1113</v>
      </c>
      <c r="N632" s="3">
        <v>8.7438133396200005E-2</v>
      </c>
      <c r="O632" s="15">
        <v>10.92</v>
      </c>
      <c r="P632" s="2">
        <f t="shared" si="55"/>
        <v>124.88830188676666</v>
      </c>
      <c r="Q632" s="2">
        <f t="shared" si="56"/>
        <v>0.95482441668650408</v>
      </c>
      <c r="R632" s="2">
        <f t="shared" si="57"/>
        <v>4.7444243175287513</v>
      </c>
      <c r="S632" s="12">
        <f t="shared" si="58"/>
        <v>880.04694002202928</v>
      </c>
      <c r="T632" s="12"/>
    </row>
    <row r="633" spans="2:20" ht="19.899999999999999" customHeight="1" x14ac:dyDescent="0.2">
      <c r="B633" s="14">
        <v>43598.555312500001</v>
      </c>
      <c r="C633" s="2">
        <f t="shared" si="60"/>
        <v>49.916666663484648</v>
      </c>
      <c r="D633" s="42">
        <v>22.8</v>
      </c>
      <c r="E633" s="12">
        <v>8600</v>
      </c>
      <c r="F633" s="12">
        <v>9300</v>
      </c>
      <c r="G633" s="2">
        <v>6.48</v>
      </c>
      <c r="H633" s="2">
        <v>9.09</v>
      </c>
      <c r="I633" s="2">
        <v>7.85</v>
      </c>
      <c r="K633" s="14">
        <v>43598.558923611112</v>
      </c>
      <c r="L633" s="2">
        <f t="shared" si="59"/>
        <v>55.083333333022892</v>
      </c>
      <c r="M633" s="15">
        <v>1111</v>
      </c>
      <c r="N633" s="3">
        <v>8.72810118627E-2</v>
      </c>
      <c r="O633" s="15">
        <v>10.93</v>
      </c>
      <c r="P633" s="2">
        <f t="shared" ref="P633:P677" si="61">O633/N633</f>
        <v>125.22769576954221</v>
      </c>
      <c r="Q633" s="2">
        <f t="shared" ref="Q633:Q677" si="62">N633*O633</f>
        <v>0.95398145965931103</v>
      </c>
      <c r="R633" s="2">
        <f t="shared" ref="R633:R677" si="63">AVERAGE(Q633,Q632)*(L633-L632)/60+R632</f>
        <v>4.7457498771416464</v>
      </c>
      <c r="S633" s="12">
        <f t="shared" ref="S633:S677" si="64">(M632+M633)/2/12729*(L633-L632)*60+S632</f>
        <v>880.4837378774472</v>
      </c>
      <c r="T633" s="12"/>
    </row>
    <row r="634" spans="2:20" ht="19.899999999999999" customHeight="1" x14ac:dyDescent="0.2">
      <c r="B634" s="14">
        <v>43598.55537037037</v>
      </c>
      <c r="C634" s="2">
        <f t="shared" si="60"/>
        <v>49.999999995343387</v>
      </c>
      <c r="D634" s="42">
        <v>22.8</v>
      </c>
      <c r="E634" s="12">
        <v>8600</v>
      </c>
      <c r="F634" s="12">
        <v>9300</v>
      </c>
      <c r="G634" s="2">
        <v>6.48</v>
      </c>
      <c r="H634" s="2">
        <v>9.09</v>
      </c>
      <c r="I634" s="2">
        <v>7.85</v>
      </c>
      <c r="K634" s="14">
        <v>43598.558981481481</v>
      </c>
      <c r="L634" s="2">
        <f t="shared" si="59"/>
        <v>55.166666664881632</v>
      </c>
      <c r="M634" s="15">
        <v>1108</v>
      </c>
      <c r="N634" s="3">
        <v>8.7045329562400006E-2</v>
      </c>
      <c r="O634" s="15">
        <v>10.89</v>
      </c>
      <c r="P634" s="2">
        <f t="shared" si="61"/>
        <v>125.10722924190101</v>
      </c>
      <c r="Q634" s="2">
        <f t="shared" si="62"/>
        <v>0.94792363893453613</v>
      </c>
      <c r="R634" s="2">
        <f t="shared" si="63"/>
        <v>4.7470706445478541</v>
      </c>
      <c r="S634" s="12">
        <f t="shared" si="64"/>
        <v>880.91955372329812</v>
      </c>
      <c r="T634" s="12"/>
    </row>
    <row r="635" spans="2:20" ht="19.899999999999999" customHeight="1" x14ac:dyDescent="0.2">
      <c r="B635" s="14">
        <v>43598.555428240739</v>
      </c>
      <c r="C635" s="2">
        <f t="shared" si="60"/>
        <v>50.083333327202126</v>
      </c>
      <c r="D635" s="42">
        <v>22.8</v>
      </c>
      <c r="E635" s="12">
        <v>8600</v>
      </c>
      <c r="F635" s="12">
        <v>9310</v>
      </c>
      <c r="G635" s="2">
        <v>6.48</v>
      </c>
      <c r="H635" s="2">
        <v>9.09</v>
      </c>
      <c r="I635" s="2">
        <v>7.85</v>
      </c>
      <c r="K635" s="14">
        <v>43598.559039351851</v>
      </c>
      <c r="L635" s="2">
        <f t="shared" si="59"/>
        <v>55.249999996740371</v>
      </c>
      <c r="M635" s="15">
        <v>1105</v>
      </c>
      <c r="N635" s="3">
        <v>8.6809647262200001E-2</v>
      </c>
      <c r="O635" s="15">
        <v>10.91</v>
      </c>
      <c r="P635" s="2">
        <f t="shared" si="61"/>
        <v>125.6772760180377</v>
      </c>
      <c r="Q635" s="2">
        <f t="shared" si="62"/>
        <v>0.94709325163060198</v>
      </c>
      <c r="R635" s="2">
        <f t="shared" si="63"/>
        <v>4.7483866284763492</v>
      </c>
      <c r="S635" s="12">
        <f t="shared" si="64"/>
        <v>881.35419115766854</v>
      </c>
      <c r="T635" s="12"/>
    </row>
    <row r="636" spans="2:20" ht="19.899999999999999" customHeight="1" x14ac:dyDescent="0.2">
      <c r="B636" s="14">
        <v>43598.555486111109</v>
      </c>
      <c r="C636" s="2">
        <f t="shared" si="60"/>
        <v>50.166666659060866</v>
      </c>
      <c r="D636" s="42">
        <v>22.8</v>
      </c>
      <c r="E636" s="12">
        <v>8610</v>
      </c>
      <c r="F636" s="12">
        <v>9310</v>
      </c>
      <c r="G636" s="2">
        <v>6.48</v>
      </c>
      <c r="H636" s="2">
        <v>9.09</v>
      </c>
      <c r="I636" s="2">
        <v>7.85</v>
      </c>
      <c r="K636" s="14">
        <v>43598.55909722222</v>
      </c>
      <c r="L636" s="2">
        <f t="shared" si="59"/>
        <v>55.33333332859911</v>
      </c>
      <c r="M636" s="15">
        <v>1103</v>
      </c>
      <c r="N636" s="3">
        <v>8.6652525728699997E-2</v>
      </c>
      <c r="O636" s="15">
        <v>10.91</v>
      </c>
      <c r="P636" s="2">
        <f t="shared" si="61"/>
        <v>125.90515865813387</v>
      </c>
      <c r="Q636" s="2">
        <f t="shared" si="62"/>
        <v>0.94537905570011693</v>
      </c>
      <c r="R636" s="2">
        <f t="shared" si="63"/>
        <v>4.7497008453331846</v>
      </c>
      <c r="S636" s="12">
        <f t="shared" si="64"/>
        <v>881.78784658247196</v>
      </c>
      <c r="T636" s="12"/>
    </row>
    <row r="637" spans="2:20" ht="19.899999999999999" customHeight="1" x14ac:dyDescent="0.2">
      <c r="B637" s="14">
        <v>43598.555543981478</v>
      </c>
      <c r="C637" s="2">
        <f t="shared" si="60"/>
        <v>50.249999990919605</v>
      </c>
      <c r="D637" s="42">
        <v>22.8</v>
      </c>
      <c r="E637" s="12">
        <v>8610</v>
      </c>
      <c r="F637" s="12">
        <v>9290</v>
      </c>
      <c r="G637" s="2">
        <v>6.48</v>
      </c>
      <c r="H637" s="2">
        <v>9.09</v>
      </c>
      <c r="I637" s="2">
        <v>7.86</v>
      </c>
      <c r="K637" s="14">
        <v>43598.559212962966</v>
      </c>
      <c r="L637" s="2">
        <f t="shared" si="59"/>
        <v>55.500000002793968</v>
      </c>
      <c r="M637" s="15">
        <v>1097</v>
      </c>
      <c r="N637" s="3">
        <v>8.6181161128099995E-2</v>
      </c>
      <c r="O637" s="15">
        <v>10.83</v>
      </c>
      <c r="P637" s="2">
        <f t="shared" si="61"/>
        <v>125.66551504106853</v>
      </c>
      <c r="Q637" s="2">
        <f t="shared" si="62"/>
        <v>0.93334197501732297</v>
      </c>
      <c r="R637" s="2">
        <f t="shared" si="63"/>
        <v>4.7523101802159315</v>
      </c>
      <c r="S637" s="12">
        <f t="shared" si="64"/>
        <v>882.65201505578966</v>
      </c>
      <c r="T637" s="12"/>
    </row>
    <row r="638" spans="2:20" ht="19.899999999999999" customHeight="1" x14ac:dyDescent="0.2">
      <c r="B638" s="14">
        <v>43598.555601851855</v>
      </c>
      <c r="C638" s="2">
        <f t="shared" si="60"/>
        <v>50.333333333255723</v>
      </c>
      <c r="D638" s="42">
        <v>22.8</v>
      </c>
      <c r="E638" s="12">
        <v>8610</v>
      </c>
      <c r="F638" s="12">
        <v>9310</v>
      </c>
      <c r="G638" s="2">
        <v>6.48</v>
      </c>
      <c r="H638" s="2">
        <v>9.09</v>
      </c>
      <c r="I638" s="2">
        <v>7.86</v>
      </c>
      <c r="K638" s="14">
        <v>43598.559270833335</v>
      </c>
      <c r="L638" s="2">
        <f t="shared" si="59"/>
        <v>55.583333334652707</v>
      </c>
      <c r="M638" s="15">
        <v>1094</v>
      </c>
      <c r="N638" s="3">
        <v>8.5945478827900004E-2</v>
      </c>
      <c r="O638" s="15">
        <v>10.83</v>
      </c>
      <c r="P638" s="2">
        <f t="shared" si="61"/>
        <v>126.01011882994266</v>
      </c>
      <c r="Q638" s="2">
        <f t="shared" si="62"/>
        <v>0.93078953570615708</v>
      </c>
      <c r="R638" s="2">
        <f t="shared" si="63"/>
        <v>4.75360471596436</v>
      </c>
      <c r="S638" s="12">
        <f t="shared" si="64"/>
        <v>883.08233164806518</v>
      </c>
      <c r="T638" s="12"/>
    </row>
    <row r="639" spans="2:20" ht="19.899999999999999" customHeight="1" x14ac:dyDescent="0.2">
      <c r="B639" s="14">
        <v>43598.555659722224</v>
      </c>
      <c r="C639" s="2">
        <f t="shared" si="60"/>
        <v>50.416666665114462</v>
      </c>
      <c r="D639" s="42">
        <v>22.8</v>
      </c>
      <c r="E639" s="12">
        <v>8600</v>
      </c>
      <c r="F639" s="12">
        <v>9300</v>
      </c>
      <c r="G639" s="2">
        <v>6.49</v>
      </c>
      <c r="H639" s="2">
        <v>9.09</v>
      </c>
      <c r="I639" s="2">
        <v>7.86</v>
      </c>
      <c r="K639" s="14">
        <v>43598.559328703705</v>
      </c>
      <c r="L639" s="2">
        <f t="shared" si="59"/>
        <v>55.666666666511446</v>
      </c>
      <c r="M639" s="15">
        <v>1091</v>
      </c>
      <c r="N639" s="3">
        <v>8.5709796527599996E-2</v>
      </c>
      <c r="O639" s="15">
        <v>10.84</v>
      </c>
      <c r="P639" s="2">
        <f t="shared" si="61"/>
        <v>126.47329055914089</v>
      </c>
      <c r="Q639" s="2">
        <f t="shared" si="62"/>
        <v>0.92909419435918394</v>
      </c>
      <c r="R639" s="2">
        <f t="shared" si="63"/>
        <v>4.7548963018651618</v>
      </c>
      <c r="S639" s="12">
        <f t="shared" si="64"/>
        <v>883.51146982886019</v>
      </c>
      <c r="T639" s="12"/>
    </row>
    <row r="640" spans="2:20" ht="19.899999999999999" customHeight="1" x14ac:dyDescent="0.2">
      <c r="B640" s="14">
        <v>43598.555717592593</v>
      </c>
      <c r="C640" s="2">
        <f t="shared" si="60"/>
        <v>50.499999996973202</v>
      </c>
      <c r="D640" s="42">
        <v>22.8</v>
      </c>
      <c r="E640" s="12">
        <v>8610</v>
      </c>
      <c r="F640" s="12">
        <v>9310</v>
      </c>
      <c r="G640" s="2">
        <v>6.49</v>
      </c>
      <c r="H640" s="2">
        <v>9.09</v>
      </c>
      <c r="I640" s="2">
        <v>7.86</v>
      </c>
      <c r="K640" s="14">
        <v>43598.559386574074</v>
      </c>
      <c r="L640" s="2">
        <f t="shared" si="59"/>
        <v>55.749999998370185</v>
      </c>
      <c r="M640" s="15">
        <v>1088</v>
      </c>
      <c r="N640" s="3">
        <v>8.5474114227400005E-2</v>
      </c>
      <c r="O640" s="15">
        <v>10.84</v>
      </c>
      <c r="P640" s="2">
        <f t="shared" si="61"/>
        <v>126.82202205875654</v>
      </c>
      <c r="Q640" s="2">
        <f t="shared" si="62"/>
        <v>0.92653939822501608</v>
      </c>
      <c r="R640" s="2">
        <f t="shared" si="63"/>
        <v>4.7561849362816542</v>
      </c>
      <c r="S640" s="12">
        <f t="shared" si="64"/>
        <v>883.9394295981748</v>
      </c>
      <c r="T640" s="12"/>
    </row>
    <row r="641" spans="2:20" ht="19.899999999999999" customHeight="1" x14ac:dyDescent="0.2">
      <c r="B641" s="14">
        <v>43598.555775462963</v>
      </c>
      <c r="C641" s="2">
        <f t="shared" si="60"/>
        <v>50.583333328831941</v>
      </c>
      <c r="D641" s="42">
        <v>22.8</v>
      </c>
      <c r="E641" s="12">
        <v>8610</v>
      </c>
      <c r="F641" s="12">
        <v>9310</v>
      </c>
      <c r="G641" s="2">
        <v>6.49</v>
      </c>
      <c r="H641" s="2">
        <v>9.09</v>
      </c>
      <c r="I641" s="2">
        <v>7.86</v>
      </c>
      <c r="K641" s="14">
        <v>43598.559444444443</v>
      </c>
      <c r="L641" s="2">
        <f t="shared" si="59"/>
        <v>55.833333330228925</v>
      </c>
      <c r="M641" s="15">
        <v>1086</v>
      </c>
      <c r="N641" s="3">
        <v>8.5316992693799998E-2</v>
      </c>
      <c r="O641" s="15">
        <v>10.83</v>
      </c>
      <c r="P641" s="2">
        <f t="shared" si="61"/>
        <v>126.93837016581831</v>
      </c>
      <c r="Q641" s="2">
        <f t="shared" si="62"/>
        <v>0.92398303087385403</v>
      </c>
      <c r="R641" s="2">
        <f t="shared" si="63"/>
        <v>4.7574700212791221</v>
      </c>
      <c r="S641" s="12">
        <f t="shared" si="64"/>
        <v>884.36640735792241</v>
      </c>
      <c r="T641" s="12"/>
    </row>
    <row r="642" spans="2:20" ht="19.899999999999999" customHeight="1" x14ac:dyDescent="0.2">
      <c r="B642" s="14">
        <v>43598.555833333332</v>
      </c>
      <c r="C642" s="2">
        <f t="shared" si="60"/>
        <v>50.66666666069068</v>
      </c>
      <c r="D642" s="42">
        <v>22.8</v>
      </c>
      <c r="E642" s="12">
        <v>8610</v>
      </c>
      <c r="F642" s="12">
        <v>9300</v>
      </c>
      <c r="G642" s="2">
        <v>6.49</v>
      </c>
      <c r="H642" s="2">
        <v>9.09</v>
      </c>
      <c r="I642" s="2">
        <v>7.86</v>
      </c>
      <c r="K642" s="14">
        <v>43598.559560185182</v>
      </c>
      <c r="L642" s="2">
        <f t="shared" si="59"/>
        <v>55.999999993946403</v>
      </c>
      <c r="M642" s="15">
        <v>1080</v>
      </c>
      <c r="N642" s="3">
        <v>8.4845628093299999E-2</v>
      </c>
      <c r="O642" s="15">
        <v>10.82</v>
      </c>
      <c r="P642" s="2">
        <f t="shared" si="61"/>
        <v>127.5257222222676</v>
      </c>
      <c r="Q642" s="2">
        <f t="shared" si="62"/>
        <v>0.91802969596950601</v>
      </c>
      <c r="R642" s="2">
        <f t="shared" si="63"/>
        <v>4.7600283722433563</v>
      </c>
      <c r="S642" s="12">
        <f t="shared" si="64"/>
        <v>885.21722044680303</v>
      </c>
      <c r="T642" s="12"/>
    </row>
    <row r="643" spans="2:20" ht="19.899999999999999" customHeight="1" x14ac:dyDescent="0.2">
      <c r="B643" s="14">
        <v>43598.555891203701</v>
      </c>
      <c r="C643" s="2">
        <f t="shared" si="60"/>
        <v>50.749999992549419</v>
      </c>
      <c r="D643" s="42">
        <v>22.8</v>
      </c>
      <c r="E643" s="12">
        <v>8610</v>
      </c>
      <c r="F643" s="12">
        <v>9310</v>
      </c>
      <c r="G643" s="2">
        <v>6.49</v>
      </c>
      <c r="H643" s="2">
        <v>9.09</v>
      </c>
      <c r="I643" s="2">
        <v>7.86</v>
      </c>
      <c r="K643" s="14">
        <v>43598.559618055559</v>
      </c>
      <c r="L643" s="2">
        <f t="shared" si="59"/>
        <v>56.083333336282521</v>
      </c>
      <c r="M643" s="15">
        <v>1078</v>
      </c>
      <c r="N643" s="3">
        <v>8.4688506559799995E-2</v>
      </c>
      <c r="O643" s="15">
        <v>10.86</v>
      </c>
      <c r="P643" s="2">
        <f t="shared" si="61"/>
        <v>128.2346382189603</v>
      </c>
      <c r="Q643" s="2">
        <f t="shared" si="62"/>
        <v>0.91971718123942792</v>
      </c>
      <c r="R643" s="2">
        <f t="shared" si="63"/>
        <v>4.7613045854904028</v>
      </c>
      <c r="S643" s="12">
        <f t="shared" si="64"/>
        <v>885.64105582922434</v>
      </c>
      <c r="T643" s="12"/>
    </row>
    <row r="644" spans="2:20" ht="19.899999999999999" customHeight="1" x14ac:dyDescent="0.2">
      <c r="B644" s="14">
        <v>43598.555949074071</v>
      </c>
      <c r="C644" s="2">
        <f t="shared" si="60"/>
        <v>50.833333324408159</v>
      </c>
      <c r="D644" s="42">
        <v>22.8</v>
      </c>
      <c r="E644" s="12">
        <v>8610</v>
      </c>
      <c r="F644" s="12">
        <v>9300</v>
      </c>
      <c r="G644" s="2">
        <v>6.49</v>
      </c>
      <c r="H644" s="2">
        <v>9.09</v>
      </c>
      <c r="I644" s="2">
        <v>7.86</v>
      </c>
      <c r="K644" s="14">
        <v>43598.559675925928</v>
      </c>
      <c r="L644" s="2">
        <f t="shared" si="59"/>
        <v>56.166666668141261</v>
      </c>
      <c r="M644" s="15">
        <v>1074</v>
      </c>
      <c r="N644" s="3">
        <v>8.43742634928E-2</v>
      </c>
      <c r="O644" s="15">
        <v>10.77</v>
      </c>
      <c r="P644" s="2">
        <f t="shared" si="61"/>
        <v>127.64555865923556</v>
      </c>
      <c r="Q644" s="2">
        <f t="shared" si="62"/>
        <v>0.908710817817456</v>
      </c>
      <c r="R644" s="2">
        <f t="shared" si="63"/>
        <v>4.7625743271339465</v>
      </c>
      <c r="S644" s="12">
        <f t="shared" si="64"/>
        <v>886.06371274687694</v>
      </c>
      <c r="T644" s="12"/>
    </row>
    <row r="645" spans="2:20" ht="19.899999999999999" customHeight="1" x14ac:dyDescent="0.2">
      <c r="B645" s="14">
        <v>43598.556006944447</v>
      </c>
      <c r="C645" s="2">
        <f t="shared" si="60"/>
        <v>50.916666666744277</v>
      </c>
      <c r="D645" s="42">
        <v>22.8</v>
      </c>
      <c r="E645" s="12">
        <v>8610</v>
      </c>
      <c r="F645" s="12">
        <v>9310</v>
      </c>
      <c r="G645" s="2">
        <v>6.49</v>
      </c>
      <c r="H645" s="2">
        <v>9.09</v>
      </c>
      <c r="I645" s="2">
        <v>7.86</v>
      </c>
      <c r="K645" s="14">
        <v>43598.559733796297</v>
      </c>
      <c r="L645" s="2">
        <f t="shared" si="59"/>
        <v>56.25</v>
      </c>
      <c r="M645" s="15">
        <v>1071</v>
      </c>
      <c r="N645" s="3">
        <v>8.4138581192599995E-2</v>
      </c>
      <c r="O645" s="15">
        <v>10.74</v>
      </c>
      <c r="P645" s="2">
        <f t="shared" si="61"/>
        <v>127.64655462177659</v>
      </c>
      <c r="Q645" s="2">
        <f t="shared" si="62"/>
        <v>0.90364836200852394</v>
      </c>
      <c r="R645" s="2">
        <f t="shared" si="63"/>
        <v>4.7638329098754433</v>
      </c>
      <c r="S645" s="12">
        <f t="shared" si="64"/>
        <v>886.48499485113575</v>
      </c>
      <c r="T645" s="12"/>
    </row>
    <row r="646" spans="2:20" ht="19.899999999999999" customHeight="1" x14ac:dyDescent="0.2">
      <c r="B646" s="14">
        <v>43598.556064814817</v>
      </c>
      <c r="C646" s="2">
        <f t="shared" si="60"/>
        <v>50.999999998603016</v>
      </c>
      <c r="D646" s="42">
        <v>22.8</v>
      </c>
      <c r="E646" s="12">
        <v>8610</v>
      </c>
      <c r="F646" s="12">
        <v>9310</v>
      </c>
      <c r="G646" s="2">
        <v>6.49</v>
      </c>
      <c r="H646" s="2">
        <v>9.09</v>
      </c>
      <c r="I646" s="2">
        <v>7.86</v>
      </c>
      <c r="K646" s="14">
        <v>43598.559791666667</v>
      </c>
      <c r="L646" s="2">
        <f t="shared" si="59"/>
        <v>56.333333331858739</v>
      </c>
      <c r="M646" s="15">
        <v>1069</v>
      </c>
      <c r="N646" s="3">
        <v>8.3981459659000002E-2</v>
      </c>
      <c r="O646" s="15">
        <v>10.75</v>
      </c>
      <c r="P646" s="2">
        <f t="shared" si="61"/>
        <v>128.00444340512198</v>
      </c>
      <c r="Q646" s="2">
        <f t="shared" si="62"/>
        <v>0.90280069133425001</v>
      </c>
      <c r="R646" s="2">
        <f t="shared" si="63"/>
        <v>4.7650873883625113</v>
      </c>
      <c r="S646" s="12">
        <f t="shared" si="64"/>
        <v>886.90529494582745</v>
      </c>
      <c r="T646" s="12"/>
    </row>
    <row r="647" spans="2:20" ht="19.899999999999999" customHeight="1" x14ac:dyDescent="0.2">
      <c r="B647" s="14">
        <v>43598.556122685186</v>
      </c>
      <c r="C647" s="2">
        <f t="shared" si="60"/>
        <v>51.083333330461755</v>
      </c>
      <c r="D647" s="42">
        <v>22.8</v>
      </c>
      <c r="E647" s="12">
        <v>8610</v>
      </c>
      <c r="F647" s="12">
        <v>9300</v>
      </c>
      <c r="G647" s="2">
        <v>6.49</v>
      </c>
      <c r="H647" s="2">
        <v>9.09</v>
      </c>
      <c r="I647" s="2">
        <v>7.86</v>
      </c>
      <c r="K647" s="14">
        <v>43598.559849537036</v>
      </c>
      <c r="L647" s="2">
        <f t="shared" si="59"/>
        <v>56.416666663717479</v>
      </c>
      <c r="M647" s="15">
        <v>1066</v>
      </c>
      <c r="N647" s="3">
        <v>8.3745777358799997E-2</v>
      </c>
      <c r="O647" s="15">
        <v>10.76</v>
      </c>
      <c r="P647" s="2">
        <f t="shared" si="61"/>
        <v>128.48409005626527</v>
      </c>
      <c r="Q647" s="2">
        <f t="shared" si="62"/>
        <v>0.90110456438068798</v>
      </c>
      <c r="R647" s="2">
        <f t="shared" si="63"/>
        <v>4.7663401003234798</v>
      </c>
      <c r="S647" s="12">
        <f t="shared" si="64"/>
        <v>887.32461303095215</v>
      </c>
      <c r="T647" s="12"/>
    </row>
    <row r="648" spans="2:20" ht="19.899999999999999" customHeight="1" x14ac:dyDescent="0.2">
      <c r="B648" s="14">
        <v>43598.556180555555</v>
      </c>
      <c r="C648" s="2">
        <f t="shared" si="60"/>
        <v>51.166666662320495</v>
      </c>
      <c r="D648" s="42">
        <v>22.8</v>
      </c>
      <c r="E648" s="12">
        <v>8610</v>
      </c>
      <c r="F648" s="12">
        <v>9310</v>
      </c>
      <c r="G648" s="2">
        <v>6.49</v>
      </c>
      <c r="H648" s="2">
        <v>9.09</v>
      </c>
      <c r="I648" s="2">
        <v>7.86</v>
      </c>
      <c r="K648" s="14">
        <v>43598.559907407405</v>
      </c>
      <c r="L648" s="2">
        <f t="shared" si="59"/>
        <v>56.499999995576218</v>
      </c>
      <c r="M648" s="15">
        <v>1062</v>
      </c>
      <c r="N648" s="3">
        <v>8.3431534291800002E-2</v>
      </c>
      <c r="O648" s="15">
        <v>10.7</v>
      </c>
      <c r="P648" s="2">
        <f t="shared" si="61"/>
        <v>128.24887005645826</v>
      </c>
      <c r="Q648" s="2">
        <f t="shared" si="62"/>
        <v>0.89271741692225992</v>
      </c>
      <c r="R648" s="2">
        <f t="shared" si="63"/>
        <v>4.7675858100106749</v>
      </c>
      <c r="S648" s="12">
        <f t="shared" si="64"/>
        <v>887.74255630268294</v>
      </c>
      <c r="T648" s="12"/>
    </row>
    <row r="649" spans="2:20" ht="19.899999999999999" customHeight="1" x14ac:dyDescent="0.2">
      <c r="B649" s="14">
        <v>43598.556238425925</v>
      </c>
      <c r="C649" s="2">
        <f t="shared" si="60"/>
        <v>51.249999994179234</v>
      </c>
      <c r="D649" s="42">
        <v>22.8</v>
      </c>
      <c r="E649" s="12">
        <v>8610</v>
      </c>
      <c r="F649" s="12">
        <v>9300</v>
      </c>
      <c r="G649" s="2">
        <v>6.49</v>
      </c>
      <c r="H649" s="2">
        <v>9.09</v>
      </c>
      <c r="I649" s="2">
        <v>7.86</v>
      </c>
      <c r="K649" s="14">
        <v>43598.559965277775</v>
      </c>
      <c r="L649" s="2">
        <f t="shared" si="59"/>
        <v>56.583333327434957</v>
      </c>
      <c r="M649" s="15">
        <v>1059</v>
      </c>
      <c r="N649" s="3">
        <v>8.3195851991499994E-2</v>
      </c>
      <c r="O649" s="15">
        <v>10.7</v>
      </c>
      <c r="P649" s="2">
        <f t="shared" si="61"/>
        <v>128.61218130314001</v>
      </c>
      <c r="Q649" s="2">
        <f t="shared" si="62"/>
        <v>0.89019561630904986</v>
      </c>
      <c r="R649" s="2">
        <f t="shared" si="63"/>
        <v>4.768823944039621</v>
      </c>
      <c r="S649" s="12">
        <f t="shared" si="64"/>
        <v>888.15912476101994</v>
      </c>
      <c r="T649" s="12"/>
    </row>
    <row r="650" spans="2:20" ht="19.899999999999999" customHeight="1" x14ac:dyDescent="0.2">
      <c r="B650" s="14">
        <v>43598.556296296294</v>
      </c>
      <c r="C650" s="2">
        <f t="shared" si="60"/>
        <v>51.333333326037973</v>
      </c>
      <c r="D650" s="42">
        <v>22.8</v>
      </c>
      <c r="E650" s="12">
        <v>8610</v>
      </c>
      <c r="F650" s="12">
        <v>9310</v>
      </c>
      <c r="G650" s="2">
        <v>6.49</v>
      </c>
      <c r="H650" s="2">
        <v>9.09</v>
      </c>
      <c r="I650" s="2">
        <v>7.87</v>
      </c>
      <c r="K650" s="14">
        <v>43598.560023148151</v>
      </c>
      <c r="L650" s="2">
        <f t="shared" si="59"/>
        <v>56.666666669771075</v>
      </c>
      <c r="M650" s="15">
        <v>1057</v>
      </c>
      <c r="N650" s="3">
        <v>8.3038730458000004E-2</v>
      </c>
      <c r="O650" s="15">
        <v>10.69</v>
      </c>
      <c r="P650" s="2">
        <f t="shared" si="61"/>
        <v>128.73510879850065</v>
      </c>
      <c r="Q650" s="2">
        <f t="shared" si="62"/>
        <v>0.88768402859602002</v>
      </c>
      <c r="R650" s="2">
        <f t="shared" si="63"/>
        <v>4.7700585828152979</v>
      </c>
      <c r="S650" s="12">
        <f t="shared" si="64"/>
        <v>888.57471126204098</v>
      </c>
      <c r="T650" s="12"/>
    </row>
    <row r="651" spans="2:20" ht="19.899999999999999" customHeight="1" x14ac:dyDescent="0.2">
      <c r="B651" s="14">
        <v>43598.556354166663</v>
      </c>
      <c r="C651" s="2">
        <f t="shared" si="60"/>
        <v>51.416666657896712</v>
      </c>
      <c r="D651" s="42">
        <v>22.8</v>
      </c>
      <c r="E651" s="12">
        <v>8610</v>
      </c>
      <c r="F651" s="12">
        <v>9310</v>
      </c>
      <c r="G651" s="2">
        <v>6.49</v>
      </c>
      <c r="H651" s="2">
        <v>9.09</v>
      </c>
      <c r="I651" s="2">
        <v>7.87</v>
      </c>
      <c r="K651" s="14">
        <v>43598.560081018521</v>
      </c>
      <c r="L651" s="2">
        <f t="shared" si="59"/>
        <v>56.750000001629815</v>
      </c>
      <c r="M651" s="15">
        <v>1053</v>
      </c>
      <c r="N651" s="3">
        <v>8.2724487390999996E-2</v>
      </c>
      <c r="O651" s="15">
        <v>10.69</v>
      </c>
      <c r="P651" s="2">
        <f t="shared" si="61"/>
        <v>129.22413105412627</v>
      </c>
      <c r="Q651" s="2">
        <f t="shared" si="62"/>
        <v>0.88432477020978995</v>
      </c>
      <c r="R651" s="2">
        <f t="shared" si="63"/>
        <v>4.7712891444593604</v>
      </c>
      <c r="S651" s="12">
        <f t="shared" si="64"/>
        <v>888.98911929933047</v>
      </c>
      <c r="T651" s="12"/>
    </row>
    <row r="652" spans="2:20" ht="19.899999999999999" customHeight="1" x14ac:dyDescent="0.2">
      <c r="B652" s="14">
        <v>43598.55641203704</v>
      </c>
      <c r="C652" s="2">
        <f t="shared" si="60"/>
        <v>51.500000000232831</v>
      </c>
      <c r="D652" s="42">
        <v>22.8</v>
      </c>
      <c r="E652" s="12">
        <v>8620</v>
      </c>
      <c r="F652" s="12">
        <v>9310</v>
      </c>
      <c r="G652" s="2">
        <v>6.49</v>
      </c>
      <c r="H652" s="2">
        <v>9.09</v>
      </c>
      <c r="I652" s="2">
        <v>7.87</v>
      </c>
      <c r="K652" s="14">
        <v>43598.56013888889</v>
      </c>
      <c r="L652" s="2">
        <f t="shared" si="59"/>
        <v>56.833333333488554</v>
      </c>
      <c r="M652" s="15">
        <v>1050</v>
      </c>
      <c r="N652" s="3">
        <v>8.2488805090700001E-2</v>
      </c>
      <c r="O652" s="15">
        <v>10.65</v>
      </c>
      <c r="P652" s="2">
        <f t="shared" si="61"/>
        <v>129.10842857148756</v>
      </c>
      <c r="Q652" s="2">
        <f t="shared" si="62"/>
        <v>0.87850577421595499</v>
      </c>
      <c r="R652" s="2">
        <f t="shared" si="63"/>
        <v>4.7725133323157714</v>
      </c>
      <c r="S652" s="12">
        <f t="shared" si="64"/>
        <v>889.40215252322616</v>
      </c>
      <c r="T652" s="12"/>
    </row>
    <row r="653" spans="2:20" ht="19.899999999999999" customHeight="1" x14ac:dyDescent="0.2">
      <c r="B653" s="14">
        <v>43598.556469907409</v>
      </c>
      <c r="C653" s="2">
        <f t="shared" si="60"/>
        <v>51.58333333209157</v>
      </c>
      <c r="D653" s="42">
        <v>22.8</v>
      </c>
      <c r="E653" s="12">
        <v>8620</v>
      </c>
      <c r="F653" s="12">
        <v>9310</v>
      </c>
      <c r="G653" s="2">
        <v>6.49</v>
      </c>
      <c r="H653" s="2">
        <v>9.09</v>
      </c>
      <c r="I653" s="2">
        <v>7.87</v>
      </c>
      <c r="K653" s="14">
        <v>43598.560196759259</v>
      </c>
      <c r="L653" s="2">
        <f t="shared" si="59"/>
        <v>56.916666665347293</v>
      </c>
      <c r="M653" s="15">
        <v>1048</v>
      </c>
      <c r="N653" s="3">
        <v>8.2331683557199997E-2</v>
      </c>
      <c r="O653" s="15">
        <v>10.64</v>
      </c>
      <c r="P653" s="2">
        <f t="shared" si="61"/>
        <v>129.23335877867544</v>
      </c>
      <c r="Q653" s="2">
        <f t="shared" si="62"/>
        <v>0.87600911304860807</v>
      </c>
      <c r="R653" s="2">
        <f t="shared" si="63"/>
        <v>4.7737317454103669</v>
      </c>
      <c r="S653" s="12">
        <f t="shared" si="64"/>
        <v>889.81420373755475</v>
      </c>
      <c r="T653" s="12"/>
    </row>
    <row r="654" spans="2:20" ht="19.899999999999999" customHeight="1" x14ac:dyDescent="0.2">
      <c r="B654" s="14">
        <v>43598.556527777779</v>
      </c>
      <c r="C654" s="2">
        <f t="shared" si="60"/>
        <v>51.666666663950309</v>
      </c>
      <c r="D654" s="42">
        <v>22.8</v>
      </c>
      <c r="E654" s="12">
        <v>8610</v>
      </c>
      <c r="F654" s="12">
        <v>9310</v>
      </c>
      <c r="G654" s="2">
        <v>6.49</v>
      </c>
      <c r="H654" s="2">
        <v>9.09</v>
      </c>
      <c r="I654" s="2">
        <v>7.87</v>
      </c>
      <c r="K654" s="14">
        <v>43598.560312499998</v>
      </c>
      <c r="L654" s="2">
        <f t="shared" si="59"/>
        <v>57.083333329064772</v>
      </c>
      <c r="M654" s="15">
        <v>1043</v>
      </c>
      <c r="N654" s="3">
        <v>8.1938879723500002E-2</v>
      </c>
      <c r="O654" s="15">
        <v>10.66</v>
      </c>
      <c r="P654" s="2">
        <f t="shared" si="61"/>
        <v>130.09697027799027</v>
      </c>
      <c r="Q654" s="2">
        <f t="shared" si="62"/>
        <v>0.87346845785251004</v>
      </c>
      <c r="R654" s="2">
        <f t="shared" si="63"/>
        <v>4.776161575326956</v>
      </c>
      <c r="S654" s="12">
        <f t="shared" si="64"/>
        <v>890.63555653942433</v>
      </c>
      <c r="T654" s="12"/>
    </row>
    <row r="655" spans="2:20" ht="19.899999999999999" customHeight="1" x14ac:dyDescent="0.2">
      <c r="B655" s="14">
        <v>43598.556585648148</v>
      </c>
      <c r="C655" s="2">
        <f t="shared" si="60"/>
        <v>51.749999995809048</v>
      </c>
      <c r="D655" s="42">
        <v>22.8</v>
      </c>
      <c r="E655" s="12">
        <v>8610</v>
      </c>
      <c r="F655" s="12">
        <v>9320</v>
      </c>
      <c r="G655" s="2">
        <v>6.49</v>
      </c>
      <c r="H655" s="2">
        <v>9.09</v>
      </c>
      <c r="I655" s="2">
        <v>7.87</v>
      </c>
      <c r="K655" s="14">
        <v>43598.560370370367</v>
      </c>
      <c r="L655" s="2">
        <f t="shared" si="59"/>
        <v>57.166666660923511</v>
      </c>
      <c r="M655" s="15">
        <v>1040</v>
      </c>
      <c r="N655" s="3">
        <v>8.1703197423199994E-2</v>
      </c>
      <c r="O655" s="15">
        <v>10.66</v>
      </c>
      <c r="P655" s="2">
        <f t="shared" si="61"/>
        <v>130.47225000001094</v>
      </c>
      <c r="Q655" s="2">
        <f t="shared" si="62"/>
        <v>0.8709560845313119</v>
      </c>
      <c r="R655" s="2">
        <f t="shared" si="63"/>
        <v>4.7773729812377308</v>
      </c>
      <c r="S655" s="12">
        <f t="shared" si="64"/>
        <v>891.04466172505181</v>
      </c>
      <c r="T655" s="12"/>
    </row>
    <row r="656" spans="2:20" ht="19.899999999999999" customHeight="1" x14ac:dyDescent="0.2">
      <c r="B656" s="14">
        <v>43598.556643518517</v>
      </c>
      <c r="C656" s="2">
        <f t="shared" si="60"/>
        <v>51.833333327667788</v>
      </c>
      <c r="D656" s="42">
        <v>22.8</v>
      </c>
      <c r="E656" s="12">
        <v>8620</v>
      </c>
      <c r="F656" s="12">
        <v>9320</v>
      </c>
      <c r="G656" s="2">
        <v>6.5</v>
      </c>
      <c r="H656" s="2">
        <v>9.09</v>
      </c>
      <c r="I656" s="2">
        <v>7.87</v>
      </c>
      <c r="K656" s="14">
        <v>43598.560428240744</v>
      </c>
      <c r="L656" s="2">
        <f t="shared" si="59"/>
        <v>57.250000003259629</v>
      </c>
      <c r="M656" s="15">
        <v>1037</v>
      </c>
      <c r="N656" s="3">
        <v>8.14675151229E-2</v>
      </c>
      <c r="O656" s="15">
        <v>10.64</v>
      </c>
      <c r="P656" s="2">
        <f t="shared" si="61"/>
        <v>130.60420443594901</v>
      </c>
      <c r="Q656" s="2">
        <f t="shared" si="62"/>
        <v>0.86681436090765607</v>
      </c>
      <c r="R656" s="2">
        <f t="shared" si="63"/>
        <v>4.778579766399659</v>
      </c>
      <c r="S656" s="12">
        <f t="shared" si="64"/>
        <v>891.45258855048689</v>
      </c>
      <c r="T656" s="12"/>
    </row>
    <row r="657" spans="2:20" ht="19.899999999999999" customHeight="1" x14ac:dyDescent="0.2">
      <c r="B657" s="14">
        <v>43598.556701388887</v>
      </c>
      <c r="C657" s="2">
        <f t="shared" si="60"/>
        <v>51.916666659526527</v>
      </c>
      <c r="D657" s="42">
        <v>22.8</v>
      </c>
      <c r="E657" s="12">
        <v>8620</v>
      </c>
      <c r="F657" s="12">
        <v>9320</v>
      </c>
      <c r="G657" s="2">
        <v>6.5</v>
      </c>
      <c r="H657" s="2">
        <v>9.09</v>
      </c>
      <c r="I657" s="2">
        <v>7.87</v>
      </c>
      <c r="K657" s="14">
        <v>43598.560486111113</v>
      </c>
      <c r="L657" s="2">
        <f t="shared" si="59"/>
        <v>57.333333335118368</v>
      </c>
      <c r="M657" s="15">
        <v>1035</v>
      </c>
      <c r="N657" s="3">
        <v>8.1310393589399996E-2</v>
      </c>
      <c r="O657" s="15">
        <v>10.58</v>
      </c>
      <c r="P657" s="2">
        <f t="shared" si="61"/>
        <v>130.11866666673299</v>
      </c>
      <c r="Q657" s="2">
        <f t="shared" si="62"/>
        <v>0.86026396417585194</v>
      </c>
      <c r="R657" s="2">
        <f t="shared" si="63"/>
        <v>4.7797791263264111</v>
      </c>
      <c r="S657" s="12">
        <f t="shared" si="64"/>
        <v>891.85953331506698</v>
      </c>
      <c r="T657" s="12"/>
    </row>
    <row r="658" spans="2:20" ht="19.899999999999999" customHeight="1" x14ac:dyDescent="0.2">
      <c r="B658" s="14">
        <v>43598.556759259256</v>
      </c>
      <c r="C658" s="2">
        <f t="shared" si="60"/>
        <v>51.999999991385266</v>
      </c>
      <c r="D658" s="42">
        <v>22.8</v>
      </c>
      <c r="E658" s="12">
        <v>8630</v>
      </c>
      <c r="F658" s="12">
        <v>9320</v>
      </c>
      <c r="G658" s="2">
        <v>6.5</v>
      </c>
      <c r="H658" s="2">
        <v>9.09</v>
      </c>
      <c r="I658" s="2">
        <v>7.87</v>
      </c>
      <c r="K658" s="14">
        <v>43598.560543981483</v>
      </c>
      <c r="L658" s="2">
        <f t="shared" si="59"/>
        <v>57.416666666977108</v>
      </c>
      <c r="M658" s="15">
        <v>1032</v>
      </c>
      <c r="N658" s="3">
        <v>8.1074711289200005E-2</v>
      </c>
      <c r="O658" s="15">
        <v>10.6</v>
      </c>
      <c r="P658" s="2">
        <f t="shared" si="61"/>
        <v>130.74360465113404</v>
      </c>
      <c r="Q658" s="2">
        <f t="shared" si="62"/>
        <v>0.85939193966552008</v>
      </c>
      <c r="R658" s="2">
        <f t="shared" si="63"/>
        <v>4.7809733317940584</v>
      </c>
      <c r="S658" s="12">
        <f t="shared" si="64"/>
        <v>892.26549607007996</v>
      </c>
      <c r="T658" s="12"/>
    </row>
    <row r="659" spans="2:20" ht="19.899999999999999" customHeight="1" x14ac:dyDescent="0.2">
      <c r="B659" s="14">
        <v>43598.556817129633</v>
      </c>
      <c r="C659" s="2">
        <f t="shared" si="60"/>
        <v>52.083333333721384</v>
      </c>
      <c r="D659" s="42">
        <v>22.8</v>
      </c>
      <c r="E659" s="12">
        <v>8620</v>
      </c>
      <c r="F659" s="12">
        <v>9320</v>
      </c>
      <c r="G659" s="2">
        <v>6.5</v>
      </c>
      <c r="H659" s="2">
        <v>9.09</v>
      </c>
      <c r="I659" s="2">
        <v>7.87</v>
      </c>
      <c r="K659" s="14">
        <v>43598.560659722221</v>
      </c>
      <c r="L659" s="2">
        <f t="shared" si="59"/>
        <v>57.583333330694586</v>
      </c>
      <c r="M659" s="15">
        <v>1027</v>
      </c>
      <c r="N659" s="3">
        <v>8.0681907455400007E-2</v>
      </c>
      <c r="O659" s="15">
        <v>10.61</v>
      </c>
      <c r="P659" s="2">
        <f t="shared" si="61"/>
        <v>131.50407984423373</v>
      </c>
      <c r="Q659" s="2">
        <f t="shared" si="62"/>
        <v>0.85603503810179404</v>
      </c>
      <c r="R659" s="2">
        <f t="shared" si="63"/>
        <v>4.7833558692210207</v>
      </c>
      <c r="S659" s="12">
        <f t="shared" si="64"/>
        <v>893.07427914949142</v>
      </c>
      <c r="T659" s="12"/>
    </row>
    <row r="660" spans="2:20" ht="19.899999999999999" customHeight="1" x14ac:dyDescent="0.2">
      <c r="B660" s="14">
        <v>43598.556875000002</v>
      </c>
      <c r="C660" s="2">
        <f t="shared" si="60"/>
        <v>52.166666665580124</v>
      </c>
      <c r="D660" s="42">
        <v>22.8</v>
      </c>
      <c r="E660" s="12">
        <v>8620</v>
      </c>
      <c r="F660" s="12">
        <v>9320</v>
      </c>
      <c r="G660" s="2">
        <v>6.5</v>
      </c>
      <c r="H660" s="2">
        <v>9.09</v>
      </c>
      <c r="I660" s="2">
        <v>7.87</v>
      </c>
      <c r="K660" s="14">
        <v>43598.560717592591</v>
      </c>
      <c r="L660" s="2">
        <f t="shared" si="59"/>
        <v>57.666666662553325</v>
      </c>
      <c r="M660" s="15">
        <v>1024</v>
      </c>
      <c r="N660" s="3">
        <v>8.0446225155200002E-2</v>
      </c>
      <c r="O660" s="15">
        <v>10.55</v>
      </c>
      <c r="P660" s="2">
        <f t="shared" si="61"/>
        <v>131.14350585930575</v>
      </c>
      <c r="Q660" s="2">
        <f t="shared" si="62"/>
        <v>0.84870767538736003</v>
      </c>
      <c r="R660" s="2">
        <f t="shared" si="63"/>
        <v>4.7845397183066618</v>
      </c>
      <c r="S660" s="12">
        <f t="shared" si="64"/>
        <v>893.47709947388989</v>
      </c>
      <c r="T660" s="12"/>
    </row>
    <row r="661" spans="2:20" ht="19.899999999999999" customHeight="1" x14ac:dyDescent="0.2">
      <c r="B661" s="14">
        <v>43598.556932870371</v>
      </c>
      <c r="C661" s="2">
        <f t="shared" si="60"/>
        <v>52.249999997438863</v>
      </c>
      <c r="D661" s="42">
        <v>22.8</v>
      </c>
      <c r="E661" s="12">
        <v>8620</v>
      </c>
      <c r="F661" s="12">
        <v>9330</v>
      </c>
      <c r="G661" s="2">
        <v>6.5</v>
      </c>
      <c r="H661" s="2">
        <v>9.09</v>
      </c>
      <c r="I661" s="2">
        <v>7.87</v>
      </c>
      <c r="K661" s="14">
        <v>43598.56077546296</v>
      </c>
      <c r="L661" s="2">
        <f t="shared" si="59"/>
        <v>57.749999994412065</v>
      </c>
      <c r="M661" s="15">
        <v>1022</v>
      </c>
      <c r="N661" s="3">
        <v>8.0289103621699998E-2</v>
      </c>
      <c r="O661" s="15">
        <v>10.56</v>
      </c>
      <c r="P661" s="2">
        <f t="shared" si="61"/>
        <v>131.52469667311013</v>
      </c>
      <c r="Q661" s="2">
        <f t="shared" si="62"/>
        <v>0.84785293424515207</v>
      </c>
      <c r="R661" s="2">
        <f t="shared" si="63"/>
        <v>4.7857178853758366</v>
      </c>
      <c r="S661" s="12">
        <f t="shared" si="64"/>
        <v>893.87893778872137</v>
      </c>
      <c r="T661" s="12"/>
    </row>
    <row r="662" spans="2:20" ht="19.899999999999999" customHeight="1" x14ac:dyDescent="0.2">
      <c r="B662" s="14">
        <v>43598.556990740741</v>
      </c>
      <c r="C662" s="2">
        <f t="shared" si="60"/>
        <v>52.333333329297602</v>
      </c>
      <c r="D662" s="42">
        <v>22.8</v>
      </c>
      <c r="E662" s="12">
        <v>8620</v>
      </c>
      <c r="F662" s="12">
        <v>9320</v>
      </c>
      <c r="G662" s="2">
        <v>6.5</v>
      </c>
      <c r="H662" s="2">
        <v>9.09</v>
      </c>
      <c r="I662" s="2">
        <v>7.87</v>
      </c>
      <c r="K662" s="14">
        <v>43598.560833333337</v>
      </c>
      <c r="L662" s="2">
        <f t="shared" si="59"/>
        <v>57.833333336748183</v>
      </c>
      <c r="M662" s="15">
        <v>1020</v>
      </c>
      <c r="N662" s="3">
        <v>8.0131982088100004E-2</v>
      </c>
      <c r="O662" s="15">
        <v>10.56</v>
      </c>
      <c r="P662" s="2">
        <f t="shared" si="61"/>
        <v>131.78258823536842</v>
      </c>
      <c r="Q662" s="2">
        <f t="shared" si="62"/>
        <v>0.84619373085033611</v>
      </c>
      <c r="R662" s="2">
        <f t="shared" si="63"/>
        <v>4.7868943067981347</v>
      </c>
      <c r="S662" s="12">
        <f t="shared" si="64"/>
        <v>894.27999054632301</v>
      </c>
      <c r="T662" s="12"/>
    </row>
    <row r="663" spans="2:20" ht="19.899999999999999" customHeight="1" x14ac:dyDescent="0.2">
      <c r="B663" s="14">
        <v>43598.55704861111</v>
      </c>
      <c r="C663" s="2">
        <f t="shared" si="60"/>
        <v>52.416666661156341</v>
      </c>
      <c r="D663" s="42">
        <v>22.8</v>
      </c>
      <c r="E663" s="12">
        <v>8620</v>
      </c>
      <c r="F663" s="12">
        <v>9320</v>
      </c>
      <c r="G663" s="2">
        <v>6.5</v>
      </c>
      <c r="H663" s="2">
        <v>9.09</v>
      </c>
      <c r="I663" s="2">
        <v>7.88</v>
      </c>
      <c r="K663" s="14">
        <v>43598.560891203706</v>
      </c>
      <c r="L663" s="2">
        <f t="shared" si="59"/>
        <v>57.916666668606922</v>
      </c>
      <c r="M663" s="15">
        <v>1017</v>
      </c>
      <c r="N663" s="3">
        <v>7.9896299787899999E-2</v>
      </c>
      <c r="O663" s="15">
        <v>10.55</v>
      </c>
      <c r="P663" s="2">
        <f t="shared" si="61"/>
        <v>132.04616519171717</v>
      </c>
      <c r="Q663" s="2">
        <f t="shared" si="62"/>
        <v>0.84290596276234508</v>
      </c>
      <c r="R663" s="2">
        <f t="shared" si="63"/>
        <v>4.7880672926757208</v>
      </c>
      <c r="S663" s="12">
        <f t="shared" si="64"/>
        <v>894.68006124393378</v>
      </c>
      <c r="T663" s="12"/>
    </row>
    <row r="664" spans="2:20" ht="19.899999999999999" customHeight="1" x14ac:dyDescent="0.2">
      <c r="B664" s="14">
        <v>43598.557106481479</v>
      </c>
      <c r="C664" s="2">
        <f t="shared" si="60"/>
        <v>52.499999993015081</v>
      </c>
      <c r="D664" s="42">
        <v>22.8</v>
      </c>
      <c r="E664" s="12">
        <v>8620</v>
      </c>
      <c r="F664" s="12">
        <v>9320</v>
      </c>
      <c r="G664" s="2">
        <v>6.5</v>
      </c>
      <c r="H664" s="2">
        <v>9.09</v>
      </c>
      <c r="I664" s="2">
        <v>7.88</v>
      </c>
      <c r="K664" s="14">
        <v>43598.560949074075</v>
      </c>
      <c r="L664" s="2">
        <f t="shared" si="59"/>
        <v>58.000000000465661</v>
      </c>
      <c r="M664" s="15">
        <v>1015</v>
      </c>
      <c r="N664" s="3">
        <v>7.9739178254399995E-2</v>
      </c>
      <c r="O664" s="15">
        <v>10.55</v>
      </c>
      <c r="P664" s="2">
        <f t="shared" si="61"/>
        <v>132.30635467976938</v>
      </c>
      <c r="Q664" s="2">
        <f t="shared" si="62"/>
        <v>0.84124833058392001</v>
      </c>
      <c r="R664" s="2">
        <f t="shared" si="63"/>
        <v>4.7892368442476272</v>
      </c>
      <c r="S664" s="12">
        <f t="shared" si="64"/>
        <v>895.07914993197755</v>
      </c>
      <c r="T664" s="12"/>
    </row>
    <row r="665" spans="2:20" ht="19.899999999999999" customHeight="1" x14ac:dyDescent="0.2">
      <c r="B665" s="14">
        <v>43598.557164351849</v>
      </c>
      <c r="C665" s="2">
        <f t="shared" si="60"/>
        <v>52.58333332487382</v>
      </c>
      <c r="D665" s="42">
        <v>22.8</v>
      </c>
      <c r="E665" s="12">
        <v>8620</v>
      </c>
      <c r="F665" s="12">
        <v>9330</v>
      </c>
      <c r="G665" s="2">
        <v>6.5</v>
      </c>
      <c r="H665" s="2">
        <v>9.09</v>
      </c>
      <c r="I665" s="2">
        <v>7.88</v>
      </c>
      <c r="K665" s="14">
        <v>43598.561006944445</v>
      </c>
      <c r="L665" s="2">
        <f t="shared" si="59"/>
        <v>58.083333332324401</v>
      </c>
      <c r="M665" s="15">
        <v>1013</v>
      </c>
      <c r="N665" s="3">
        <v>7.9582056720900005E-2</v>
      </c>
      <c r="O665" s="15">
        <v>10.54</v>
      </c>
      <c r="P665" s="2">
        <f t="shared" si="61"/>
        <v>132.44191510360855</v>
      </c>
      <c r="Q665" s="2">
        <f t="shared" si="62"/>
        <v>0.83879487783828599</v>
      </c>
      <c r="R665" s="2">
        <f t="shared" si="63"/>
        <v>4.790403540899498</v>
      </c>
      <c r="S665" s="12">
        <f t="shared" si="64"/>
        <v>895.47745301236762</v>
      </c>
      <c r="T665" s="12"/>
    </row>
    <row r="666" spans="2:20" ht="19.899999999999999" customHeight="1" x14ac:dyDescent="0.2">
      <c r="B666" s="14">
        <v>43598.557222222225</v>
      </c>
      <c r="C666" s="2">
        <f t="shared" si="60"/>
        <v>52.666666667209938</v>
      </c>
      <c r="D666" s="42">
        <v>22.8</v>
      </c>
      <c r="E666" s="12">
        <v>8620</v>
      </c>
      <c r="F666" s="12">
        <v>9330</v>
      </c>
      <c r="G666" s="2">
        <v>6.5</v>
      </c>
      <c r="H666" s="2">
        <v>9.09</v>
      </c>
      <c r="I666" s="2">
        <v>7.88</v>
      </c>
      <c r="K666" s="14">
        <v>43598.561064814814</v>
      </c>
      <c r="L666" s="2">
        <f t="shared" si="59"/>
        <v>58.16666666418314</v>
      </c>
      <c r="M666" s="15">
        <v>1010</v>
      </c>
      <c r="N666" s="3">
        <v>7.9346374420599997E-2</v>
      </c>
      <c r="O666" s="15">
        <v>10.5</v>
      </c>
      <c r="P666" s="2">
        <f t="shared" si="61"/>
        <v>132.3311881188358</v>
      </c>
      <c r="Q666" s="2">
        <f t="shared" si="62"/>
        <v>0.83313693141629996</v>
      </c>
      <c r="R666" s="2">
        <f t="shared" si="63"/>
        <v>4.7915646046353793</v>
      </c>
      <c r="S666" s="12">
        <f t="shared" si="64"/>
        <v>895.87477408319069</v>
      </c>
      <c r="T666" s="12"/>
    </row>
    <row r="667" spans="2:20" ht="19.899999999999999" customHeight="1" x14ac:dyDescent="0.2">
      <c r="B667" s="14">
        <v>43598.557280092595</v>
      </c>
      <c r="C667" s="2">
        <f t="shared" si="60"/>
        <v>52.749999999068677</v>
      </c>
      <c r="D667" s="42">
        <v>22.8</v>
      </c>
      <c r="E667" s="12">
        <v>8620</v>
      </c>
      <c r="F667" s="12">
        <v>9320</v>
      </c>
      <c r="G667" s="2">
        <v>6.5</v>
      </c>
      <c r="H667" s="2">
        <v>9.09</v>
      </c>
      <c r="I667" s="2">
        <v>7.88</v>
      </c>
      <c r="K667" s="14">
        <v>43598.561122685183</v>
      </c>
      <c r="L667" s="2">
        <f t="shared" si="59"/>
        <v>58.249999996041879</v>
      </c>
      <c r="M667" s="15">
        <v>1008</v>
      </c>
      <c r="N667" s="3">
        <v>7.9189252887100006E-2</v>
      </c>
      <c r="O667" s="15">
        <v>10.5</v>
      </c>
      <c r="P667" s="2">
        <f t="shared" si="61"/>
        <v>132.59375000001367</v>
      </c>
      <c r="Q667" s="2">
        <f t="shared" si="62"/>
        <v>0.83148715531455009</v>
      </c>
      <c r="R667" s="2">
        <f t="shared" si="63"/>
        <v>4.7927205935640425</v>
      </c>
      <c r="S667" s="12">
        <f t="shared" si="64"/>
        <v>896.27111314444676</v>
      </c>
      <c r="T667" s="12"/>
    </row>
    <row r="668" spans="2:20" ht="19.899999999999999" customHeight="1" x14ac:dyDescent="0.2">
      <c r="B668" s="14">
        <v>43598.557337962964</v>
      </c>
      <c r="C668" s="2">
        <f t="shared" si="60"/>
        <v>52.833333330927417</v>
      </c>
      <c r="D668" s="42">
        <v>22.8</v>
      </c>
      <c r="E668" s="12">
        <v>8620</v>
      </c>
      <c r="F668" s="12">
        <v>9320</v>
      </c>
      <c r="G668" s="2">
        <v>6.5</v>
      </c>
      <c r="H668" s="2">
        <v>9.09</v>
      </c>
      <c r="I668" s="2">
        <v>7.88</v>
      </c>
      <c r="K668" s="14">
        <v>43598.561180555553</v>
      </c>
      <c r="L668" s="2">
        <f t="shared" si="59"/>
        <v>58.333333327900618</v>
      </c>
      <c r="M668" s="15">
        <v>1005</v>
      </c>
      <c r="N668" s="3">
        <v>7.8953570586799998E-2</v>
      </c>
      <c r="O668" s="15">
        <v>10.51</v>
      </c>
      <c r="P668" s="2">
        <f t="shared" si="61"/>
        <v>133.11620895530638</v>
      </c>
      <c r="Q668" s="2">
        <f t="shared" si="62"/>
        <v>0.82980202686726801</v>
      </c>
      <c r="R668" s="2">
        <f t="shared" si="63"/>
        <v>4.7938742665868102</v>
      </c>
      <c r="S668" s="12">
        <f t="shared" si="64"/>
        <v>896.66647019613572</v>
      </c>
      <c r="T668" s="12"/>
    </row>
    <row r="669" spans="2:20" ht="19.899999999999999" customHeight="1" x14ac:dyDescent="0.2">
      <c r="B669" s="14">
        <v>43598.557395833333</v>
      </c>
      <c r="C669" s="2">
        <f t="shared" si="60"/>
        <v>52.916666662786156</v>
      </c>
      <c r="D669" s="42">
        <v>22.8</v>
      </c>
      <c r="E669" s="12">
        <v>8590</v>
      </c>
      <c r="F669" s="12">
        <v>9330</v>
      </c>
      <c r="G669" s="2">
        <v>6.5</v>
      </c>
      <c r="H669" s="2">
        <v>9.09</v>
      </c>
      <c r="I669" s="2">
        <v>7.88</v>
      </c>
      <c r="K669" s="14">
        <v>43598.561238425929</v>
      </c>
      <c r="L669" s="2">
        <f t="shared" si="59"/>
        <v>58.416666670236737</v>
      </c>
      <c r="M669" s="15">
        <v>1002</v>
      </c>
      <c r="N669" s="3">
        <v>7.8717888286599993E-2</v>
      </c>
      <c r="O669" s="15">
        <v>10.49</v>
      </c>
      <c r="P669" s="2">
        <f t="shared" si="61"/>
        <v>133.26068862273704</v>
      </c>
      <c r="Q669" s="2">
        <f t="shared" si="62"/>
        <v>0.82575064812643395</v>
      </c>
      <c r="R669" s="2">
        <f t="shared" si="63"/>
        <v>4.7950239560686496</v>
      </c>
      <c r="S669" s="12">
        <f t="shared" si="64"/>
        <v>897.06064888590379</v>
      </c>
      <c r="T669" s="12"/>
    </row>
    <row r="670" spans="2:20" ht="19.899999999999999" customHeight="1" x14ac:dyDescent="0.2">
      <c r="B670" s="14">
        <v>43598.557453703703</v>
      </c>
      <c r="C670" s="2">
        <f t="shared" si="60"/>
        <v>52.999999994644895</v>
      </c>
      <c r="D670" s="42">
        <v>22.8</v>
      </c>
      <c r="E670" s="12">
        <v>8630</v>
      </c>
      <c r="F670" s="12">
        <v>9320</v>
      </c>
      <c r="G670" s="2">
        <v>6.5</v>
      </c>
      <c r="H670" s="2">
        <v>9.09</v>
      </c>
      <c r="I670" s="2">
        <v>7.88</v>
      </c>
      <c r="K670" s="14">
        <v>43598.561296296299</v>
      </c>
      <c r="L670" s="2">
        <f t="shared" si="59"/>
        <v>58.500000002095476</v>
      </c>
      <c r="M670" s="15">
        <v>1000</v>
      </c>
      <c r="N670" s="3">
        <v>7.8560766753100003E-2</v>
      </c>
      <c r="O670" s="15">
        <v>10.5</v>
      </c>
      <c r="P670" s="2">
        <f t="shared" si="61"/>
        <v>133.65449999997193</v>
      </c>
      <c r="Q670" s="2">
        <f t="shared" si="62"/>
        <v>0.82488805090755002</v>
      </c>
      <c r="R670" s="2">
        <f t="shared" si="63"/>
        <v>4.7961702329226954</v>
      </c>
      <c r="S670" s="12">
        <f t="shared" si="64"/>
        <v>897.45384551654536</v>
      </c>
      <c r="T670" s="12"/>
    </row>
    <row r="671" spans="2:20" ht="19.899999999999999" customHeight="1" x14ac:dyDescent="0.2">
      <c r="B671" s="14">
        <v>43598.557511574072</v>
      </c>
      <c r="C671" s="2">
        <f t="shared" si="60"/>
        <v>53.083333326503634</v>
      </c>
      <c r="D671" s="42">
        <v>22.8</v>
      </c>
      <c r="E671" s="12">
        <v>8620</v>
      </c>
      <c r="F671" s="12">
        <v>9330</v>
      </c>
      <c r="G671" s="2">
        <v>6.5</v>
      </c>
      <c r="H671" s="2">
        <v>9.09</v>
      </c>
      <c r="I671" s="2">
        <v>7.88</v>
      </c>
      <c r="K671" s="14">
        <v>43598.561412037037</v>
      </c>
      <c r="L671" s="2">
        <f t="shared" si="59"/>
        <v>58.666666665812954</v>
      </c>
      <c r="M671" s="15">
        <v>995</v>
      </c>
      <c r="N671" s="3">
        <v>7.8167962919300005E-2</v>
      </c>
      <c r="O671" s="15">
        <v>10.48</v>
      </c>
      <c r="P671" s="2">
        <f t="shared" si="61"/>
        <v>134.07027135681494</v>
      </c>
      <c r="Q671" s="2">
        <f t="shared" si="62"/>
        <v>0.81920025139426411</v>
      </c>
      <c r="R671" s="2">
        <f t="shared" si="63"/>
        <v>4.798453688857709</v>
      </c>
      <c r="S671" s="12">
        <f t="shared" si="64"/>
        <v>898.23748915104068</v>
      </c>
      <c r="T671" s="12"/>
    </row>
    <row r="672" spans="2:20" ht="19.899999999999999" customHeight="1" x14ac:dyDescent="0.2">
      <c r="B672" s="14">
        <v>43598.557569444441</v>
      </c>
      <c r="C672" s="2">
        <f t="shared" si="60"/>
        <v>53.166666658362374</v>
      </c>
      <c r="D672" s="42">
        <v>22.8</v>
      </c>
      <c r="E672" s="12">
        <v>8620</v>
      </c>
      <c r="F672" s="12">
        <v>9330</v>
      </c>
      <c r="G672" s="2">
        <v>6.5</v>
      </c>
      <c r="H672" s="2">
        <v>9.09</v>
      </c>
      <c r="I672" s="2">
        <v>7.88</v>
      </c>
      <c r="K672" s="14">
        <v>43598.561469907407</v>
      </c>
      <c r="L672" s="2">
        <f t="shared" si="59"/>
        <v>58.749999997671694</v>
      </c>
      <c r="M672" s="15">
        <v>993</v>
      </c>
      <c r="N672" s="3">
        <v>7.80108413858E-2</v>
      </c>
      <c r="O672" s="15">
        <v>10.47</v>
      </c>
      <c r="P672" s="2">
        <f t="shared" si="61"/>
        <v>134.2121148036459</v>
      </c>
      <c r="Q672" s="2">
        <f t="shared" si="62"/>
        <v>0.81677350930932602</v>
      </c>
      <c r="R672" s="2">
        <f t="shared" si="63"/>
        <v>4.7995897817269828</v>
      </c>
      <c r="S672" s="12">
        <f t="shared" si="64"/>
        <v>898.62793615489454</v>
      </c>
      <c r="T672" s="12"/>
    </row>
    <row r="673" spans="2:20" ht="19.899999999999999" customHeight="1" x14ac:dyDescent="0.2">
      <c r="B673" s="14">
        <v>43598.557627314818</v>
      </c>
      <c r="C673" s="2">
        <f t="shared" si="60"/>
        <v>53.250000000698492</v>
      </c>
      <c r="D673" s="42">
        <v>22.8</v>
      </c>
      <c r="E673" s="12">
        <v>8630</v>
      </c>
      <c r="F673" s="12">
        <v>9330</v>
      </c>
      <c r="G673" s="2">
        <v>6.5</v>
      </c>
      <c r="H673" s="2">
        <v>9.09</v>
      </c>
      <c r="I673" s="2">
        <v>7.88</v>
      </c>
      <c r="K673" s="14">
        <v>43598.561527777776</v>
      </c>
      <c r="L673" s="2">
        <f t="shared" si="59"/>
        <v>58.833333329530433</v>
      </c>
      <c r="M673" s="15">
        <v>990</v>
      </c>
      <c r="N673" s="3">
        <v>7.7775159085599996E-2</v>
      </c>
      <c r="O673" s="15">
        <v>10.45</v>
      </c>
      <c r="P673" s="2">
        <f t="shared" si="61"/>
        <v>134.36166666658491</v>
      </c>
      <c r="Q673" s="2">
        <f t="shared" si="62"/>
        <v>0.81275041244451995</v>
      </c>
      <c r="R673" s="2">
        <f t="shared" si="63"/>
        <v>4.80072139554151</v>
      </c>
      <c r="S673" s="12">
        <f t="shared" si="64"/>
        <v>899.0174011491813</v>
      </c>
      <c r="T673" s="12"/>
    </row>
    <row r="674" spans="2:20" ht="19.899999999999999" customHeight="1" x14ac:dyDescent="0.2">
      <c r="B674" s="14">
        <v>43598.557685185187</v>
      </c>
      <c r="C674" s="2">
        <f t="shared" si="60"/>
        <v>53.333333332557231</v>
      </c>
      <c r="D674" s="42">
        <v>22.8</v>
      </c>
      <c r="E674" s="12">
        <v>8630</v>
      </c>
      <c r="F674" s="12">
        <v>9330</v>
      </c>
      <c r="G674" s="2">
        <v>6.5</v>
      </c>
      <c r="H674" s="2">
        <v>9.09</v>
      </c>
      <c r="I674" s="2">
        <v>7.88</v>
      </c>
      <c r="K674" s="14">
        <v>43598.561585648145</v>
      </c>
      <c r="L674" s="2">
        <f t="shared" ref="L674:L677" si="65">(K674-$K$34)*24*60</f>
        <v>58.916666661389172</v>
      </c>
      <c r="M674" s="15">
        <v>988</v>
      </c>
      <c r="N674" s="3">
        <v>7.7618037552000002E-2</v>
      </c>
      <c r="O674" s="15">
        <v>10.45</v>
      </c>
      <c r="P674" s="2">
        <f t="shared" si="61"/>
        <v>134.63365384623449</v>
      </c>
      <c r="Q674" s="2">
        <f t="shared" si="62"/>
        <v>0.8111084924184</v>
      </c>
      <c r="R674" s="2">
        <f t="shared" si="63"/>
        <v>4.801849075316599</v>
      </c>
      <c r="S674" s="12">
        <f t="shared" si="64"/>
        <v>899.40588413390105</v>
      </c>
      <c r="T674" s="12"/>
    </row>
    <row r="675" spans="2:20" ht="19.899999999999999" customHeight="1" x14ac:dyDescent="0.2">
      <c r="B675" s="14">
        <v>43598.557743055557</v>
      </c>
      <c r="C675" s="2">
        <f t="shared" ref="C675:C738" si="66">(B675-$B$34)*24*60</f>
        <v>53.41666666441597</v>
      </c>
      <c r="D675" s="42">
        <v>22.8</v>
      </c>
      <c r="E675" s="12">
        <v>8640</v>
      </c>
      <c r="F675" s="12">
        <v>9340</v>
      </c>
      <c r="G675" s="2">
        <v>6.5</v>
      </c>
      <c r="H675" s="2">
        <v>9.09</v>
      </c>
      <c r="I675" s="2">
        <v>7.89</v>
      </c>
      <c r="K675" s="14">
        <v>43598.561643518522</v>
      </c>
      <c r="L675" s="2">
        <f t="shared" si="65"/>
        <v>59.00000000372529</v>
      </c>
      <c r="M675" s="15">
        <v>987</v>
      </c>
      <c r="N675" s="3">
        <v>7.7539476785300002E-2</v>
      </c>
      <c r="O675" s="15">
        <v>10.45</v>
      </c>
      <c r="P675" s="2">
        <f t="shared" si="61"/>
        <v>134.77006079026211</v>
      </c>
      <c r="Q675" s="2">
        <f t="shared" si="62"/>
        <v>0.81028753240638496</v>
      </c>
      <c r="R675" s="2">
        <f t="shared" si="63"/>
        <v>4.8029750448999255</v>
      </c>
      <c r="S675" s="12">
        <f t="shared" si="64"/>
        <v>899.79377796164988</v>
      </c>
      <c r="T675" s="12"/>
    </row>
    <row r="676" spans="2:20" ht="19.899999999999999" customHeight="1" x14ac:dyDescent="0.2">
      <c r="B676" s="14">
        <v>43598.557800925926</v>
      </c>
      <c r="C676" s="2">
        <f t="shared" si="66"/>
        <v>53.49999999627471</v>
      </c>
      <c r="D676" s="42">
        <v>22.8</v>
      </c>
      <c r="E676" s="12">
        <v>8630</v>
      </c>
      <c r="F676" s="12">
        <v>9340</v>
      </c>
      <c r="G676" s="2">
        <v>6.5</v>
      </c>
      <c r="H676" s="2">
        <v>9.09</v>
      </c>
      <c r="I676" s="2">
        <v>7.89</v>
      </c>
      <c r="K676" s="14">
        <v>43598.561759259261</v>
      </c>
      <c r="L676" s="2">
        <f t="shared" si="65"/>
        <v>59.166666667442769</v>
      </c>
      <c r="M676" s="15">
        <v>982</v>
      </c>
      <c r="N676" s="3">
        <v>7.7146672951500003E-2</v>
      </c>
      <c r="O676" s="15">
        <v>10.4</v>
      </c>
      <c r="P676" s="2">
        <f t="shared" si="61"/>
        <v>134.80814663956014</v>
      </c>
      <c r="Q676" s="2">
        <f t="shared" si="62"/>
        <v>0.80232539869560004</v>
      </c>
      <c r="R676" s="2">
        <f t="shared" si="63"/>
        <v>4.805214785042379</v>
      </c>
      <c r="S676" s="12">
        <f t="shared" si="64"/>
        <v>900.56720869664798</v>
      </c>
      <c r="T676" s="12"/>
    </row>
    <row r="677" spans="2:20" ht="19.899999999999999" customHeight="1" x14ac:dyDescent="0.2">
      <c r="B677" s="14">
        <v>43598.557858796295</v>
      </c>
      <c r="C677" s="2">
        <f t="shared" si="66"/>
        <v>53.583333328133449</v>
      </c>
      <c r="D677" s="42">
        <v>22.8</v>
      </c>
      <c r="E677" s="12">
        <v>8630</v>
      </c>
      <c r="F677" s="12">
        <v>9330</v>
      </c>
      <c r="G677" s="2">
        <v>6.5</v>
      </c>
      <c r="H677" s="2">
        <v>9.09</v>
      </c>
      <c r="I677" s="2">
        <v>7.89</v>
      </c>
      <c r="K677" s="14">
        <v>43598.56181712963</v>
      </c>
      <c r="L677" s="2">
        <f t="shared" si="65"/>
        <v>59.249999999301508</v>
      </c>
      <c r="M677" s="15">
        <v>979</v>
      </c>
      <c r="N677" s="3">
        <v>7.6910990651299999E-2</v>
      </c>
      <c r="O677" s="15">
        <v>10.43</v>
      </c>
      <c r="P677" s="2">
        <f t="shared" si="61"/>
        <v>135.61130745653327</v>
      </c>
      <c r="Q677" s="2">
        <f t="shared" si="62"/>
        <v>0.80218163249305896</v>
      </c>
      <c r="R677" s="2">
        <f t="shared" si="63"/>
        <v>4.8063290260165434</v>
      </c>
      <c r="S677" s="12">
        <f t="shared" si="64"/>
        <v>900.95235284883984</v>
      </c>
      <c r="T677" s="12"/>
    </row>
    <row r="678" spans="2:20" ht="19.899999999999999" customHeight="1" x14ac:dyDescent="0.2">
      <c r="B678" s="14">
        <v>43598.557916666665</v>
      </c>
      <c r="C678" s="2">
        <f t="shared" si="66"/>
        <v>53.666666659992188</v>
      </c>
      <c r="D678" s="42">
        <v>22.8</v>
      </c>
      <c r="E678" s="12">
        <v>8630</v>
      </c>
      <c r="F678" s="12">
        <v>9330</v>
      </c>
      <c r="G678" s="2">
        <v>6.5</v>
      </c>
      <c r="H678" s="2">
        <v>9.09</v>
      </c>
      <c r="I678" s="2">
        <v>7.89</v>
      </c>
      <c r="K678" s="14"/>
      <c r="L678" s="2"/>
      <c r="M678" s="15"/>
      <c r="N678" s="3"/>
      <c r="O678" s="15"/>
      <c r="P678" s="2"/>
      <c r="Q678" s="2"/>
      <c r="R678" s="2"/>
      <c r="S678" s="12"/>
      <c r="T678" s="12"/>
    </row>
    <row r="679" spans="2:20" ht="19.899999999999999" customHeight="1" x14ac:dyDescent="0.2">
      <c r="B679" s="14">
        <v>43598.557974537034</v>
      </c>
      <c r="C679" s="2">
        <f t="shared" si="66"/>
        <v>53.749999991850927</v>
      </c>
      <c r="D679" s="42">
        <v>22.8</v>
      </c>
      <c r="E679" s="12">
        <v>8630</v>
      </c>
      <c r="F679" s="12">
        <v>9330</v>
      </c>
      <c r="G679" s="2">
        <v>6.5</v>
      </c>
      <c r="H679" s="2">
        <v>9.09</v>
      </c>
      <c r="I679" s="2">
        <v>7.89</v>
      </c>
      <c r="K679" s="14"/>
      <c r="L679" s="2"/>
      <c r="M679" s="15"/>
      <c r="N679" s="3"/>
      <c r="O679" s="15"/>
      <c r="P679" s="2"/>
      <c r="Q679" s="2"/>
      <c r="R679" s="2"/>
      <c r="S679" s="12"/>
      <c r="T679" s="12"/>
    </row>
    <row r="680" spans="2:20" ht="19.899999999999999" customHeight="1" x14ac:dyDescent="0.2">
      <c r="B680" s="14">
        <v>43598.558032407411</v>
      </c>
      <c r="C680" s="2">
        <f t="shared" si="66"/>
        <v>53.833333334187046</v>
      </c>
      <c r="D680" s="42">
        <v>22.8</v>
      </c>
      <c r="E680" s="12">
        <v>8630</v>
      </c>
      <c r="F680" s="12">
        <v>9340</v>
      </c>
      <c r="G680" s="2">
        <v>6.5</v>
      </c>
      <c r="H680" s="2">
        <v>9.09</v>
      </c>
      <c r="I680" s="2">
        <v>7.89</v>
      </c>
      <c r="K680" s="14"/>
      <c r="L680" s="2"/>
      <c r="M680" s="15"/>
      <c r="N680" s="3"/>
      <c r="O680" s="15"/>
      <c r="P680" s="2"/>
      <c r="Q680" s="2"/>
      <c r="R680" s="2"/>
      <c r="S680" s="12"/>
      <c r="T680" s="12"/>
    </row>
    <row r="681" spans="2:20" ht="19.899999999999999" customHeight="1" x14ac:dyDescent="0.2">
      <c r="B681" s="14">
        <v>43598.55809027778</v>
      </c>
      <c r="C681" s="2">
        <f t="shared" si="66"/>
        <v>53.916666666045785</v>
      </c>
      <c r="D681" s="42">
        <v>22.8</v>
      </c>
      <c r="E681" s="12">
        <v>8630</v>
      </c>
      <c r="F681" s="12">
        <v>9330</v>
      </c>
      <c r="G681" s="2">
        <v>6.5</v>
      </c>
      <c r="H681" s="2">
        <v>9.09</v>
      </c>
      <c r="I681" s="2">
        <v>7.89</v>
      </c>
      <c r="K681" s="14"/>
      <c r="L681" s="2"/>
      <c r="M681" s="15"/>
      <c r="N681" s="3"/>
      <c r="O681" s="15"/>
      <c r="P681" s="2"/>
      <c r="Q681" s="2"/>
      <c r="R681" s="2"/>
      <c r="S681" s="12"/>
      <c r="T681" s="12"/>
    </row>
    <row r="682" spans="2:20" ht="19.899999999999999" customHeight="1" x14ac:dyDescent="0.2">
      <c r="B682" s="14">
        <v>43598.558148148149</v>
      </c>
      <c r="C682" s="2">
        <f t="shared" si="66"/>
        <v>53.999999997904524</v>
      </c>
      <c r="D682" s="42">
        <v>22.8</v>
      </c>
      <c r="E682" s="12">
        <v>8640</v>
      </c>
      <c r="F682" s="12">
        <v>9340</v>
      </c>
      <c r="G682" s="2">
        <v>6.5</v>
      </c>
      <c r="H682" s="2">
        <v>9.09</v>
      </c>
      <c r="I682" s="2">
        <v>7.89</v>
      </c>
      <c r="K682" s="14"/>
      <c r="L682" s="2"/>
      <c r="M682" s="15"/>
      <c r="N682" s="3"/>
      <c r="O682" s="15"/>
      <c r="P682" s="2"/>
      <c r="Q682" s="2"/>
      <c r="R682" s="2"/>
      <c r="S682" s="12"/>
      <c r="T682" s="12"/>
    </row>
    <row r="683" spans="2:20" ht="19.899999999999999" customHeight="1" x14ac:dyDescent="0.2">
      <c r="B683" s="14">
        <v>43598.558206018519</v>
      </c>
      <c r="C683" s="2">
        <f t="shared" si="66"/>
        <v>54.083333329763263</v>
      </c>
      <c r="D683" s="42">
        <v>22.8</v>
      </c>
      <c r="E683" s="12">
        <v>8630</v>
      </c>
      <c r="F683" s="12">
        <v>9340</v>
      </c>
      <c r="G683" s="2">
        <v>6.5</v>
      </c>
      <c r="H683" s="2">
        <v>9.09</v>
      </c>
      <c r="I683" s="2">
        <v>7.89</v>
      </c>
      <c r="K683" s="14"/>
      <c r="L683" s="2"/>
      <c r="M683" s="15"/>
      <c r="N683" s="3"/>
      <c r="O683" s="15"/>
      <c r="P683" s="2"/>
      <c r="Q683" s="2"/>
      <c r="R683" s="2"/>
      <c r="S683" s="12"/>
      <c r="T683" s="12"/>
    </row>
    <row r="684" spans="2:20" ht="19.899999999999999" customHeight="1" x14ac:dyDescent="0.2">
      <c r="B684" s="14">
        <v>43598.558263888888</v>
      </c>
      <c r="C684" s="2">
        <f t="shared" si="66"/>
        <v>54.166666661622003</v>
      </c>
      <c r="D684" s="42">
        <v>22.8</v>
      </c>
      <c r="E684" s="12">
        <v>8630</v>
      </c>
      <c r="F684" s="12">
        <v>9330</v>
      </c>
      <c r="G684" s="2">
        <v>6.5</v>
      </c>
      <c r="H684" s="2">
        <v>9.09</v>
      </c>
      <c r="I684" s="2">
        <v>7.89</v>
      </c>
      <c r="K684" s="14"/>
      <c r="L684" s="2"/>
      <c r="M684" s="15"/>
      <c r="N684" s="3"/>
      <c r="O684" s="15"/>
      <c r="P684" s="2"/>
      <c r="Q684" s="2"/>
      <c r="R684" s="2"/>
      <c r="S684" s="12"/>
      <c r="T684" s="12"/>
    </row>
    <row r="685" spans="2:20" ht="19.899999999999999" customHeight="1" x14ac:dyDescent="0.2">
      <c r="B685" s="14">
        <v>43598.558321759258</v>
      </c>
      <c r="C685" s="2">
        <f t="shared" si="66"/>
        <v>54.249999993480742</v>
      </c>
      <c r="D685" s="42">
        <v>22.8</v>
      </c>
      <c r="E685" s="12">
        <v>8640</v>
      </c>
      <c r="F685" s="12">
        <v>9330</v>
      </c>
      <c r="G685" s="2">
        <v>6.5</v>
      </c>
      <c r="H685" s="2">
        <v>9.09</v>
      </c>
      <c r="I685" s="2">
        <v>7.89</v>
      </c>
      <c r="K685" s="14"/>
      <c r="L685" s="2"/>
      <c r="M685" s="15"/>
      <c r="N685" s="3"/>
      <c r="O685" s="15"/>
      <c r="P685" s="2"/>
      <c r="Q685" s="2"/>
      <c r="R685" s="2"/>
      <c r="S685" s="12"/>
      <c r="T685" s="12"/>
    </row>
    <row r="686" spans="2:20" ht="19.899999999999999" customHeight="1" x14ac:dyDescent="0.2">
      <c r="B686" s="14">
        <v>43598.558379629627</v>
      </c>
      <c r="C686" s="2">
        <f t="shared" si="66"/>
        <v>54.333333325339481</v>
      </c>
      <c r="D686" s="42">
        <v>22.8</v>
      </c>
      <c r="E686" s="12">
        <v>8640</v>
      </c>
      <c r="F686" s="12">
        <v>9350</v>
      </c>
      <c r="G686" s="2">
        <v>6.5</v>
      </c>
      <c r="H686" s="2">
        <v>9.09</v>
      </c>
      <c r="I686" s="2">
        <v>7.89</v>
      </c>
      <c r="K686" s="14"/>
      <c r="L686" s="2"/>
      <c r="M686" s="15"/>
      <c r="N686" s="3"/>
      <c r="O686" s="15"/>
      <c r="P686" s="2"/>
      <c r="Q686" s="2"/>
      <c r="R686" s="2"/>
      <c r="S686" s="12"/>
      <c r="T686" s="12"/>
    </row>
    <row r="687" spans="2:20" ht="19.899999999999999" customHeight="1" x14ac:dyDescent="0.2">
      <c r="B687" s="14">
        <v>43598.558437500003</v>
      </c>
      <c r="C687" s="2">
        <f t="shared" si="66"/>
        <v>54.416666667675599</v>
      </c>
      <c r="D687" s="42">
        <v>22.8</v>
      </c>
      <c r="E687" s="12">
        <v>8640</v>
      </c>
      <c r="F687" s="12">
        <v>9340</v>
      </c>
      <c r="G687" s="2">
        <v>6.5</v>
      </c>
      <c r="H687" s="2">
        <v>9.09</v>
      </c>
      <c r="I687" s="2">
        <v>7.89</v>
      </c>
      <c r="K687" s="14"/>
      <c r="L687" s="2"/>
      <c r="M687" s="15"/>
      <c r="N687" s="3"/>
      <c r="O687" s="15"/>
      <c r="P687" s="2"/>
      <c r="Q687" s="2"/>
      <c r="R687" s="2"/>
      <c r="S687" s="12"/>
      <c r="T687" s="12"/>
    </row>
    <row r="688" spans="2:20" ht="19.899999999999999" customHeight="1" x14ac:dyDescent="0.2">
      <c r="B688" s="14">
        <v>43598.558495370373</v>
      </c>
      <c r="C688" s="2">
        <f t="shared" si="66"/>
        <v>54.499999999534339</v>
      </c>
      <c r="D688" s="42">
        <v>22.8</v>
      </c>
      <c r="E688" s="12">
        <v>8640</v>
      </c>
      <c r="F688" s="12">
        <v>9340</v>
      </c>
      <c r="G688" s="2">
        <v>6.5</v>
      </c>
      <c r="H688" s="2">
        <v>9.09</v>
      </c>
      <c r="I688" s="2">
        <v>7.9</v>
      </c>
      <c r="K688" s="14"/>
      <c r="L688" s="2"/>
      <c r="M688" s="15"/>
      <c r="N688" s="3"/>
      <c r="O688" s="15"/>
      <c r="P688" s="2"/>
      <c r="Q688" s="2"/>
      <c r="R688" s="2"/>
      <c r="S688" s="12"/>
      <c r="T688" s="12"/>
    </row>
    <row r="689" spans="2:20" ht="19.899999999999999" customHeight="1" x14ac:dyDescent="0.2">
      <c r="B689" s="14">
        <v>43598.558553240742</v>
      </c>
      <c r="C689" s="2">
        <f t="shared" si="66"/>
        <v>54.583333331393078</v>
      </c>
      <c r="D689" s="42">
        <v>22.8</v>
      </c>
      <c r="E689" s="12">
        <v>8640</v>
      </c>
      <c r="F689" s="12">
        <v>9350</v>
      </c>
      <c r="G689" s="2">
        <v>6.5</v>
      </c>
      <c r="H689" s="2">
        <v>9.09</v>
      </c>
      <c r="I689" s="2">
        <v>7.9</v>
      </c>
      <c r="K689" s="14"/>
      <c r="L689" s="2"/>
      <c r="M689" s="15"/>
      <c r="N689" s="3"/>
      <c r="O689" s="15"/>
      <c r="P689" s="2"/>
      <c r="Q689" s="2"/>
      <c r="R689" s="2"/>
      <c r="S689" s="12"/>
      <c r="T689" s="12"/>
    </row>
    <row r="690" spans="2:20" ht="19.899999999999999" customHeight="1" x14ac:dyDescent="0.2">
      <c r="B690" s="14">
        <v>43598.558611111112</v>
      </c>
      <c r="C690" s="2">
        <f t="shared" si="66"/>
        <v>54.666666663251817</v>
      </c>
      <c r="D690" s="42">
        <v>22.8</v>
      </c>
      <c r="E690" s="12">
        <v>8650</v>
      </c>
      <c r="F690" s="12">
        <v>9340</v>
      </c>
      <c r="G690" s="2">
        <v>6.5</v>
      </c>
      <c r="H690" s="2">
        <v>9.09</v>
      </c>
      <c r="I690" s="2">
        <v>7.9</v>
      </c>
      <c r="K690" s="14"/>
      <c r="L690" s="2"/>
      <c r="M690" s="15"/>
      <c r="N690" s="3"/>
      <c r="O690" s="15"/>
      <c r="P690" s="2"/>
      <c r="Q690" s="2"/>
      <c r="R690" s="2"/>
      <c r="S690" s="12"/>
      <c r="T690" s="12"/>
    </row>
    <row r="691" spans="2:20" ht="19.899999999999999" customHeight="1" x14ac:dyDescent="0.2">
      <c r="B691" s="14">
        <v>43598.558668981481</v>
      </c>
      <c r="C691" s="2">
        <f t="shared" si="66"/>
        <v>54.749999995110556</v>
      </c>
      <c r="D691" s="42">
        <v>22.8</v>
      </c>
      <c r="E691" s="12">
        <v>8640</v>
      </c>
      <c r="F691" s="12">
        <v>9340</v>
      </c>
      <c r="G691" s="2">
        <v>6.5</v>
      </c>
      <c r="H691" s="2">
        <v>9.09</v>
      </c>
      <c r="I691" s="2">
        <v>7.9</v>
      </c>
      <c r="K691" s="14"/>
      <c r="L691" s="2"/>
      <c r="M691" s="15"/>
      <c r="N691" s="3"/>
      <c r="O691" s="15"/>
      <c r="P691" s="2"/>
      <c r="Q691" s="2"/>
      <c r="R691" s="2"/>
      <c r="S691" s="12"/>
      <c r="T691" s="12"/>
    </row>
    <row r="692" spans="2:20" ht="19.899999999999999" customHeight="1" x14ac:dyDescent="0.2">
      <c r="B692" s="14">
        <v>43598.55872685185</v>
      </c>
      <c r="C692" s="2">
        <f t="shared" si="66"/>
        <v>54.833333326969296</v>
      </c>
      <c r="D692" s="42">
        <v>22.8</v>
      </c>
      <c r="E692" s="12">
        <v>8640</v>
      </c>
      <c r="F692" s="12">
        <v>9340</v>
      </c>
      <c r="G692" s="2">
        <v>6.5</v>
      </c>
      <c r="H692" s="2">
        <v>9.09</v>
      </c>
      <c r="I692" s="2">
        <v>7.9</v>
      </c>
      <c r="K692" s="14"/>
      <c r="L692" s="2"/>
      <c r="M692" s="15"/>
      <c r="N692" s="3"/>
      <c r="O692" s="15"/>
      <c r="P692" s="2"/>
      <c r="Q692" s="2"/>
      <c r="R692" s="2"/>
      <c r="S692" s="12"/>
      <c r="T692" s="12"/>
    </row>
    <row r="693" spans="2:20" ht="19.899999999999999" customHeight="1" x14ac:dyDescent="0.2">
      <c r="B693" s="14">
        <v>43598.55878472222</v>
      </c>
      <c r="C693" s="2">
        <f t="shared" si="66"/>
        <v>54.916666658828035</v>
      </c>
      <c r="D693" s="42">
        <v>22.8</v>
      </c>
      <c r="E693" s="12">
        <v>8640</v>
      </c>
      <c r="F693" s="12">
        <v>9350</v>
      </c>
      <c r="G693" s="2">
        <v>6.5</v>
      </c>
      <c r="H693" s="2">
        <v>9.09</v>
      </c>
      <c r="I693" s="2">
        <v>7.9</v>
      </c>
      <c r="K693" s="14"/>
      <c r="L693" s="2"/>
      <c r="M693" s="15"/>
      <c r="N693" s="3"/>
      <c r="O693" s="15"/>
      <c r="P693" s="2"/>
      <c r="Q693" s="2"/>
      <c r="R693" s="2"/>
      <c r="S693" s="12"/>
      <c r="T693" s="12"/>
    </row>
    <row r="694" spans="2:20" ht="19.899999999999999" customHeight="1" x14ac:dyDescent="0.2">
      <c r="B694" s="14">
        <v>43598.558842592596</v>
      </c>
      <c r="C694" s="2">
        <f t="shared" si="66"/>
        <v>55.000000001164153</v>
      </c>
      <c r="D694" s="42">
        <v>22.8</v>
      </c>
      <c r="E694" s="12">
        <v>8640</v>
      </c>
      <c r="F694" s="12">
        <v>9350</v>
      </c>
      <c r="G694" s="2">
        <v>6.5</v>
      </c>
      <c r="H694" s="2">
        <v>9.09</v>
      </c>
      <c r="I694" s="2">
        <v>7.9</v>
      </c>
      <c r="K694" s="14"/>
      <c r="L694" s="2"/>
      <c r="M694" s="15"/>
      <c r="N694" s="3"/>
      <c r="O694" s="15"/>
      <c r="P694" s="2"/>
      <c r="Q694" s="2"/>
      <c r="R694" s="2"/>
      <c r="S694" s="12"/>
      <c r="T694" s="12"/>
    </row>
    <row r="695" spans="2:20" ht="19.899999999999999" customHeight="1" x14ac:dyDescent="0.2">
      <c r="B695" s="14">
        <v>43598.558900462966</v>
      </c>
      <c r="C695" s="2">
        <f t="shared" si="66"/>
        <v>55.083333333022892</v>
      </c>
      <c r="D695" s="42">
        <v>22.8</v>
      </c>
      <c r="E695" s="12">
        <v>8640</v>
      </c>
      <c r="F695" s="12">
        <v>9350</v>
      </c>
      <c r="G695" s="2">
        <v>6.5</v>
      </c>
      <c r="H695" s="2">
        <v>9.09</v>
      </c>
      <c r="I695" s="2">
        <v>7.9</v>
      </c>
      <c r="K695" s="14"/>
      <c r="L695" s="2"/>
      <c r="M695" s="15"/>
      <c r="N695" s="3"/>
      <c r="O695" s="15"/>
      <c r="P695" s="2"/>
      <c r="Q695" s="2"/>
      <c r="R695" s="2"/>
      <c r="S695" s="12"/>
      <c r="T695" s="12"/>
    </row>
    <row r="696" spans="2:20" ht="19.899999999999999" customHeight="1" x14ac:dyDescent="0.2">
      <c r="B696" s="14">
        <v>43598.558958333335</v>
      </c>
      <c r="C696" s="2">
        <f t="shared" si="66"/>
        <v>55.166666664881632</v>
      </c>
      <c r="D696" s="42">
        <v>22.8</v>
      </c>
      <c r="E696" s="12">
        <v>8640</v>
      </c>
      <c r="F696" s="12">
        <v>9340</v>
      </c>
      <c r="G696" s="2">
        <v>6.5</v>
      </c>
      <c r="H696" s="2">
        <v>9.09</v>
      </c>
      <c r="I696" s="2">
        <v>7.9</v>
      </c>
      <c r="K696" s="14"/>
      <c r="L696" s="2"/>
      <c r="M696" s="15"/>
      <c r="N696" s="3"/>
      <c r="O696" s="15"/>
      <c r="P696" s="2"/>
      <c r="Q696" s="2"/>
      <c r="R696" s="2"/>
      <c r="S696" s="12"/>
      <c r="T696" s="12"/>
    </row>
    <row r="697" spans="2:20" ht="19.899999999999999" customHeight="1" x14ac:dyDescent="0.2">
      <c r="B697" s="14">
        <v>43598.559016203704</v>
      </c>
      <c r="C697" s="2">
        <f t="shared" si="66"/>
        <v>55.249999996740371</v>
      </c>
      <c r="D697" s="42">
        <v>22.8</v>
      </c>
      <c r="E697" s="12">
        <v>8640</v>
      </c>
      <c r="F697" s="12">
        <v>9350</v>
      </c>
      <c r="G697" s="2">
        <v>6.5</v>
      </c>
      <c r="H697" s="2">
        <v>9.09</v>
      </c>
      <c r="I697" s="2">
        <v>7.9</v>
      </c>
      <c r="K697" s="14"/>
      <c r="L697" s="2"/>
      <c r="M697" s="15"/>
      <c r="N697" s="3"/>
      <c r="O697" s="15"/>
      <c r="P697" s="2"/>
      <c r="Q697" s="2"/>
      <c r="R697" s="2"/>
      <c r="S697" s="12"/>
      <c r="T697" s="12"/>
    </row>
    <row r="698" spans="2:20" ht="19.899999999999999" customHeight="1" x14ac:dyDescent="0.2">
      <c r="B698" s="14">
        <v>43598.559074074074</v>
      </c>
      <c r="C698" s="2">
        <f t="shared" si="66"/>
        <v>55.33333332859911</v>
      </c>
      <c r="D698" s="42">
        <v>22.8</v>
      </c>
      <c r="E698" s="12">
        <v>8640</v>
      </c>
      <c r="F698" s="12">
        <v>9350</v>
      </c>
      <c r="G698" s="2">
        <v>6.5</v>
      </c>
      <c r="H698" s="2">
        <v>9.09</v>
      </c>
      <c r="I698" s="2">
        <v>7.9</v>
      </c>
      <c r="K698" s="14"/>
      <c r="L698" s="2"/>
      <c r="M698" s="15"/>
      <c r="N698" s="3"/>
      <c r="O698" s="15"/>
      <c r="P698" s="2"/>
      <c r="Q698" s="2"/>
      <c r="R698" s="2"/>
      <c r="S698" s="12"/>
      <c r="T698" s="12"/>
    </row>
    <row r="699" spans="2:20" ht="19.899999999999999" customHeight="1" x14ac:dyDescent="0.2">
      <c r="B699" s="14">
        <v>43598.559131944443</v>
      </c>
      <c r="C699" s="2">
        <f t="shared" si="66"/>
        <v>55.41666666045785</v>
      </c>
      <c r="D699" s="42">
        <v>22.8</v>
      </c>
      <c r="E699" s="12">
        <v>8640</v>
      </c>
      <c r="F699" s="12">
        <v>9350</v>
      </c>
      <c r="G699" s="2">
        <v>6.5</v>
      </c>
      <c r="H699" s="2">
        <v>9.09</v>
      </c>
      <c r="I699" s="2">
        <v>7.9</v>
      </c>
      <c r="K699" s="14"/>
      <c r="L699" s="2"/>
      <c r="M699" s="15"/>
      <c r="N699" s="3"/>
      <c r="O699" s="15"/>
      <c r="P699" s="2"/>
      <c r="Q699" s="2"/>
      <c r="R699" s="2"/>
      <c r="S699" s="12"/>
      <c r="T699" s="12"/>
    </row>
    <row r="700" spans="2:20" ht="19.899999999999999" customHeight="1" x14ac:dyDescent="0.2">
      <c r="B700" s="14">
        <v>43598.559189814812</v>
      </c>
      <c r="C700" s="2">
        <f t="shared" si="66"/>
        <v>55.499999992316589</v>
      </c>
      <c r="D700" s="42">
        <v>22.8</v>
      </c>
      <c r="E700" s="12">
        <v>8640</v>
      </c>
      <c r="F700" s="12">
        <v>9340</v>
      </c>
      <c r="G700" s="2">
        <v>6.5</v>
      </c>
      <c r="H700" s="2">
        <v>9.09</v>
      </c>
      <c r="I700" s="2">
        <v>7.9</v>
      </c>
      <c r="K700" s="14"/>
      <c r="L700" s="2"/>
      <c r="M700" s="15"/>
      <c r="N700" s="3"/>
      <c r="O700" s="15"/>
      <c r="P700" s="2"/>
      <c r="Q700" s="2"/>
      <c r="R700" s="2"/>
      <c r="S700" s="12"/>
      <c r="T700" s="12"/>
    </row>
    <row r="701" spans="2:20" ht="19.899999999999999" customHeight="1" x14ac:dyDescent="0.2">
      <c r="B701" s="14">
        <v>43598.559247685182</v>
      </c>
      <c r="C701" s="2">
        <f t="shared" si="66"/>
        <v>55.583333324175328</v>
      </c>
      <c r="D701" s="42">
        <v>22.8</v>
      </c>
      <c r="E701" s="12">
        <v>8650</v>
      </c>
      <c r="F701" s="12">
        <v>9350</v>
      </c>
      <c r="G701" s="2">
        <v>6.5</v>
      </c>
      <c r="H701" s="2">
        <v>9.09</v>
      </c>
      <c r="I701" s="2">
        <v>7.91</v>
      </c>
      <c r="K701" s="14"/>
      <c r="L701" s="2"/>
      <c r="M701" s="15"/>
      <c r="N701" s="3"/>
      <c r="O701" s="15"/>
      <c r="P701" s="2"/>
      <c r="Q701" s="2"/>
      <c r="R701" s="2"/>
      <c r="S701" s="12"/>
      <c r="T701" s="12"/>
    </row>
    <row r="702" spans="2:20" ht="19.899999999999999" customHeight="1" x14ac:dyDescent="0.2">
      <c r="B702" s="14">
        <v>43598.559305555558</v>
      </c>
      <c r="C702" s="2">
        <f t="shared" si="66"/>
        <v>55.666666666511446</v>
      </c>
      <c r="D702" s="42">
        <v>22.8</v>
      </c>
      <c r="E702" s="12">
        <v>8640</v>
      </c>
      <c r="F702" s="12">
        <v>9350</v>
      </c>
      <c r="G702" s="2">
        <v>6.5</v>
      </c>
      <c r="H702" s="2">
        <v>9.09</v>
      </c>
      <c r="I702" s="2">
        <v>7.91</v>
      </c>
      <c r="K702" s="14"/>
      <c r="L702" s="2"/>
      <c r="M702" s="15"/>
      <c r="N702" s="3"/>
      <c r="O702" s="15"/>
      <c r="P702" s="2"/>
      <c r="Q702" s="2"/>
      <c r="R702" s="2"/>
      <c r="S702" s="12"/>
      <c r="T702" s="12"/>
    </row>
    <row r="703" spans="2:20" ht="19.899999999999999" customHeight="1" x14ac:dyDescent="0.2">
      <c r="B703" s="14">
        <v>43598.559363425928</v>
      </c>
      <c r="C703" s="2">
        <f t="shared" si="66"/>
        <v>55.749999998370185</v>
      </c>
      <c r="D703" s="42">
        <v>22.9</v>
      </c>
      <c r="E703" s="12">
        <v>8640</v>
      </c>
      <c r="F703" s="12">
        <v>9340</v>
      </c>
      <c r="G703" s="2">
        <v>6.5</v>
      </c>
      <c r="H703" s="2">
        <v>9.09</v>
      </c>
      <c r="I703" s="2">
        <v>7.91</v>
      </c>
      <c r="K703" s="14"/>
      <c r="L703" s="2"/>
      <c r="M703" s="15"/>
      <c r="N703" s="3"/>
      <c r="O703" s="15"/>
      <c r="P703" s="2"/>
      <c r="Q703" s="2"/>
      <c r="R703" s="2"/>
      <c r="S703" s="12"/>
      <c r="T703" s="12"/>
    </row>
    <row r="704" spans="2:20" ht="19.899999999999999" customHeight="1" x14ac:dyDescent="0.2">
      <c r="B704" s="14">
        <v>43598.559421296297</v>
      </c>
      <c r="C704" s="2">
        <f t="shared" si="66"/>
        <v>55.833333330228925</v>
      </c>
      <c r="D704" s="42">
        <v>22.9</v>
      </c>
      <c r="E704" s="12">
        <v>8640</v>
      </c>
      <c r="F704" s="12">
        <v>9350</v>
      </c>
      <c r="G704" s="2">
        <v>6.5</v>
      </c>
      <c r="H704" s="2">
        <v>9.09</v>
      </c>
      <c r="I704" s="2">
        <v>7.91</v>
      </c>
      <c r="K704" s="14"/>
      <c r="L704" s="2"/>
      <c r="M704" s="15"/>
      <c r="N704" s="3"/>
      <c r="O704" s="15"/>
      <c r="P704" s="2"/>
      <c r="Q704" s="2"/>
      <c r="R704" s="2"/>
      <c r="S704" s="12"/>
      <c r="T704" s="12"/>
    </row>
    <row r="705" spans="2:20" ht="19.899999999999999" customHeight="1" x14ac:dyDescent="0.2">
      <c r="B705" s="14">
        <v>43598.559479166666</v>
      </c>
      <c r="C705" s="2">
        <f t="shared" si="66"/>
        <v>55.916666662087664</v>
      </c>
      <c r="D705" s="42">
        <v>22.9</v>
      </c>
      <c r="E705" s="12">
        <v>8650</v>
      </c>
      <c r="F705" s="12">
        <v>9350</v>
      </c>
      <c r="G705" s="2">
        <v>6.5</v>
      </c>
      <c r="H705" s="2">
        <v>9.09</v>
      </c>
      <c r="I705" s="2">
        <v>7.91</v>
      </c>
      <c r="K705" s="14"/>
      <c r="L705" s="2"/>
      <c r="M705" s="15"/>
      <c r="N705" s="3"/>
      <c r="O705" s="15"/>
      <c r="P705" s="2"/>
      <c r="Q705" s="2"/>
      <c r="R705" s="2"/>
      <c r="S705" s="12"/>
      <c r="T705" s="12"/>
    </row>
    <row r="706" spans="2:20" ht="19.899999999999999" customHeight="1" x14ac:dyDescent="0.2">
      <c r="B706" s="14">
        <v>43598.559537037036</v>
      </c>
      <c r="C706" s="2">
        <f t="shared" si="66"/>
        <v>55.999999993946403</v>
      </c>
      <c r="D706" s="42">
        <v>22.9</v>
      </c>
      <c r="E706" s="12">
        <v>8650</v>
      </c>
      <c r="F706" s="12">
        <v>9350</v>
      </c>
      <c r="G706" s="2">
        <v>6.5</v>
      </c>
      <c r="H706" s="2">
        <v>9.09</v>
      </c>
      <c r="I706" s="2">
        <v>7.91</v>
      </c>
      <c r="K706" s="14"/>
      <c r="L706" s="2"/>
      <c r="M706" s="15"/>
      <c r="N706" s="3"/>
      <c r="O706" s="15"/>
      <c r="P706" s="2"/>
      <c r="Q706" s="2"/>
      <c r="R706" s="2"/>
      <c r="S706" s="12"/>
      <c r="T706" s="12"/>
    </row>
    <row r="707" spans="2:20" ht="19.899999999999999" customHeight="1" x14ac:dyDescent="0.2">
      <c r="B707" s="14">
        <v>43598.559594907405</v>
      </c>
      <c r="C707" s="2">
        <f t="shared" si="66"/>
        <v>56.083333325805143</v>
      </c>
      <c r="D707" s="42">
        <v>22.9</v>
      </c>
      <c r="E707" s="12">
        <v>8640</v>
      </c>
      <c r="F707" s="12">
        <v>9340</v>
      </c>
      <c r="G707" s="2">
        <v>6.5</v>
      </c>
      <c r="H707" s="2">
        <v>9.09</v>
      </c>
      <c r="I707" s="2">
        <v>7.91</v>
      </c>
      <c r="K707" s="14"/>
      <c r="L707" s="2"/>
      <c r="M707" s="15"/>
      <c r="N707" s="3"/>
      <c r="O707" s="15"/>
      <c r="P707" s="2"/>
      <c r="Q707" s="2"/>
      <c r="R707" s="2"/>
      <c r="S707" s="12"/>
      <c r="T707" s="12"/>
    </row>
    <row r="708" spans="2:20" ht="19.899999999999999" customHeight="1" x14ac:dyDescent="0.2">
      <c r="B708" s="14">
        <v>43598.559652777774</v>
      </c>
      <c r="C708" s="2">
        <f t="shared" si="66"/>
        <v>56.166666657663882</v>
      </c>
      <c r="D708" s="42">
        <v>22.9</v>
      </c>
      <c r="E708" s="12">
        <v>8650</v>
      </c>
      <c r="F708" s="12">
        <v>9360</v>
      </c>
      <c r="G708" s="2">
        <v>6.5</v>
      </c>
      <c r="H708" s="2">
        <v>9.09</v>
      </c>
      <c r="I708" s="2">
        <v>7.91</v>
      </c>
      <c r="K708" s="14"/>
      <c r="L708" s="2"/>
      <c r="M708" s="15"/>
      <c r="N708" s="3"/>
      <c r="O708" s="15"/>
      <c r="P708" s="2"/>
      <c r="Q708" s="2"/>
      <c r="R708" s="2"/>
      <c r="S708" s="12"/>
      <c r="T708" s="12"/>
    </row>
    <row r="709" spans="2:20" ht="19.899999999999999" customHeight="1" x14ac:dyDescent="0.2">
      <c r="B709" s="14">
        <v>43598.559710648151</v>
      </c>
      <c r="C709" s="2">
        <f t="shared" si="66"/>
        <v>56.25</v>
      </c>
      <c r="D709" s="42">
        <v>22.9</v>
      </c>
      <c r="E709" s="12">
        <v>8650</v>
      </c>
      <c r="F709" s="12">
        <v>9360</v>
      </c>
      <c r="G709" s="2">
        <v>6.5</v>
      </c>
      <c r="H709" s="2">
        <v>9.09</v>
      </c>
      <c r="I709" s="2">
        <v>7.91</v>
      </c>
      <c r="K709" s="14"/>
      <c r="L709" s="2"/>
      <c r="M709" s="15"/>
      <c r="N709" s="3"/>
      <c r="O709" s="15"/>
      <c r="P709" s="2"/>
      <c r="Q709" s="2"/>
      <c r="R709" s="2"/>
      <c r="S709" s="12"/>
      <c r="T709" s="12"/>
    </row>
    <row r="710" spans="2:20" ht="19.899999999999999" customHeight="1" x14ac:dyDescent="0.2">
      <c r="B710" s="14">
        <v>43598.55976851852</v>
      </c>
      <c r="C710" s="2">
        <f t="shared" si="66"/>
        <v>56.333333331858739</v>
      </c>
      <c r="D710" s="42">
        <v>22.9</v>
      </c>
      <c r="E710" s="12">
        <v>8640</v>
      </c>
      <c r="F710" s="12">
        <v>9350</v>
      </c>
      <c r="G710" s="2">
        <v>6.5</v>
      </c>
      <c r="H710" s="2">
        <v>9.09</v>
      </c>
      <c r="I710" s="2">
        <v>7.91</v>
      </c>
      <c r="K710" s="14"/>
      <c r="L710" s="2"/>
      <c r="M710" s="15"/>
      <c r="N710" s="3"/>
      <c r="O710" s="15"/>
      <c r="P710" s="2"/>
      <c r="Q710" s="2"/>
      <c r="R710" s="2"/>
      <c r="S710" s="12"/>
      <c r="T710" s="12"/>
    </row>
    <row r="711" spans="2:20" ht="19.899999999999999" customHeight="1" x14ac:dyDescent="0.2">
      <c r="B711" s="14">
        <v>43598.55982638889</v>
      </c>
      <c r="C711" s="2">
        <f t="shared" si="66"/>
        <v>56.416666663717479</v>
      </c>
      <c r="D711" s="42">
        <v>22.9</v>
      </c>
      <c r="E711" s="12">
        <v>8650</v>
      </c>
      <c r="F711" s="12">
        <v>9360</v>
      </c>
      <c r="G711" s="2">
        <v>6.5</v>
      </c>
      <c r="H711" s="2">
        <v>9.09</v>
      </c>
      <c r="I711" s="2">
        <v>7.91</v>
      </c>
      <c r="K711" s="14"/>
      <c r="L711" s="2"/>
      <c r="M711" s="15"/>
      <c r="N711" s="3"/>
      <c r="O711" s="15"/>
      <c r="P711" s="2"/>
      <c r="Q711" s="2"/>
      <c r="R711" s="2"/>
      <c r="S711" s="12"/>
      <c r="T711" s="12"/>
    </row>
    <row r="712" spans="2:20" ht="19.899999999999999" customHeight="1" x14ac:dyDescent="0.2">
      <c r="B712" s="14">
        <v>43598.559884259259</v>
      </c>
      <c r="C712" s="2">
        <f t="shared" si="66"/>
        <v>56.499999995576218</v>
      </c>
      <c r="D712" s="42">
        <v>22.9</v>
      </c>
      <c r="E712" s="12">
        <v>8660</v>
      </c>
      <c r="F712" s="12">
        <v>9370</v>
      </c>
      <c r="G712" s="2">
        <v>6.5</v>
      </c>
      <c r="H712" s="2">
        <v>9.09</v>
      </c>
      <c r="I712" s="2">
        <v>7.92</v>
      </c>
      <c r="K712" s="14"/>
      <c r="L712" s="2"/>
      <c r="M712" s="15"/>
      <c r="N712" s="3"/>
      <c r="O712" s="15"/>
      <c r="P712" s="2"/>
      <c r="Q712" s="2"/>
      <c r="R712" s="2"/>
      <c r="S712" s="12"/>
      <c r="T712" s="12"/>
    </row>
    <row r="713" spans="2:20" ht="19.899999999999999" customHeight="1" x14ac:dyDescent="0.2">
      <c r="B713" s="14">
        <v>43598.559942129628</v>
      </c>
      <c r="C713" s="2">
        <f t="shared" si="66"/>
        <v>56.583333327434957</v>
      </c>
      <c r="D713" s="42">
        <v>22.9</v>
      </c>
      <c r="E713" s="12">
        <v>8650</v>
      </c>
      <c r="F713" s="12">
        <v>9360</v>
      </c>
      <c r="G713" s="2">
        <v>6.5</v>
      </c>
      <c r="H713" s="2">
        <v>9.09</v>
      </c>
      <c r="I713" s="2">
        <v>7.92</v>
      </c>
      <c r="K713" s="14"/>
      <c r="L713" s="2"/>
      <c r="M713" s="15"/>
      <c r="N713" s="3"/>
      <c r="O713" s="15"/>
      <c r="P713" s="2"/>
      <c r="Q713" s="2"/>
      <c r="R713" s="2"/>
      <c r="S713" s="12"/>
      <c r="T713" s="12"/>
    </row>
    <row r="714" spans="2:20" ht="19.899999999999999" customHeight="1" x14ac:dyDescent="0.2">
      <c r="B714" s="14">
        <v>43598.559999999998</v>
      </c>
      <c r="C714" s="2">
        <f t="shared" si="66"/>
        <v>56.666666659293696</v>
      </c>
      <c r="D714" s="42">
        <v>22.9</v>
      </c>
      <c r="E714" s="12">
        <v>8650</v>
      </c>
      <c r="F714" s="12">
        <v>9350</v>
      </c>
      <c r="G714" s="2">
        <v>6.5</v>
      </c>
      <c r="H714" s="2">
        <v>9.09</v>
      </c>
      <c r="I714" s="2">
        <v>7.92</v>
      </c>
      <c r="K714" s="14"/>
      <c r="L714" s="2"/>
      <c r="M714" s="15"/>
      <c r="N714" s="3"/>
      <c r="O714" s="15"/>
      <c r="P714" s="2"/>
      <c r="Q714" s="2"/>
      <c r="R714" s="2"/>
      <c r="S714" s="12"/>
      <c r="T714" s="12"/>
    </row>
    <row r="715" spans="2:20" ht="19.899999999999999" customHeight="1" x14ac:dyDescent="0.2">
      <c r="B715" s="14">
        <v>43598.560057870367</v>
      </c>
      <c r="C715" s="2">
        <f t="shared" si="66"/>
        <v>56.749999991152436</v>
      </c>
      <c r="D715" s="42">
        <v>22.9</v>
      </c>
      <c r="E715" s="12">
        <v>8650</v>
      </c>
      <c r="F715" s="12">
        <v>9350</v>
      </c>
      <c r="G715" s="2">
        <v>6.5</v>
      </c>
      <c r="H715" s="2">
        <v>9.09</v>
      </c>
      <c r="I715" s="2">
        <v>7.92</v>
      </c>
      <c r="K715" s="14"/>
      <c r="L715" s="2"/>
      <c r="M715" s="15"/>
      <c r="N715" s="3"/>
      <c r="O715" s="15"/>
      <c r="P715" s="2"/>
      <c r="Q715" s="2"/>
      <c r="R715" s="2"/>
      <c r="S715" s="12"/>
      <c r="T715" s="12"/>
    </row>
    <row r="716" spans="2:20" ht="19.899999999999999" customHeight="1" x14ac:dyDescent="0.2">
      <c r="B716" s="14">
        <v>43598.560115740744</v>
      </c>
      <c r="C716" s="2">
        <f t="shared" si="66"/>
        <v>56.833333333488554</v>
      </c>
      <c r="D716" s="42">
        <v>22.9</v>
      </c>
      <c r="E716" s="12">
        <v>8660</v>
      </c>
      <c r="F716" s="12">
        <v>9370</v>
      </c>
      <c r="G716" s="2">
        <v>6.5</v>
      </c>
      <c r="H716" s="2">
        <v>9.09</v>
      </c>
      <c r="I716" s="2">
        <v>7.92</v>
      </c>
      <c r="K716" s="14"/>
      <c r="L716" s="2"/>
      <c r="M716" s="15"/>
      <c r="N716" s="3"/>
      <c r="O716" s="15"/>
      <c r="P716" s="2"/>
      <c r="Q716" s="2"/>
      <c r="R716" s="2"/>
      <c r="S716" s="12"/>
      <c r="T716" s="12"/>
    </row>
    <row r="717" spans="2:20" ht="19.899999999999999" customHeight="1" x14ac:dyDescent="0.2">
      <c r="B717" s="14">
        <v>43598.560173611113</v>
      </c>
      <c r="C717" s="2">
        <f t="shared" si="66"/>
        <v>56.916666665347293</v>
      </c>
      <c r="D717" s="42">
        <v>22.9</v>
      </c>
      <c r="E717" s="12">
        <v>8650</v>
      </c>
      <c r="F717" s="12">
        <v>9360</v>
      </c>
      <c r="G717" s="2">
        <v>6.5</v>
      </c>
      <c r="H717" s="2">
        <v>9.09</v>
      </c>
      <c r="I717" s="2">
        <v>7.92</v>
      </c>
      <c r="K717" s="14"/>
      <c r="L717" s="2"/>
      <c r="M717" s="15"/>
      <c r="N717" s="3"/>
      <c r="O717" s="15"/>
      <c r="P717" s="2"/>
      <c r="Q717" s="2"/>
      <c r="R717" s="2"/>
      <c r="S717" s="12"/>
      <c r="T717" s="12"/>
    </row>
    <row r="718" spans="2:20" ht="19.899999999999999" customHeight="1" x14ac:dyDescent="0.2">
      <c r="B718" s="14">
        <v>43598.560231481482</v>
      </c>
      <c r="C718" s="2">
        <f t="shared" si="66"/>
        <v>56.999999997206032</v>
      </c>
      <c r="D718" s="42">
        <v>22.9</v>
      </c>
      <c r="E718" s="12">
        <v>8660</v>
      </c>
      <c r="F718" s="12">
        <v>9360</v>
      </c>
      <c r="G718" s="2">
        <v>6.5</v>
      </c>
      <c r="H718" s="2">
        <v>9.09</v>
      </c>
      <c r="I718" s="2">
        <v>7.92</v>
      </c>
      <c r="K718" s="14"/>
      <c r="L718" s="2"/>
      <c r="M718" s="15"/>
      <c r="N718" s="3"/>
      <c r="O718" s="15"/>
      <c r="P718" s="2"/>
      <c r="Q718" s="2"/>
      <c r="R718" s="2"/>
      <c r="S718" s="12"/>
      <c r="T718" s="12"/>
    </row>
    <row r="719" spans="2:20" ht="19.899999999999999" customHeight="1" x14ac:dyDescent="0.2">
      <c r="B719" s="14">
        <v>43598.560289351852</v>
      </c>
      <c r="C719" s="2">
        <f t="shared" si="66"/>
        <v>57.083333329064772</v>
      </c>
      <c r="D719" s="42">
        <v>22.9</v>
      </c>
      <c r="E719" s="12">
        <v>8660</v>
      </c>
      <c r="F719" s="12">
        <v>9360</v>
      </c>
      <c r="G719" s="2">
        <v>6.5</v>
      </c>
      <c r="H719" s="2">
        <v>9.09</v>
      </c>
      <c r="I719" s="2">
        <v>7.92</v>
      </c>
      <c r="K719" s="14"/>
      <c r="L719" s="2"/>
      <c r="M719" s="15"/>
      <c r="N719" s="3"/>
      <c r="O719" s="15"/>
      <c r="P719" s="2"/>
      <c r="Q719" s="2"/>
      <c r="R719" s="2"/>
      <c r="S719" s="12"/>
      <c r="T719" s="12"/>
    </row>
    <row r="720" spans="2:20" ht="19.899999999999999" customHeight="1" x14ac:dyDescent="0.2">
      <c r="B720" s="14">
        <v>43598.560347222221</v>
      </c>
      <c r="C720" s="2">
        <f t="shared" si="66"/>
        <v>57.166666660923511</v>
      </c>
      <c r="D720" s="42">
        <v>22.9</v>
      </c>
      <c r="E720" s="12">
        <v>8650</v>
      </c>
      <c r="F720" s="12">
        <v>9370</v>
      </c>
      <c r="G720" s="2">
        <v>6.5</v>
      </c>
      <c r="H720" s="2">
        <v>9.09</v>
      </c>
      <c r="I720" s="2">
        <v>7.92</v>
      </c>
      <c r="K720" s="14"/>
      <c r="L720" s="2"/>
      <c r="M720" s="15"/>
      <c r="N720" s="3"/>
      <c r="O720" s="15"/>
      <c r="P720" s="2"/>
      <c r="Q720" s="2"/>
      <c r="R720" s="2"/>
      <c r="S720" s="12"/>
      <c r="T720" s="12"/>
    </row>
    <row r="721" spans="2:20" ht="19.899999999999999" customHeight="1" x14ac:dyDescent="0.2">
      <c r="B721" s="14">
        <v>43598.56040509259</v>
      </c>
      <c r="C721" s="2">
        <f t="shared" si="66"/>
        <v>57.24999999278225</v>
      </c>
      <c r="D721" s="42">
        <v>22.9</v>
      </c>
      <c r="E721" s="12">
        <v>8660</v>
      </c>
      <c r="F721" s="12">
        <v>9370</v>
      </c>
      <c r="G721" s="2">
        <v>6.5</v>
      </c>
      <c r="H721" s="2">
        <v>9.09</v>
      </c>
      <c r="I721" s="2">
        <v>7.92</v>
      </c>
      <c r="K721" s="14"/>
      <c r="L721" s="2"/>
      <c r="M721" s="15"/>
      <c r="N721" s="3"/>
      <c r="O721" s="15"/>
      <c r="P721" s="2"/>
      <c r="Q721" s="2"/>
      <c r="R721" s="2"/>
      <c r="S721" s="12"/>
      <c r="T721" s="12"/>
    </row>
    <row r="722" spans="2:20" ht="19.899999999999999" customHeight="1" x14ac:dyDescent="0.2">
      <c r="B722" s="14">
        <v>43598.56046296296</v>
      </c>
      <c r="C722" s="2">
        <f t="shared" si="66"/>
        <v>57.333333324640989</v>
      </c>
      <c r="D722" s="42">
        <v>22.9</v>
      </c>
      <c r="E722" s="12">
        <v>8660</v>
      </c>
      <c r="F722" s="12">
        <v>9360</v>
      </c>
      <c r="G722" s="2">
        <v>6.5</v>
      </c>
      <c r="H722" s="2">
        <v>9.09</v>
      </c>
      <c r="I722" s="2">
        <v>7.92</v>
      </c>
      <c r="K722" s="14"/>
      <c r="L722" s="2"/>
      <c r="M722" s="15"/>
      <c r="N722" s="3"/>
      <c r="O722" s="15"/>
      <c r="P722" s="2"/>
      <c r="Q722" s="2"/>
      <c r="R722" s="2"/>
      <c r="S722" s="12"/>
      <c r="T722" s="12"/>
    </row>
    <row r="723" spans="2:20" ht="19.899999999999999" customHeight="1" x14ac:dyDescent="0.2">
      <c r="B723" s="14">
        <v>43598.560520833336</v>
      </c>
      <c r="C723" s="2">
        <f t="shared" si="66"/>
        <v>57.416666666977108</v>
      </c>
      <c r="D723" s="42">
        <v>22.9</v>
      </c>
      <c r="E723" s="12">
        <v>8650</v>
      </c>
      <c r="F723" s="12">
        <v>9370</v>
      </c>
      <c r="G723" s="2">
        <v>6.5</v>
      </c>
      <c r="H723" s="2">
        <v>9.09</v>
      </c>
      <c r="I723" s="2">
        <v>7.92</v>
      </c>
      <c r="K723" s="14"/>
      <c r="L723" s="2"/>
      <c r="M723" s="15"/>
      <c r="N723" s="3"/>
      <c r="O723" s="15"/>
      <c r="P723" s="2"/>
      <c r="Q723" s="2"/>
      <c r="R723" s="2"/>
      <c r="S723" s="12"/>
      <c r="T723" s="12"/>
    </row>
    <row r="724" spans="2:20" ht="19.899999999999999" customHeight="1" x14ac:dyDescent="0.2">
      <c r="B724" s="14">
        <v>43598.560578703706</v>
      </c>
      <c r="C724" s="2">
        <f t="shared" si="66"/>
        <v>57.499999998835847</v>
      </c>
      <c r="D724" s="42">
        <v>22.9</v>
      </c>
      <c r="E724" s="12">
        <v>8660</v>
      </c>
      <c r="F724" s="12">
        <v>9360</v>
      </c>
      <c r="G724" s="2">
        <v>6.5</v>
      </c>
      <c r="H724" s="2">
        <v>9.09</v>
      </c>
      <c r="I724" s="2">
        <v>7.92</v>
      </c>
      <c r="K724" s="14"/>
      <c r="L724" s="2"/>
      <c r="M724" s="15"/>
      <c r="N724" s="3"/>
      <c r="O724" s="15"/>
      <c r="P724" s="2"/>
      <c r="Q724" s="2"/>
      <c r="R724" s="2"/>
      <c r="S724" s="12"/>
      <c r="T724" s="12"/>
    </row>
    <row r="725" spans="2:20" ht="19.899999999999999" customHeight="1" x14ac:dyDescent="0.2">
      <c r="B725" s="14">
        <v>43598.560636574075</v>
      </c>
      <c r="C725" s="2">
        <f t="shared" si="66"/>
        <v>57.583333330694586</v>
      </c>
      <c r="D725" s="42">
        <v>22.9</v>
      </c>
      <c r="E725" s="12">
        <v>8660</v>
      </c>
      <c r="F725" s="12">
        <v>9360</v>
      </c>
      <c r="G725" s="2">
        <v>6.5</v>
      </c>
      <c r="H725" s="2">
        <v>9.09</v>
      </c>
      <c r="I725" s="2">
        <v>7.93</v>
      </c>
      <c r="K725" s="14"/>
      <c r="L725" s="2"/>
      <c r="M725" s="15"/>
      <c r="N725" s="3"/>
      <c r="O725" s="15"/>
      <c r="P725" s="2"/>
      <c r="Q725" s="2"/>
      <c r="R725" s="2"/>
      <c r="S725" s="12"/>
      <c r="T725" s="12"/>
    </row>
    <row r="726" spans="2:20" ht="19.899999999999999" customHeight="1" x14ac:dyDescent="0.2">
      <c r="B726" s="14">
        <v>43598.560694444444</v>
      </c>
      <c r="C726" s="2">
        <f t="shared" si="66"/>
        <v>57.666666662553325</v>
      </c>
      <c r="D726" s="42">
        <v>22.9</v>
      </c>
      <c r="E726" s="12">
        <v>8660</v>
      </c>
      <c r="F726" s="12">
        <v>9370</v>
      </c>
      <c r="G726" s="2">
        <v>6.5</v>
      </c>
      <c r="H726" s="2">
        <v>9.09</v>
      </c>
      <c r="I726" s="2">
        <v>7.93</v>
      </c>
      <c r="K726" s="14"/>
      <c r="L726" s="2"/>
      <c r="M726" s="15"/>
      <c r="N726" s="3"/>
      <c r="O726" s="15"/>
      <c r="P726" s="2"/>
      <c r="Q726" s="2"/>
      <c r="R726" s="2"/>
      <c r="S726" s="12"/>
      <c r="T726" s="12"/>
    </row>
    <row r="727" spans="2:20" ht="19.899999999999999" customHeight="1" x14ac:dyDescent="0.2">
      <c r="B727" s="14">
        <v>43598.560752314814</v>
      </c>
      <c r="C727" s="2">
        <f t="shared" si="66"/>
        <v>57.749999994412065</v>
      </c>
      <c r="D727" s="42">
        <v>22.9</v>
      </c>
      <c r="E727" s="12">
        <v>8660</v>
      </c>
      <c r="F727" s="12">
        <v>9370</v>
      </c>
      <c r="G727" s="2">
        <v>6.5</v>
      </c>
      <c r="H727" s="2">
        <v>9.09</v>
      </c>
      <c r="I727" s="2">
        <v>7.93</v>
      </c>
      <c r="K727" s="14"/>
      <c r="L727" s="2"/>
      <c r="M727" s="15"/>
      <c r="N727" s="3"/>
      <c r="O727" s="15"/>
      <c r="P727" s="2"/>
      <c r="Q727" s="2"/>
      <c r="R727" s="2"/>
      <c r="S727" s="12"/>
      <c r="T727" s="12"/>
    </row>
    <row r="728" spans="2:20" ht="19.899999999999999" customHeight="1" x14ac:dyDescent="0.2">
      <c r="B728" s="14">
        <v>43598.560810185183</v>
      </c>
      <c r="C728" s="2">
        <f t="shared" si="66"/>
        <v>57.833333326270804</v>
      </c>
      <c r="D728" s="42">
        <v>22.9</v>
      </c>
      <c r="E728" s="12">
        <v>8660</v>
      </c>
      <c r="F728" s="12">
        <v>9360</v>
      </c>
      <c r="G728" s="2">
        <v>6.5</v>
      </c>
      <c r="H728" s="2">
        <v>9.09</v>
      </c>
      <c r="I728" s="2">
        <v>7.93</v>
      </c>
      <c r="K728" s="14"/>
      <c r="L728" s="2"/>
      <c r="M728" s="15"/>
      <c r="N728" s="3"/>
      <c r="O728" s="15"/>
      <c r="P728" s="2"/>
      <c r="Q728" s="2"/>
      <c r="R728" s="2"/>
      <c r="S728" s="12"/>
      <c r="T728" s="12"/>
    </row>
    <row r="729" spans="2:20" ht="19.899999999999999" customHeight="1" x14ac:dyDescent="0.2">
      <c r="B729" s="14">
        <v>43598.560868055552</v>
      </c>
      <c r="C729" s="2">
        <f t="shared" si="66"/>
        <v>57.916666658129543</v>
      </c>
      <c r="D729" s="42">
        <v>22.9</v>
      </c>
      <c r="E729" s="12">
        <v>8660</v>
      </c>
      <c r="F729" s="12">
        <v>9360</v>
      </c>
      <c r="G729" s="2">
        <v>6.5</v>
      </c>
      <c r="H729" s="2">
        <v>9.09</v>
      </c>
      <c r="I729" s="2">
        <v>7.93</v>
      </c>
      <c r="K729" s="14"/>
      <c r="L729" s="2"/>
      <c r="M729" s="15"/>
      <c r="N729" s="3"/>
      <c r="O729" s="15"/>
      <c r="P729" s="2"/>
      <c r="Q729" s="2"/>
      <c r="R729" s="2"/>
      <c r="S729" s="12"/>
      <c r="T729" s="12"/>
    </row>
    <row r="730" spans="2:20" ht="19.899999999999999" customHeight="1" x14ac:dyDescent="0.2">
      <c r="B730" s="14">
        <v>43598.560925925929</v>
      </c>
      <c r="C730" s="2">
        <f t="shared" si="66"/>
        <v>58.000000000465661</v>
      </c>
      <c r="D730" s="42">
        <v>22.9</v>
      </c>
      <c r="E730" s="12">
        <v>8660</v>
      </c>
      <c r="F730" s="12">
        <v>9380</v>
      </c>
      <c r="G730" s="2">
        <v>6.5</v>
      </c>
      <c r="H730" s="2">
        <v>9.09</v>
      </c>
      <c r="I730" s="2">
        <v>7.93</v>
      </c>
      <c r="K730" s="14"/>
      <c r="L730" s="2"/>
      <c r="M730" s="15"/>
      <c r="N730" s="3"/>
      <c r="O730" s="15"/>
      <c r="P730" s="2"/>
      <c r="Q730" s="2"/>
      <c r="R730" s="2"/>
      <c r="S730" s="12"/>
      <c r="T730" s="12"/>
    </row>
    <row r="731" spans="2:20" ht="19.899999999999999" customHeight="1" x14ac:dyDescent="0.2">
      <c r="B731" s="14">
        <v>43598.560983796298</v>
      </c>
      <c r="C731" s="2">
        <f t="shared" si="66"/>
        <v>58.083333332324401</v>
      </c>
      <c r="D731" s="42">
        <v>22.9</v>
      </c>
      <c r="E731" s="12">
        <v>8660</v>
      </c>
      <c r="F731" s="12">
        <v>9370</v>
      </c>
      <c r="G731" s="2">
        <v>6.5</v>
      </c>
      <c r="H731" s="2">
        <v>9.09</v>
      </c>
      <c r="I731" s="2">
        <v>7.93</v>
      </c>
      <c r="K731" s="14"/>
      <c r="L731" s="2"/>
      <c r="M731" s="15"/>
      <c r="N731" s="3"/>
      <c r="O731" s="15"/>
      <c r="P731" s="2"/>
      <c r="Q731" s="2"/>
      <c r="R731" s="2"/>
      <c r="S731" s="12"/>
      <c r="T731" s="12"/>
    </row>
    <row r="732" spans="2:20" ht="19.899999999999999" customHeight="1" x14ac:dyDescent="0.2">
      <c r="B732" s="14">
        <v>43598.561041666668</v>
      </c>
      <c r="C732" s="2">
        <f t="shared" si="66"/>
        <v>58.16666666418314</v>
      </c>
      <c r="D732" s="42">
        <v>22.9</v>
      </c>
      <c r="E732" s="12">
        <v>8660</v>
      </c>
      <c r="F732" s="12">
        <v>9380</v>
      </c>
      <c r="G732" s="2">
        <v>6.5</v>
      </c>
      <c r="H732" s="2">
        <v>9.09</v>
      </c>
      <c r="I732" s="2">
        <v>7.93</v>
      </c>
      <c r="K732" s="14"/>
      <c r="L732" s="2"/>
      <c r="M732" s="15"/>
      <c r="N732" s="3"/>
      <c r="O732" s="15"/>
      <c r="P732" s="2"/>
      <c r="Q732" s="2"/>
      <c r="R732" s="2"/>
      <c r="S732" s="12"/>
      <c r="T732" s="12"/>
    </row>
    <row r="733" spans="2:20" ht="19.899999999999999" customHeight="1" x14ac:dyDescent="0.2">
      <c r="B733" s="14">
        <v>43598.561099537037</v>
      </c>
      <c r="C733" s="2">
        <f t="shared" si="66"/>
        <v>58.249999996041879</v>
      </c>
      <c r="D733" s="42">
        <v>22.9</v>
      </c>
      <c r="E733" s="12">
        <v>8660</v>
      </c>
      <c r="F733" s="12">
        <v>9380</v>
      </c>
      <c r="G733" s="2">
        <v>6.49</v>
      </c>
      <c r="H733" s="2">
        <v>9.09</v>
      </c>
      <c r="I733" s="2">
        <v>7.93</v>
      </c>
      <c r="K733" s="14"/>
      <c r="L733" s="2"/>
      <c r="M733" s="15"/>
      <c r="N733" s="3"/>
      <c r="O733" s="15"/>
      <c r="P733" s="2"/>
      <c r="Q733" s="2"/>
      <c r="R733" s="2"/>
      <c r="S733" s="12"/>
      <c r="T733" s="12"/>
    </row>
    <row r="734" spans="2:20" ht="19.899999999999999" customHeight="1" x14ac:dyDescent="0.2">
      <c r="B734" s="14">
        <v>43598.561157407406</v>
      </c>
      <c r="C734" s="2">
        <f t="shared" si="66"/>
        <v>58.333333327900618</v>
      </c>
      <c r="D734" s="42">
        <v>22.9</v>
      </c>
      <c r="E734" s="12">
        <v>8670</v>
      </c>
      <c r="F734" s="12">
        <v>9370</v>
      </c>
      <c r="G734" s="2">
        <v>6.49</v>
      </c>
      <c r="H734" s="2">
        <v>9.09</v>
      </c>
      <c r="I734" s="2">
        <v>7.94</v>
      </c>
      <c r="K734" s="14"/>
      <c r="L734" s="2"/>
      <c r="M734" s="15"/>
      <c r="N734" s="3"/>
      <c r="O734" s="15"/>
      <c r="P734" s="2"/>
      <c r="Q734" s="2"/>
      <c r="R734" s="2"/>
      <c r="S734" s="12"/>
      <c r="T734" s="12"/>
    </row>
    <row r="735" spans="2:20" ht="19.899999999999999" customHeight="1" x14ac:dyDescent="0.2">
      <c r="B735" s="14">
        <v>43598.561215277776</v>
      </c>
      <c r="C735" s="2">
        <f t="shared" si="66"/>
        <v>58.416666659759358</v>
      </c>
      <c r="D735" s="42">
        <v>22.9</v>
      </c>
      <c r="E735" s="12">
        <v>8660</v>
      </c>
      <c r="F735" s="12">
        <v>9370</v>
      </c>
      <c r="G735" s="2">
        <v>6.49</v>
      </c>
      <c r="H735" s="2">
        <v>9.09</v>
      </c>
      <c r="I735" s="2">
        <v>7.93</v>
      </c>
      <c r="K735" s="14"/>
      <c r="L735" s="2"/>
      <c r="M735" s="15"/>
      <c r="N735" s="3"/>
      <c r="O735" s="15"/>
      <c r="P735" s="2"/>
      <c r="Q735" s="2"/>
      <c r="R735" s="2"/>
      <c r="S735" s="12"/>
      <c r="T735" s="12"/>
    </row>
    <row r="736" spans="2:20" ht="19.899999999999999" customHeight="1" x14ac:dyDescent="0.2">
      <c r="B736" s="14">
        <v>43598.561273148145</v>
      </c>
      <c r="C736" s="2">
        <f t="shared" si="66"/>
        <v>58.499999991618097</v>
      </c>
      <c r="D736" s="42">
        <v>22.9</v>
      </c>
      <c r="E736" s="12">
        <v>8660</v>
      </c>
      <c r="F736" s="12">
        <v>9370</v>
      </c>
      <c r="G736" s="2">
        <v>6.49</v>
      </c>
      <c r="H736" s="2">
        <v>9.09</v>
      </c>
      <c r="I736" s="2">
        <v>7.94</v>
      </c>
      <c r="K736" s="14"/>
      <c r="L736" s="2"/>
      <c r="M736" s="15"/>
      <c r="N736" s="3"/>
      <c r="O736" s="15"/>
      <c r="P736" s="2"/>
      <c r="Q736" s="2"/>
      <c r="R736" s="2"/>
      <c r="S736" s="12"/>
      <c r="T736" s="12"/>
    </row>
    <row r="737" spans="2:20" ht="19.899999999999999" customHeight="1" x14ac:dyDescent="0.2">
      <c r="B737" s="14">
        <v>43598.561331018522</v>
      </c>
      <c r="C737" s="2">
        <f t="shared" si="66"/>
        <v>58.583333333954215</v>
      </c>
      <c r="D737" s="42">
        <v>22.9</v>
      </c>
      <c r="E737" s="12">
        <v>8660</v>
      </c>
      <c r="F737" s="12">
        <v>9370</v>
      </c>
      <c r="G737" s="2">
        <v>6.49</v>
      </c>
      <c r="H737" s="2">
        <v>9.09</v>
      </c>
      <c r="I737" s="2">
        <v>7.94</v>
      </c>
      <c r="K737" s="14"/>
      <c r="L737" s="2"/>
      <c r="M737" s="15"/>
      <c r="N737" s="3"/>
      <c r="O737" s="15"/>
      <c r="P737" s="2"/>
      <c r="Q737" s="2"/>
      <c r="R737" s="2"/>
      <c r="S737" s="12"/>
      <c r="T737" s="12"/>
    </row>
    <row r="738" spans="2:20" ht="19.899999999999999" customHeight="1" x14ac:dyDescent="0.2">
      <c r="B738" s="14">
        <v>43598.561388888891</v>
      </c>
      <c r="C738" s="2">
        <f t="shared" si="66"/>
        <v>58.666666665812954</v>
      </c>
      <c r="D738" s="42">
        <v>22.9</v>
      </c>
      <c r="E738" s="12">
        <v>8660</v>
      </c>
      <c r="F738" s="12">
        <v>9380</v>
      </c>
      <c r="G738" s="2">
        <v>6.49</v>
      </c>
      <c r="H738" s="2">
        <v>9.09</v>
      </c>
      <c r="I738" s="2">
        <v>7.94</v>
      </c>
      <c r="K738" s="14"/>
      <c r="L738" s="2"/>
      <c r="M738" s="15"/>
      <c r="N738" s="3"/>
      <c r="O738" s="15"/>
      <c r="P738" s="2"/>
      <c r="Q738" s="2"/>
      <c r="R738" s="2"/>
      <c r="S738" s="12"/>
      <c r="T738" s="12"/>
    </row>
    <row r="739" spans="2:20" ht="19.899999999999999" customHeight="1" x14ac:dyDescent="0.2">
      <c r="B739" s="14">
        <v>43598.56144675926</v>
      </c>
      <c r="C739" s="2">
        <f t="shared" ref="C739:C748" si="67">(B739-$B$34)*24*60</f>
        <v>58.749999997671694</v>
      </c>
      <c r="D739" s="42">
        <v>22.9</v>
      </c>
      <c r="E739" s="12">
        <v>8660</v>
      </c>
      <c r="F739" s="12">
        <v>9370</v>
      </c>
      <c r="G739" s="2">
        <v>6.49</v>
      </c>
      <c r="H739" s="2">
        <v>9.09</v>
      </c>
      <c r="I739" s="2">
        <v>7.94</v>
      </c>
      <c r="K739" s="14"/>
      <c r="L739" s="2"/>
      <c r="M739" s="15"/>
      <c r="N739" s="3"/>
      <c r="O739" s="15"/>
      <c r="P739" s="2"/>
      <c r="Q739" s="2"/>
      <c r="R739" s="2"/>
      <c r="S739" s="12"/>
      <c r="T739" s="12"/>
    </row>
    <row r="740" spans="2:20" ht="19.899999999999999" customHeight="1" x14ac:dyDescent="0.2">
      <c r="B740" s="14">
        <v>43598.56150462963</v>
      </c>
      <c r="C740" s="2">
        <f t="shared" si="67"/>
        <v>58.833333329530433</v>
      </c>
      <c r="D740" s="42">
        <v>22.9</v>
      </c>
      <c r="E740" s="12">
        <v>8670</v>
      </c>
      <c r="F740" s="12">
        <v>9370</v>
      </c>
      <c r="G740" s="2">
        <v>6.49</v>
      </c>
      <c r="H740" s="2">
        <v>9.09</v>
      </c>
      <c r="I740" s="2">
        <v>7.94</v>
      </c>
      <c r="K740" s="14"/>
      <c r="L740" s="2"/>
      <c r="M740" s="15"/>
      <c r="N740" s="3"/>
      <c r="O740" s="15"/>
      <c r="P740" s="2"/>
      <c r="Q740" s="2"/>
      <c r="R740" s="2"/>
      <c r="S740" s="12"/>
      <c r="T740" s="12"/>
    </row>
    <row r="741" spans="2:20" ht="19.899999999999999" customHeight="1" x14ac:dyDescent="0.2">
      <c r="B741" s="14">
        <v>43598.561562499999</v>
      </c>
      <c r="C741" s="2">
        <f t="shared" si="67"/>
        <v>58.916666661389172</v>
      </c>
      <c r="D741" s="42">
        <v>22.9</v>
      </c>
      <c r="E741" s="12">
        <v>8670</v>
      </c>
      <c r="F741" s="12">
        <v>9380</v>
      </c>
      <c r="G741" s="2">
        <v>6.49</v>
      </c>
      <c r="H741" s="2">
        <v>9.09</v>
      </c>
      <c r="I741" s="2">
        <v>7.94</v>
      </c>
      <c r="K741" s="14"/>
      <c r="L741" s="2"/>
      <c r="M741" s="15"/>
      <c r="N741" s="3"/>
      <c r="O741" s="15"/>
      <c r="P741" s="2"/>
      <c r="Q741" s="2"/>
      <c r="R741" s="2"/>
      <c r="S741" s="12"/>
      <c r="T741" s="12"/>
    </row>
    <row r="742" spans="2:20" ht="19.899999999999999" customHeight="1" x14ac:dyDescent="0.2">
      <c r="B742" s="14">
        <v>43598.561620370368</v>
      </c>
      <c r="C742" s="2">
        <f t="shared" si="67"/>
        <v>58.999999993247911</v>
      </c>
      <c r="D742" s="42">
        <v>22.9</v>
      </c>
      <c r="E742" s="12">
        <v>8670</v>
      </c>
      <c r="F742" s="12">
        <v>9380</v>
      </c>
      <c r="G742" s="2">
        <v>6.49</v>
      </c>
      <c r="H742" s="2">
        <v>9.09</v>
      </c>
      <c r="I742" s="2">
        <v>7.94</v>
      </c>
      <c r="K742" s="14"/>
      <c r="L742" s="2"/>
      <c r="M742" s="15"/>
      <c r="N742" s="3"/>
      <c r="O742" s="15"/>
      <c r="P742" s="2"/>
      <c r="Q742" s="2"/>
      <c r="R742" s="2"/>
      <c r="S742" s="12"/>
      <c r="T742" s="12"/>
    </row>
    <row r="743" spans="2:20" ht="19.899999999999999" customHeight="1" x14ac:dyDescent="0.2">
      <c r="B743" s="14">
        <v>43598.561678240738</v>
      </c>
      <c r="C743" s="2">
        <f t="shared" si="67"/>
        <v>59.083333325106651</v>
      </c>
      <c r="D743" s="42">
        <v>22.9</v>
      </c>
      <c r="E743" s="12">
        <v>8670</v>
      </c>
      <c r="F743" s="12">
        <v>9370</v>
      </c>
      <c r="G743" s="2">
        <v>6.49</v>
      </c>
      <c r="H743" s="2">
        <v>9.09</v>
      </c>
      <c r="I743" s="2">
        <v>7.94</v>
      </c>
      <c r="K743" s="14"/>
      <c r="L743" s="2"/>
      <c r="M743" s="15"/>
      <c r="N743" s="3"/>
      <c r="O743" s="15"/>
      <c r="P743" s="2"/>
      <c r="Q743" s="2"/>
      <c r="R743" s="2"/>
      <c r="S743" s="12"/>
      <c r="T743" s="12"/>
    </row>
    <row r="744" spans="2:20" ht="19.899999999999999" customHeight="1" x14ac:dyDescent="0.2">
      <c r="B744" s="14">
        <v>43598.561736111114</v>
      </c>
      <c r="C744" s="2">
        <f t="shared" si="67"/>
        <v>59.166666667442769</v>
      </c>
      <c r="D744" s="42">
        <v>22.9</v>
      </c>
      <c r="E744" s="12">
        <v>8670</v>
      </c>
      <c r="F744" s="12">
        <v>9360</v>
      </c>
      <c r="G744" s="2">
        <v>6.49</v>
      </c>
      <c r="H744" s="2">
        <v>9.09</v>
      </c>
      <c r="I744" s="2">
        <v>7.94</v>
      </c>
      <c r="K744" s="14"/>
      <c r="L744" s="2"/>
      <c r="M744" s="15"/>
      <c r="N744" s="3"/>
      <c r="O744" s="15"/>
      <c r="P744" s="2"/>
      <c r="Q744" s="2"/>
      <c r="R744" s="2"/>
      <c r="S744" s="12"/>
      <c r="T744" s="12"/>
    </row>
    <row r="745" spans="2:20" ht="19.899999999999999" customHeight="1" x14ac:dyDescent="0.2">
      <c r="B745" s="14">
        <v>43598.561793981484</v>
      </c>
      <c r="C745" s="2">
        <f t="shared" si="67"/>
        <v>59.249999999301508</v>
      </c>
      <c r="D745" s="42">
        <v>22.9</v>
      </c>
      <c r="E745" s="12">
        <v>8660</v>
      </c>
      <c r="F745" s="12">
        <v>9380</v>
      </c>
      <c r="G745" s="2">
        <v>6.49</v>
      </c>
      <c r="H745" s="2">
        <v>9.09</v>
      </c>
      <c r="I745" s="2">
        <v>7.95</v>
      </c>
      <c r="K745" s="14"/>
      <c r="L745" s="2"/>
      <c r="M745" s="15"/>
      <c r="N745" s="3"/>
      <c r="O745" s="15"/>
      <c r="P745" s="2"/>
      <c r="Q745" s="2"/>
      <c r="R745" s="2"/>
      <c r="S745" s="12"/>
      <c r="T745" s="12"/>
    </row>
    <row r="746" spans="2:20" ht="19.899999999999999" customHeight="1" x14ac:dyDescent="0.2">
      <c r="B746" s="14">
        <v>43598.561851851853</v>
      </c>
      <c r="C746" s="2">
        <f t="shared" si="67"/>
        <v>59.333333331160247</v>
      </c>
      <c r="D746" s="42">
        <v>22.9</v>
      </c>
      <c r="E746" s="12">
        <v>8670</v>
      </c>
      <c r="F746" s="12">
        <v>9380</v>
      </c>
      <c r="G746" s="2">
        <v>6.5</v>
      </c>
      <c r="H746" s="2">
        <v>9.09</v>
      </c>
      <c r="I746" s="2">
        <v>7.95</v>
      </c>
      <c r="K746" s="14"/>
      <c r="L746" s="2"/>
      <c r="M746" s="15"/>
      <c r="N746" s="3"/>
      <c r="O746" s="15"/>
      <c r="P746" s="2"/>
      <c r="Q746" s="2"/>
      <c r="R746" s="2"/>
      <c r="S746" s="12"/>
      <c r="T746" s="12"/>
    </row>
    <row r="747" spans="2:20" ht="19.899999999999999" customHeight="1" x14ac:dyDescent="0.2">
      <c r="B747" s="14">
        <v>43598.561909722222</v>
      </c>
      <c r="C747" s="2">
        <f t="shared" si="67"/>
        <v>59.416666663018987</v>
      </c>
      <c r="D747" s="42">
        <v>22.9</v>
      </c>
      <c r="E747" s="12">
        <v>8670</v>
      </c>
      <c r="F747" s="12">
        <v>9380</v>
      </c>
      <c r="G747" s="2">
        <v>6.5</v>
      </c>
      <c r="H747" s="2">
        <v>9.09</v>
      </c>
      <c r="I747" s="2">
        <v>7.95</v>
      </c>
      <c r="K747" s="14"/>
      <c r="L747" s="2"/>
      <c r="M747" s="15"/>
      <c r="N747" s="3"/>
      <c r="O747" s="15"/>
      <c r="P747" s="2"/>
      <c r="Q747" s="2"/>
      <c r="R747" s="2"/>
      <c r="S747" s="12"/>
      <c r="T747" s="12"/>
    </row>
    <row r="748" spans="2:20" ht="19.899999999999999" customHeight="1" x14ac:dyDescent="0.2">
      <c r="B748" s="14">
        <v>43598.561967592592</v>
      </c>
      <c r="C748" s="2">
        <f t="shared" si="67"/>
        <v>59.499999994877726</v>
      </c>
      <c r="D748" s="42">
        <v>22.9</v>
      </c>
      <c r="E748" s="12">
        <v>8670</v>
      </c>
      <c r="F748" s="12">
        <v>9390</v>
      </c>
      <c r="G748" s="2">
        <v>6.49</v>
      </c>
      <c r="H748" s="2">
        <v>9.09</v>
      </c>
      <c r="I748" s="2">
        <v>7.95</v>
      </c>
      <c r="K748" s="14"/>
      <c r="L748" s="2"/>
      <c r="M748" s="15"/>
      <c r="N748" s="3"/>
      <c r="O748" s="15"/>
      <c r="P748" s="2"/>
      <c r="Q748" s="2"/>
      <c r="R748" s="2"/>
      <c r="S748" s="12"/>
      <c r="T748" s="12"/>
    </row>
    <row r="749" spans="2:20" ht="19.899999999999999" customHeight="1" x14ac:dyDescent="0.2">
      <c r="B749" s="14"/>
      <c r="C749" s="2"/>
      <c r="D749" s="42"/>
      <c r="F749" s="6"/>
      <c r="G749" s="2"/>
      <c r="H749" s="2"/>
      <c r="I749" s="2"/>
      <c r="K749" s="14"/>
      <c r="L749" s="2"/>
      <c r="M749" s="15"/>
      <c r="N749" s="3"/>
      <c r="O749" s="15"/>
      <c r="P749" s="2"/>
      <c r="Q749" s="2"/>
      <c r="R749" s="2"/>
      <c r="S749" s="12"/>
      <c r="T749" s="12"/>
    </row>
    <row r="750" spans="2:20" ht="19.899999999999999" customHeight="1" x14ac:dyDescent="0.2">
      <c r="B750" s="14"/>
      <c r="C750" s="2"/>
      <c r="D750" s="42"/>
      <c r="F750" s="6"/>
      <c r="G750" s="2"/>
      <c r="H750" s="2"/>
      <c r="I750" s="2"/>
      <c r="K750" s="14"/>
      <c r="L750" s="2"/>
      <c r="M750" s="15"/>
      <c r="N750" s="3"/>
      <c r="O750" s="15"/>
      <c r="P750" s="2"/>
      <c r="Q750" s="2"/>
      <c r="R750" s="2"/>
      <c r="S750" s="12"/>
      <c r="T750" s="12"/>
    </row>
    <row r="751" spans="2:20" ht="19.899999999999999" customHeight="1" x14ac:dyDescent="0.2">
      <c r="B751" s="14"/>
      <c r="C751" s="2"/>
      <c r="D751" s="42"/>
      <c r="F751" s="6"/>
      <c r="G751" s="2"/>
      <c r="H751" s="2"/>
      <c r="I751" s="2"/>
      <c r="K751" s="14"/>
      <c r="L751" s="2"/>
      <c r="M751" s="15"/>
      <c r="N751" s="3"/>
      <c r="O751" s="15"/>
      <c r="P751" s="2"/>
      <c r="Q751" s="2"/>
      <c r="R751" s="2"/>
      <c r="S751" s="12"/>
      <c r="T751" s="12"/>
    </row>
    <row r="752" spans="2:20" ht="19.899999999999999" customHeight="1" x14ac:dyDescent="0.2">
      <c r="B752" s="14"/>
      <c r="C752" s="2"/>
      <c r="D752" s="42"/>
      <c r="F752" s="6"/>
      <c r="G752" s="2"/>
      <c r="H752" s="2"/>
      <c r="I752" s="2"/>
      <c r="K752" s="14"/>
      <c r="L752" s="2"/>
      <c r="M752" s="15"/>
      <c r="N752" s="3"/>
      <c r="O752" s="15"/>
      <c r="P752" s="2"/>
      <c r="Q752" s="2"/>
      <c r="R752" s="2"/>
      <c r="S752" s="12"/>
      <c r="T752" s="12"/>
    </row>
    <row r="753" spans="2:20" ht="19.899999999999999" customHeight="1" x14ac:dyDescent="0.2">
      <c r="B753" s="14"/>
      <c r="C753" s="2"/>
      <c r="D753" s="42"/>
      <c r="F753" s="6"/>
      <c r="G753" s="2"/>
      <c r="H753" s="2"/>
      <c r="I753" s="2"/>
      <c r="K753" s="14"/>
      <c r="L753" s="2"/>
      <c r="M753" s="15"/>
      <c r="N753" s="3"/>
      <c r="O753" s="15"/>
      <c r="P753" s="2"/>
      <c r="Q753" s="2"/>
      <c r="R753" s="2"/>
      <c r="S753" s="12"/>
      <c r="T753" s="12"/>
    </row>
    <row r="754" spans="2:20" ht="19.899999999999999" customHeight="1" x14ac:dyDescent="0.2">
      <c r="B754" s="14"/>
      <c r="C754" s="2"/>
      <c r="D754" s="42"/>
      <c r="F754" s="6"/>
      <c r="G754" s="2"/>
      <c r="H754" s="2"/>
      <c r="I754" s="2"/>
      <c r="K754" s="14"/>
      <c r="L754" s="2"/>
      <c r="M754" s="15"/>
      <c r="N754" s="3"/>
      <c r="O754" s="15"/>
      <c r="P754" s="2"/>
      <c r="Q754" s="2"/>
      <c r="R754" s="2"/>
      <c r="S754" s="12"/>
      <c r="T754" s="12"/>
    </row>
    <row r="755" spans="2:20" ht="19.899999999999999" customHeight="1" x14ac:dyDescent="0.2">
      <c r="B755" s="14"/>
      <c r="C755" s="2"/>
      <c r="D755" s="42"/>
      <c r="F755" s="6"/>
      <c r="G755" s="2"/>
      <c r="H755" s="2"/>
      <c r="I755" s="2"/>
      <c r="K755" s="14"/>
      <c r="L755" s="2"/>
      <c r="M755" s="15"/>
      <c r="N755" s="3"/>
      <c r="O755" s="15"/>
      <c r="P755" s="2"/>
      <c r="Q755" s="2"/>
      <c r="R755" s="2"/>
      <c r="S755" s="12"/>
      <c r="T755" s="12"/>
    </row>
    <row r="756" spans="2:20" ht="19.899999999999999" customHeight="1" x14ac:dyDescent="0.2">
      <c r="B756" s="14"/>
      <c r="C756" s="2"/>
      <c r="D756" s="42"/>
      <c r="F756" s="6"/>
      <c r="G756" s="2"/>
      <c r="H756" s="2"/>
      <c r="I756" s="2"/>
      <c r="K756" s="14"/>
      <c r="L756" s="2"/>
      <c r="M756" s="15"/>
      <c r="N756" s="3"/>
      <c r="O756" s="15"/>
      <c r="P756" s="2"/>
      <c r="Q756" s="2"/>
      <c r="R756" s="2"/>
      <c r="S756" s="12"/>
      <c r="T756" s="12"/>
    </row>
    <row r="757" spans="2:20" ht="19.899999999999999" customHeight="1" x14ac:dyDescent="0.2">
      <c r="B757" s="14"/>
      <c r="C757" s="2"/>
      <c r="D757" s="42"/>
      <c r="F757" s="6"/>
      <c r="G757" s="2"/>
      <c r="H757" s="2"/>
      <c r="I757" s="2"/>
      <c r="K757" s="14"/>
      <c r="L757" s="2"/>
      <c r="M757" s="15"/>
      <c r="N757" s="3"/>
      <c r="O757" s="15"/>
      <c r="P757" s="2"/>
      <c r="Q757" s="2"/>
      <c r="R757" s="2"/>
      <c r="S757" s="12"/>
      <c r="T757" s="12"/>
    </row>
    <row r="758" spans="2:20" ht="19.899999999999999" customHeight="1" x14ac:dyDescent="0.2">
      <c r="B758" s="14"/>
      <c r="C758" s="2"/>
      <c r="D758" s="42"/>
      <c r="F758" s="6"/>
      <c r="G758" s="2"/>
      <c r="H758" s="2"/>
      <c r="I758" s="2"/>
      <c r="K758" s="14"/>
      <c r="L758" s="2"/>
      <c r="M758" s="15"/>
      <c r="N758" s="3"/>
      <c r="O758" s="15"/>
      <c r="P758" s="2"/>
      <c r="Q758" s="2"/>
      <c r="R758" s="2"/>
      <c r="S758" s="12"/>
      <c r="T758" s="12"/>
    </row>
    <row r="759" spans="2:20" ht="19.899999999999999" customHeight="1" x14ac:dyDescent="0.2">
      <c r="B759" s="14"/>
      <c r="C759" s="2"/>
      <c r="D759" s="42"/>
      <c r="F759" s="6"/>
      <c r="G759" s="2"/>
      <c r="H759" s="2"/>
      <c r="I759" s="2"/>
      <c r="K759" s="14"/>
      <c r="L759" s="2"/>
      <c r="M759" s="15"/>
      <c r="N759" s="3"/>
      <c r="O759" s="15"/>
      <c r="P759" s="2"/>
      <c r="Q759" s="2"/>
      <c r="R759" s="2"/>
      <c r="S759" s="12"/>
      <c r="T759" s="12"/>
    </row>
    <row r="760" spans="2:20" ht="19.899999999999999" customHeight="1" x14ac:dyDescent="0.2">
      <c r="B760" s="14"/>
      <c r="C760" s="2"/>
      <c r="D760" s="42"/>
      <c r="F760" s="6"/>
      <c r="G760" s="2"/>
      <c r="H760" s="2"/>
      <c r="I760" s="2"/>
      <c r="K760" s="14"/>
      <c r="L760" s="2"/>
      <c r="M760" s="15"/>
      <c r="N760" s="3"/>
      <c r="O760" s="15"/>
      <c r="P760" s="2"/>
      <c r="Q760" s="2"/>
      <c r="R760" s="2"/>
      <c r="S760" s="12"/>
      <c r="T760" s="12"/>
    </row>
    <row r="761" spans="2:20" ht="19.899999999999999" customHeight="1" x14ac:dyDescent="0.2">
      <c r="B761" s="14"/>
      <c r="C761" s="2"/>
      <c r="D761" s="42"/>
      <c r="F761" s="6"/>
      <c r="G761" s="2"/>
      <c r="H761" s="2"/>
      <c r="I761" s="2"/>
      <c r="K761" s="14"/>
      <c r="L761" s="2"/>
      <c r="M761" s="15"/>
      <c r="N761" s="3"/>
      <c r="O761" s="15"/>
      <c r="P761" s="2"/>
      <c r="Q761" s="2"/>
      <c r="R761" s="2"/>
      <c r="S761" s="12"/>
      <c r="T761" s="12"/>
    </row>
    <row r="762" spans="2:20" ht="19.899999999999999" customHeight="1" x14ac:dyDescent="0.2">
      <c r="B762" s="14"/>
      <c r="C762" s="2"/>
      <c r="D762" s="42"/>
      <c r="F762" s="6"/>
      <c r="G762" s="2"/>
      <c r="H762" s="2"/>
      <c r="I762" s="2"/>
      <c r="K762" s="14"/>
      <c r="L762" s="2"/>
      <c r="M762" s="15"/>
      <c r="N762" s="3"/>
      <c r="O762" s="15"/>
      <c r="P762" s="2"/>
      <c r="Q762" s="2"/>
      <c r="R762" s="2"/>
      <c r="S762" s="12"/>
      <c r="T762" s="12"/>
    </row>
    <row r="763" spans="2:20" ht="19.899999999999999" customHeight="1" x14ac:dyDescent="0.2">
      <c r="B763" s="14"/>
      <c r="C763" s="2"/>
      <c r="D763" s="42"/>
      <c r="F763" s="6"/>
      <c r="G763" s="2"/>
      <c r="H763" s="2"/>
      <c r="I763" s="2"/>
      <c r="K763" s="14"/>
      <c r="L763" s="2"/>
      <c r="M763" s="15"/>
      <c r="N763" s="3"/>
      <c r="O763" s="15"/>
      <c r="P763" s="2"/>
      <c r="Q763" s="2"/>
      <c r="R763" s="2"/>
      <c r="S763" s="12"/>
      <c r="T763" s="12"/>
    </row>
    <row r="764" spans="2:20" ht="19.899999999999999" customHeight="1" x14ac:dyDescent="0.2">
      <c r="B764" s="14"/>
      <c r="C764" s="2"/>
      <c r="D764" s="42"/>
      <c r="F764" s="6"/>
      <c r="G764" s="2"/>
      <c r="H764" s="2"/>
      <c r="I764" s="2"/>
      <c r="K764" s="14"/>
      <c r="L764" s="2"/>
      <c r="M764" s="15"/>
      <c r="N764" s="3"/>
      <c r="O764" s="15"/>
      <c r="P764" s="2"/>
      <c r="Q764" s="2"/>
      <c r="R764" s="2"/>
      <c r="S764" s="12"/>
      <c r="T764" s="12"/>
    </row>
    <row r="765" spans="2:20" ht="19.899999999999999" customHeight="1" x14ac:dyDescent="0.2">
      <c r="B765" s="14"/>
      <c r="C765" s="2"/>
      <c r="D765" s="42"/>
      <c r="F765" s="6"/>
      <c r="G765" s="2"/>
      <c r="H765" s="2"/>
      <c r="I765" s="2"/>
      <c r="K765" s="14"/>
      <c r="L765" s="2"/>
      <c r="M765" s="15"/>
      <c r="N765" s="3"/>
      <c r="O765" s="15"/>
      <c r="P765" s="2"/>
      <c r="Q765" s="2"/>
      <c r="R765" s="2"/>
      <c r="S765" s="12"/>
      <c r="T765" s="12"/>
    </row>
    <row r="766" spans="2:20" ht="19.899999999999999" customHeight="1" x14ac:dyDescent="0.2">
      <c r="B766" s="14"/>
      <c r="C766" s="2"/>
      <c r="D766" s="42"/>
      <c r="F766" s="6"/>
      <c r="G766" s="2"/>
      <c r="H766" s="2"/>
      <c r="I766" s="2"/>
      <c r="K766" s="14"/>
      <c r="L766" s="2"/>
      <c r="M766" s="15"/>
      <c r="N766" s="3"/>
      <c r="O766" s="15"/>
      <c r="P766" s="2"/>
      <c r="Q766" s="2"/>
      <c r="R766" s="2"/>
      <c r="S766" s="12"/>
      <c r="T766" s="12"/>
    </row>
    <row r="767" spans="2:20" ht="19.899999999999999" customHeight="1" x14ac:dyDescent="0.2">
      <c r="B767" s="14"/>
      <c r="C767" s="2"/>
      <c r="D767" s="42"/>
      <c r="F767" s="6"/>
      <c r="G767" s="2"/>
      <c r="H767" s="2"/>
      <c r="I767" s="2"/>
      <c r="K767" s="14"/>
      <c r="L767" s="2"/>
      <c r="M767" s="15"/>
      <c r="N767" s="3"/>
      <c r="O767" s="15"/>
      <c r="P767" s="2"/>
      <c r="Q767" s="2"/>
      <c r="R767" s="2"/>
      <c r="S767" s="12"/>
      <c r="T767" s="12"/>
    </row>
    <row r="768" spans="2:20" ht="19.899999999999999" customHeight="1" x14ac:dyDescent="0.2">
      <c r="B768" s="14"/>
      <c r="C768" s="2"/>
      <c r="D768" s="42"/>
      <c r="F768" s="6"/>
      <c r="G768" s="2"/>
      <c r="H768" s="2"/>
      <c r="I768" s="2"/>
      <c r="K768" s="14"/>
      <c r="L768" s="2"/>
      <c r="M768" s="15"/>
      <c r="N768" s="3"/>
      <c r="O768" s="15"/>
      <c r="P768" s="2"/>
      <c r="Q768" s="2"/>
      <c r="R768" s="2"/>
      <c r="S768" s="12"/>
      <c r="T768" s="12"/>
    </row>
    <row r="769" spans="2:20" ht="19.899999999999999" customHeight="1" x14ac:dyDescent="0.2">
      <c r="B769" s="14"/>
      <c r="C769" s="2"/>
      <c r="D769" s="42"/>
      <c r="F769" s="6"/>
      <c r="G769" s="2"/>
      <c r="H769" s="2"/>
      <c r="I769" s="2"/>
      <c r="K769" s="14"/>
      <c r="L769" s="2"/>
      <c r="M769" s="15"/>
      <c r="N769" s="3"/>
      <c r="O769" s="15"/>
      <c r="P769" s="2"/>
      <c r="Q769" s="2"/>
      <c r="R769" s="2"/>
      <c r="S769" s="12"/>
      <c r="T769" s="12"/>
    </row>
    <row r="770" spans="2:20" ht="19.899999999999999" customHeight="1" x14ac:dyDescent="0.2">
      <c r="B770" s="14"/>
      <c r="C770" s="2"/>
      <c r="D770" s="42"/>
      <c r="F770" s="6"/>
      <c r="G770" s="2"/>
      <c r="H770" s="2"/>
      <c r="I770" s="2"/>
      <c r="K770" s="14"/>
      <c r="L770" s="2"/>
      <c r="M770" s="15"/>
      <c r="N770" s="3"/>
      <c r="O770" s="15"/>
      <c r="P770" s="2"/>
      <c r="Q770" s="2"/>
      <c r="R770" s="2"/>
      <c r="S770" s="12"/>
      <c r="T770" s="12"/>
    </row>
    <row r="771" spans="2:20" ht="19.899999999999999" customHeight="1" x14ac:dyDescent="0.2">
      <c r="B771" s="14"/>
      <c r="C771" s="2"/>
      <c r="D771" s="42"/>
      <c r="F771" s="6"/>
      <c r="G771" s="2"/>
      <c r="H771" s="2"/>
      <c r="I771" s="2"/>
      <c r="K771" s="14"/>
      <c r="L771" s="2"/>
      <c r="M771" s="15"/>
      <c r="N771" s="3"/>
      <c r="O771" s="15"/>
      <c r="P771" s="2"/>
      <c r="Q771" s="2"/>
      <c r="R771" s="2"/>
      <c r="S771" s="12"/>
      <c r="T771" s="12"/>
    </row>
    <row r="772" spans="2:20" ht="19.899999999999999" customHeight="1" x14ac:dyDescent="0.2">
      <c r="B772" s="14"/>
      <c r="C772" s="2"/>
      <c r="D772" s="42"/>
      <c r="F772" s="6"/>
      <c r="G772" s="2"/>
      <c r="H772" s="2"/>
      <c r="I772" s="2"/>
      <c r="K772" s="14"/>
      <c r="L772" s="2"/>
      <c r="M772" s="15"/>
      <c r="N772" s="3"/>
      <c r="O772" s="15"/>
      <c r="P772" s="2"/>
      <c r="Q772" s="2"/>
      <c r="R772" s="2"/>
      <c r="S772" s="12"/>
      <c r="T772" s="12"/>
    </row>
    <row r="773" spans="2:20" ht="19.899999999999999" customHeight="1" x14ac:dyDescent="0.2">
      <c r="B773" s="14"/>
      <c r="C773" s="2"/>
      <c r="D773" s="42"/>
      <c r="F773" s="6"/>
      <c r="G773" s="2"/>
      <c r="H773" s="2"/>
      <c r="I773" s="2"/>
      <c r="K773" s="14"/>
      <c r="L773" s="2"/>
      <c r="M773" s="15"/>
      <c r="N773" s="3"/>
      <c r="O773" s="15"/>
      <c r="P773" s="2"/>
      <c r="Q773" s="2"/>
      <c r="R773" s="2"/>
      <c r="S773" s="12"/>
      <c r="T773" s="12"/>
    </row>
    <row r="774" spans="2:20" ht="19.899999999999999" customHeight="1" x14ac:dyDescent="0.2">
      <c r="B774" s="14"/>
      <c r="C774" s="2"/>
      <c r="D774" s="42"/>
      <c r="F774" s="6"/>
      <c r="G774" s="2"/>
      <c r="H774" s="2"/>
      <c r="I774" s="2"/>
      <c r="K774" s="14"/>
      <c r="L774" s="2"/>
      <c r="M774" s="15"/>
      <c r="N774" s="3"/>
      <c r="O774" s="15"/>
      <c r="P774" s="2"/>
      <c r="Q774" s="2"/>
      <c r="R774" s="2"/>
      <c r="S774" s="12"/>
      <c r="T774" s="12"/>
    </row>
    <row r="775" spans="2:20" ht="19.899999999999999" customHeight="1" x14ac:dyDescent="0.2">
      <c r="B775" s="14"/>
      <c r="C775" s="2"/>
      <c r="D775" s="42"/>
      <c r="F775" s="6"/>
      <c r="G775" s="2"/>
      <c r="H775" s="2"/>
      <c r="I775" s="2"/>
      <c r="K775" s="14"/>
      <c r="L775" s="2"/>
      <c r="M775" s="15"/>
      <c r="N775" s="3"/>
      <c r="O775" s="15"/>
      <c r="P775" s="2"/>
      <c r="Q775" s="2"/>
      <c r="R775" s="2"/>
      <c r="S775" s="12"/>
      <c r="T775" s="12"/>
    </row>
    <row r="776" spans="2:20" ht="19.899999999999999" customHeight="1" x14ac:dyDescent="0.2">
      <c r="B776" s="14"/>
      <c r="C776" s="2"/>
      <c r="D776" s="42"/>
      <c r="F776" s="6"/>
      <c r="G776" s="2"/>
      <c r="H776" s="2"/>
      <c r="I776" s="2"/>
      <c r="K776" s="14"/>
      <c r="L776" s="2"/>
      <c r="M776" s="15"/>
      <c r="N776" s="3"/>
      <c r="O776" s="15"/>
      <c r="P776" s="2"/>
      <c r="Q776" s="2"/>
      <c r="R776" s="2"/>
      <c r="S776" s="12"/>
      <c r="T776" s="12"/>
    </row>
    <row r="777" spans="2:20" ht="19.899999999999999" customHeight="1" x14ac:dyDescent="0.2">
      <c r="B777" s="14"/>
      <c r="C777" s="2"/>
      <c r="D777" s="42"/>
      <c r="F777" s="6"/>
      <c r="G777" s="2"/>
      <c r="H777" s="2"/>
      <c r="I777" s="2"/>
      <c r="K777" s="14"/>
      <c r="L777" s="2"/>
      <c r="M777" s="15"/>
      <c r="N777" s="3"/>
      <c r="O777" s="15"/>
      <c r="P777" s="2"/>
      <c r="Q777" s="2"/>
      <c r="R777" s="2"/>
      <c r="S777" s="12"/>
      <c r="T777" s="12"/>
    </row>
    <row r="778" spans="2:20" ht="19.899999999999999" customHeight="1" x14ac:dyDescent="0.2">
      <c r="B778" s="14"/>
      <c r="C778" s="2"/>
      <c r="D778" s="42"/>
      <c r="G778" s="2"/>
      <c r="H778" s="2"/>
      <c r="I778" s="2"/>
      <c r="K778" s="14"/>
      <c r="L778" s="2"/>
      <c r="M778" s="15"/>
      <c r="N778" s="3"/>
      <c r="O778" s="15"/>
      <c r="P778" s="2"/>
      <c r="Q778" s="2"/>
      <c r="R778" s="2"/>
      <c r="S778" s="12"/>
      <c r="T778" s="12"/>
    </row>
    <row r="779" spans="2:20" ht="19.899999999999999" customHeight="1" x14ac:dyDescent="0.2">
      <c r="B779" s="14"/>
      <c r="C779" s="2"/>
      <c r="D779" s="42"/>
      <c r="G779" s="2"/>
      <c r="H779" s="2"/>
      <c r="I779" s="2"/>
      <c r="K779" s="14"/>
      <c r="L779" s="2"/>
      <c r="M779" s="15"/>
      <c r="N779" s="3"/>
      <c r="O779" s="15"/>
      <c r="P779" s="2"/>
      <c r="Q779" s="2"/>
      <c r="R779" s="2"/>
      <c r="S779" s="12"/>
      <c r="T779" s="12"/>
    </row>
    <row r="780" spans="2:20" ht="19.899999999999999" customHeight="1" x14ac:dyDescent="0.2">
      <c r="B780" s="14"/>
      <c r="C780" s="2"/>
      <c r="D780" s="42"/>
      <c r="G780" s="2"/>
      <c r="H780" s="2"/>
      <c r="I780" s="2"/>
      <c r="K780" s="14"/>
      <c r="L780" s="2"/>
      <c r="M780" s="15"/>
      <c r="N780" s="3"/>
      <c r="O780" s="15"/>
      <c r="P780" s="2"/>
      <c r="Q780" s="2"/>
      <c r="R780" s="2"/>
      <c r="S780" s="12"/>
      <c r="T780" s="12"/>
    </row>
    <row r="781" spans="2:20" ht="19.899999999999999" customHeight="1" x14ac:dyDescent="0.2">
      <c r="B781" s="14"/>
      <c r="C781" s="2"/>
      <c r="D781" s="42"/>
      <c r="G781" s="2"/>
      <c r="H781" s="2"/>
      <c r="I781" s="2"/>
      <c r="K781" s="14"/>
      <c r="L781" s="2"/>
      <c r="M781" s="15"/>
      <c r="N781" s="3"/>
      <c r="O781" s="15"/>
      <c r="P781" s="2"/>
      <c r="Q781" s="2"/>
      <c r="R781" s="2"/>
      <c r="S781" s="12"/>
      <c r="T781" s="12"/>
    </row>
    <row r="782" spans="2:20" ht="19.899999999999999" customHeight="1" x14ac:dyDescent="0.2">
      <c r="B782" s="14"/>
      <c r="C782" s="2"/>
      <c r="D782" s="42"/>
      <c r="G782" s="2"/>
      <c r="H782" s="2"/>
      <c r="I782" s="2"/>
      <c r="K782" s="14"/>
      <c r="L782" s="2"/>
      <c r="M782" s="15"/>
      <c r="N782" s="3"/>
      <c r="O782" s="15"/>
      <c r="P782" s="2"/>
      <c r="Q782" s="2"/>
      <c r="R782" s="2"/>
      <c r="S782" s="12"/>
      <c r="T782" s="12"/>
    </row>
    <row r="783" spans="2:20" ht="19.899999999999999" customHeight="1" x14ac:dyDescent="0.2">
      <c r="B783" s="14"/>
      <c r="C783" s="2"/>
      <c r="D783" s="42"/>
      <c r="G783" s="2"/>
      <c r="H783" s="2"/>
      <c r="I783" s="2"/>
      <c r="K783" s="14"/>
      <c r="L783" s="2"/>
      <c r="M783" s="15"/>
      <c r="N783" s="3"/>
      <c r="O783" s="15"/>
      <c r="P783" s="2"/>
      <c r="Q783" s="2"/>
      <c r="R783" s="2"/>
      <c r="S783" s="12"/>
      <c r="T783" s="12"/>
    </row>
    <row r="784" spans="2:20" ht="19.899999999999999" customHeight="1" x14ac:dyDescent="0.2">
      <c r="B784" s="14"/>
      <c r="C784" s="2"/>
      <c r="D784" s="42"/>
      <c r="G784" s="2"/>
      <c r="H784" s="2"/>
      <c r="I784" s="2"/>
      <c r="K784" s="14"/>
      <c r="L784" s="2"/>
      <c r="M784" s="15"/>
      <c r="N784" s="3"/>
      <c r="O784" s="15"/>
      <c r="P784" s="2"/>
      <c r="Q784" s="2"/>
      <c r="R784" s="2"/>
      <c r="S784" s="12"/>
      <c r="T784" s="12"/>
    </row>
    <row r="785" spans="2:20" ht="19.899999999999999" customHeight="1" x14ac:dyDescent="0.2">
      <c r="B785" s="14"/>
      <c r="C785" s="2"/>
      <c r="D785" s="42"/>
      <c r="G785" s="2"/>
      <c r="H785" s="2"/>
      <c r="I785" s="2"/>
      <c r="K785" s="14"/>
      <c r="L785" s="2"/>
      <c r="M785" s="15"/>
      <c r="N785" s="3"/>
      <c r="O785" s="15"/>
      <c r="P785" s="2"/>
      <c r="Q785" s="2"/>
      <c r="R785" s="2"/>
      <c r="S785" s="12"/>
      <c r="T785" s="12"/>
    </row>
    <row r="786" spans="2:20" ht="19.899999999999999" customHeight="1" x14ac:dyDescent="0.2">
      <c r="B786" s="14"/>
      <c r="C786" s="2"/>
      <c r="D786" s="42"/>
      <c r="G786" s="2"/>
      <c r="H786" s="2"/>
      <c r="I786" s="2"/>
      <c r="K786" s="14"/>
      <c r="L786" s="2"/>
      <c r="M786" s="15"/>
      <c r="N786" s="3"/>
      <c r="O786" s="15"/>
      <c r="P786" s="2"/>
      <c r="Q786" s="2"/>
      <c r="R786" s="2"/>
      <c r="S786" s="12"/>
      <c r="T786" s="12"/>
    </row>
    <row r="787" spans="2:20" ht="19.899999999999999" customHeight="1" x14ac:dyDescent="0.2">
      <c r="B787" s="14"/>
      <c r="C787" s="2"/>
      <c r="D787" s="42"/>
      <c r="G787" s="2"/>
      <c r="H787" s="2"/>
      <c r="I787" s="2"/>
      <c r="K787" s="14"/>
      <c r="L787" s="2"/>
      <c r="M787" s="15"/>
      <c r="N787" s="3"/>
      <c r="O787" s="15"/>
      <c r="P787" s="2"/>
      <c r="Q787" s="2"/>
      <c r="R787" s="2"/>
      <c r="S787" s="12"/>
      <c r="T787" s="12"/>
    </row>
    <row r="788" spans="2:20" ht="19.899999999999999" customHeight="1" x14ac:dyDescent="0.2">
      <c r="B788" s="14"/>
      <c r="C788" s="2"/>
      <c r="D788" s="42"/>
      <c r="G788" s="2"/>
      <c r="H788" s="2"/>
      <c r="I788" s="2"/>
      <c r="K788" s="14"/>
      <c r="L788" s="2"/>
      <c r="M788" s="15"/>
      <c r="N788" s="3"/>
      <c r="O788" s="15"/>
      <c r="P788" s="2"/>
      <c r="Q788" s="2"/>
      <c r="R788" s="2"/>
      <c r="S788" s="12"/>
      <c r="T788" s="12"/>
    </row>
    <row r="789" spans="2:20" ht="19.899999999999999" customHeight="1" x14ac:dyDescent="0.2">
      <c r="B789" s="14"/>
      <c r="C789" s="2"/>
      <c r="D789" s="42"/>
      <c r="G789" s="2"/>
      <c r="H789" s="2"/>
      <c r="I789" s="2"/>
      <c r="K789" s="14"/>
      <c r="L789" s="2"/>
      <c r="M789" s="15"/>
      <c r="N789" s="3"/>
      <c r="O789" s="15"/>
      <c r="P789" s="2"/>
      <c r="Q789" s="2"/>
      <c r="R789" s="2"/>
      <c r="S789" s="12"/>
      <c r="T789" s="12"/>
    </row>
    <row r="790" spans="2:20" ht="19.899999999999999" customHeight="1" x14ac:dyDescent="0.2">
      <c r="B790" s="14"/>
      <c r="C790" s="2"/>
      <c r="D790" s="42"/>
      <c r="G790" s="2"/>
      <c r="H790" s="2"/>
      <c r="I790" s="2"/>
      <c r="K790" s="14"/>
      <c r="L790" s="2"/>
      <c r="M790" s="15"/>
      <c r="N790" s="3"/>
      <c r="O790" s="15"/>
      <c r="P790" s="2"/>
      <c r="Q790" s="2"/>
      <c r="R790" s="2"/>
      <c r="S790" s="12"/>
      <c r="T790" s="12"/>
    </row>
    <row r="791" spans="2:20" ht="19.899999999999999" customHeight="1" x14ac:dyDescent="0.2">
      <c r="B791" s="14"/>
      <c r="C791" s="2"/>
      <c r="D791" s="42"/>
      <c r="G791" s="2"/>
      <c r="H791" s="2"/>
      <c r="I791" s="2"/>
      <c r="J791" s="14"/>
      <c r="K791" s="2"/>
      <c r="M791" s="3"/>
      <c r="N791" s="15"/>
      <c r="O791" s="2"/>
      <c r="P791" s="2"/>
      <c r="Q791" s="2"/>
      <c r="R791" s="6"/>
    </row>
    <row r="792" spans="2:20" ht="19.899999999999999" customHeight="1" x14ac:dyDescent="0.2">
      <c r="B792" s="14"/>
      <c r="C792" s="2"/>
      <c r="D792" s="42"/>
      <c r="G792" s="2"/>
      <c r="H792" s="2"/>
      <c r="I792" s="2"/>
      <c r="J792" s="14"/>
      <c r="K792" s="2"/>
      <c r="M792" s="3"/>
      <c r="N792" s="15"/>
      <c r="O792" s="2"/>
      <c r="P792" s="2"/>
      <c r="Q792" s="2"/>
      <c r="R792" s="6"/>
    </row>
    <row r="793" spans="2:20" ht="19.899999999999999" customHeight="1" x14ac:dyDescent="0.2">
      <c r="B793" s="14"/>
      <c r="C793" s="2"/>
      <c r="D793" s="42"/>
      <c r="G793" s="2"/>
      <c r="H793" s="2"/>
      <c r="I793" s="2"/>
      <c r="J793" s="14"/>
      <c r="K793" s="2"/>
      <c r="M793" s="3"/>
      <c r="N793" s="15"/>
      <c r="O793" s="2"/>
      <c r="P793" s="2"/>
      <c r="Q793" s="2"/>
      <c r="R793" s="6"/>
    </row>
    <row r="794" spans="2:20" ht="19.899999999999999" customHeight="1" x14ac:dyDescent="0.2">
      <c r="B794" s="14"/>
      <c r="C794" s="2"/>
      <c r="D794" s="42"/>
      <c r="G794" s="2"/>
      <c r="H794" s="2"/>
      <c r="I794" s="2"/>
      <c r="J794" s="14"/>
      <c r="K794" s="2"/>
      <c r="M794" s="3"/>
      <c r="N794" s="15"/>
      <c r="O794" s="2"/>
      <c r="P794" s="2"/>
      <c r="Q794" s="2"/>
      <c r="R794" s="6"/>
    </row>
    <row r="795" spans="2:20" ht="19.899999999999999" customHeight="1" x14ac:dyDescent="0.2">
      <c r="B795" s="14"/>
      <c r="C795" s="2"/>
      <c r="D795" s="42"/>
      <c r="G795" s="2"/>
      <c r="H795" s="2"/>
      <c r="I795" s="2"/>
      <c r="J795" s="14"/>
      <c r="K795" s="2"/>
      <c r="M795" s="3"/>
      <c r="N795" s="15"/>
      <c r="O795" s="2"/>
      <c r="P795" s="2"/>
      <c r="Q795" s="2"/>
      <c r="R795" s="6"/>
    </row>
    <row r="796" spans="2:20" ht="19.899999999999999" customHeight="1" x14ac:dyDescent="0.2">
      <c r="B796" s="14"/>
      <c r="C796" s="2"/>
      <c r="D796" s="42"/>
      <c r="G796" s="2"/>
      <c r="H796" s="2"/>
      <c r="I796" s="2"/>
      <c r="J796" s="14"/>
      <c r="K796" s="2"/>
      <c r="M796" s="3"/>
      <c r="N796" s="15"/>
      <c r="O796" s="2"/>
      <c r="P796" s="2"/>
      <c r="Q796" s="2"/>
      <c r="R796" s="6"/>
    </row>
    <row r="797" spans="2:20" ht="19.899999999999999" customHeight="1" x14ac:dyDescent="0.2">
      <c r="B797" s="14"/>
      <c r="C797" s="2"/>
      <c r="D797" s="42"/>
      <c r="G797" s="2"/>
      <c r="H797" s="2"/>
      <c r="I797" s="2"/>
      <c r="J797" s="14"/>
      <c r="K797" s="2"/>
      <c r="M797" s="3"/>
      <c r="N797" s="15"/>
      <c r="O797" s="2"/>
      <c r="P797" s="2"/>
      <c r="Q797" s="2"/>
      <c r="R797" s="6"/>
    </row>
    <row r="798" spans="2:20" ht="19.899999999999999" customHeight="1" x14ac:dyDescent="0.2">
      <c r="B798" s="14"/>
      <c r="C798" s="2"/>
      <c r="D798" s="42"/>
      <c r="G798" s="2"/>
      <c r="H798" s="2"/>
      <c r="I798" s="2"/>
      <c r="J798" s="14"/>
      <c r="K798" s="2"/>
      <c r="M798" s="3"/>
      <c r="N798" s="15"/>
      <c r="O798" s="2"/>
      <c r="P798" s="2"/>
      <c r="Q798" s="2"/>
      <c r="R798" s="6"/>
    </row>
    <row r="799" spans="2:20" ht="19.899999999999999" customHeight="1" x14ac:dyDescent="0.2">
      <c r="B799" s="14"/>
      <c r="C799" s="2"/>
      <c r="D799" s="42"/>
      <c r="G799" s="2"/>
      <c r="H799" s="2"/>
      <c r="I799" s="2"/>
      <c r="J799" s="14"/>
      <c r="K799" s="2"/>
      <c r="M799" s="3"/>
      <c r="N799" s="15"/>
      <c r="O799" s="2"/>
      <c r="P799" s="2"/>
      <c r="Q799" s="2"/>
      <c r="R799" s="6"/>
    </row>
    <row r="800" spans="2:20" ht="19.899999999999999" customHeight="1" x14ac:dyDescent="0.2">
      <c r="B800" s="14"/>
      <c r="C800" s="2"/>
      <c r="D800" s="42"/>
      <c r="G800" s="2"/>
      <c r="H800" s="2"/>
      <c r="I800" s="2"/>
      <c r="J800" s="14"/>
      <c r="K800" s="2"/>
      <c r="M800" s="3"/>
      <c r="N800" s="15"/>
      <c r="O800" s="2"/>
      <c r="P800" s="2"/>
      <c r="Q800" s="2"/>
      <c r="R800" s="6"/>
    </row>
    <row r="801" spans="2:18" ht="19.899999999999999" customHeight="1" x14ac:dyDescent="0.2">
      <c r="B801" s="14"/>
      <c r="C801" s="2"/>
      <c r="D801" s="42"/>
      <c r="G801" s="2"/>
      <c r="H801" s="2"/>
      <c r="I801" s="2"/>
      <c r="J801" s="14"/>
      <c r="K801" s="2"/>
      <c r="M801" s="3"/>
      <c r="N801" s="15"/>
      <c r="O801" s="2"/>
      <c r="P801" s="2"/>
      <c r="Q801" s="2"/>
      <c r="R801" s="6"/>
    </row>
    <row r="802" spans="2:18" ht="19.899999999999999" customHeight="1" x14ac:dyDescent="0.2">
      <c r="B802" s="14"/>
      <c r="C802" s="2"/>
      <c r="D802" s="42"/>
      <c r="G802" s="2"/>
      <c r="H802" s="2"/>
      <c r="I802" s="2"/>
      <c r="J802" s="14"/>
      <c r="K802" s="2"/>
      <c r="M802" s="3"/>
      <c r="N802" s="15"/>
      <c r="O802" s="2"/>
      <c r="P802" s="2"/>
      <c r="Q802" s="2"/>
      <c r="R802" s="6"/>
    </row>
    <row r="803" spans="2:18" ht="19.899999999999999" customHeight="1" x14ac:dyDescent="0.2">
      <c r="B803" s="14"/>
      <c r="C803" s="2"/>
      <c r="D803" s="42"/>
      <c r="G803" s="2"/>
      <c r="H803" s="2"/>
      <c r="I803" s="2"/>
      <c r="J803" s="14"/>
      <c r="K803" s="2"/>
      <c r="M803" s="3"/>
      <c r="N803" s="15"/>
      <c r="O803" s="2"/>
      <c r="P803" s="2"/>
      <c r="Q803" s="2"/>
      <c r="R803" s="6"/>
    </row>
    <row r="804" spans="2:18" ht="19.899999999999999" customHeight="1" x14ac:dyDescent="0.2">
      <c r="B804" s="14"/>
      <c r="C804" s="2"/>
      <c r="D804" s="42"/>
      <c r="G804" s="2"/>
      <c r="H804" s="2"/>
      <c r="I804" s="2"/>
      <c r="J804" s="14"/>
      <c r="K804" s="2"/>
      <c r="M804" s="3"/>
      <c r="N804" s="15"/>
      <c r="O804" s="2"/>
      <c r="P804" s="2"/>
      <c r="Q804" s="2"/>
      <c r="R804" s="6"/>
    </row>
    <row r="805" spans="2:18" ht="19.899999999999999" customHeight="1" x14ac:dyDescent="0.2">
      <c r="B805" s="14"/>
      <c r="C805" s="2"/>
      <c r="D805" s="42"/>
      <c r="G805" s="2"/>
      <c r="H805" s="2"/>
      <c r="I805" s="2"/>
      <c r="J805" s="14"/>
      <c r="K805" s="2"/>
      <c r="M805" s="3"/>
      <c r="N805" s="15"/>
      <c r="O805" s="2"/>
      <c r="P805" s="2"/>
      <c r="Q805" s="2"/>
      <c r="R805" s="6"/>
    </row>
    <row r="806" spans="2:18" ht="19.899999999999999" customHeight="1" x14ac:dyDescent="0.2">
      <c r="B806" s="14"/>
      <c r="C806" s="2"/>
      <c r="D806" s="42"/>
      <c r="G806" s="2"/>
      <c r="H806" s="2"/>
      <c r="I806" s="2"/>
      <c r="J806" s="14"/>
      <c r="K806" s="2"/>
      <c r="M806" s="3"/>
      <c r="N806" s="15"/>
      <c r="O806" s="2"/>
      <c r="P806" s="2"/>
      <c r="Q806" s="2"/>
      <c r="R806" s="6"/>
    </row>
    <row r="807" spans="2:18" ht="19.899999999999999" customHeight="1" x14ac:dyDescent="0.2">
      <c r="B807" s="14"/>
      <c r="C807" s="2"/>
      <c r="D807" s="42"/>
      <c r="G807" s="2"/>
      <c r="H807" s="2"/>
      <c r="I807" s="2"/>
      <c r="J807" s="14"/>
      <c r="K807" s="2"/>
      <c r="M807" s="3"/>
      <c r="N807" s="15"/>
      <c r="O807" s="2"/>
      <c r="P807" s="2"/>
      <c r="Q807" s="2"/>
      <c r="R807" s="6"/>
    </row>
    <row r="808" spans="2:18" ht="19.899999999999999" customHeight="1" x14ac:dyDescent="0.2">
      <c r="B808" s="14"/>
      <c r="C808" s="2"/>
      <c r="D808" s="42"/>
      <c r="G808" s="2"/>
      <c r="H808" s="2"/>
      <c r="I808" s="2"/>
      <c r="J808" s="14"/>
      <c r="K808" s="2"/>
      <c r="M808" s="3"/>
      <c r="N808" s="15"/>
      <c r="O808" s="2"/>
      <c r="P808" s="2"/>
      <c r="Q808" s="2"/>
      <c r="R808" s="6"/>
    </row>
    <row r="809" spans="2:18" ht="19.899999999999999" customHeight="1" x14ac:dyDescent="0.2">
      <c r="B809" s="14"/>
      <c r="C809" s="2"/>
      <c r="D809" s="42"/>
      <c r="G809" s="2"/>
      <c r="H809" s="2"/>
      <c r="I809" s="2"/>
      <c r="J809" s="14"/>
      <c r="K809" s="2"/>
      <c r="M809" s="3"/>
      <c r="N809" s="15"/>
      <c r="O809" s="2"/>
      <c r="P809" s="2"/>
      <c r="Q809" s="2"/>
      <c r="R809" s="6"/>
    </row>
    <row r="810" spans="2:18" ht="19.899999999999999" customHeight="1" x14ac:dyDescent="0.2">
      <c r="B810" s="14"/>
      <c r="C810" s="2"/>
      <c r="D810" s="42"/>
      <c r="G810" s="2"/>
      <c r="H810" s="2"/>
      <c r="I810" s="2"/>
      <c r="J810" s="14"/>
      <c r="K810" s="2"/>
      <c r="M810" s="3"/>
      <c r="N810" s="15"/>
      <c r="O810" s="2"/>
      <c r="P810" s="2"/>
      <c r="Q810" s="2"/>
      <c r="R810" s="6"/>
    </row>
    <row r="811" spans="2:18" ht="19.899999999999999" customHeight="1" x14ac:dyDescent="0.2">
      <c r="B811" s="14"/>
      <c r="C811" s="2"/>
      <c r="D811" s="42"/>
      <c r="G811" s="2"/>
      <c r="H811" s="2"/>
      <c r="I811" s="2"/>
      <c r="J811" s="14"/>
      <c r="K811" s="2"/>
      <c r="M811" s="3"/>
      <c r="N811" s="15"/>
      <c r="O811" s="2"/>
      <c r="P811" s="2"/>
      <c r="Q811" s="2"/>
      <c r="R811" s="6"/>
    </row>
    <row r="812" spans="2:18" ht="19.899999999999999" customHeight="1" x14ac:dyDescent="0.2">
      <c r="B812" s="14"/>
      <c r="C812" s="2"/>
      <c r="D812" s="42"/>
      <c r="G812" s="2"/>
      <c r="H812" s="2"/>
      <c r="I812" s="2"/>
      <c r="J812" s="14"/>
      <c r="K812" s="2"/>
      <c r="M812" s="3"/>
      <c r="N812" s="15"/>
      <c r="O812" s="2"/>
      <c r="P812" s="2"/>
      <c r="Q812" s="2"/>
      <c r="R812" s="6"/>
    </row>
    <row r="813" spans="2:18" ht="19.899999999999999" customHeight="1" x14ac:dyDescent="0.2">
      <c r="B813" s="14"/>
      <c r="C813" s="2"/>
      <c r="D813" s="42"/>
      <c r="G813" s="2"/>
      <c r="H813" s="2"/>
      <c r="I813" s="2"/>
      <c r="J813" s="4"/>
      <c r="K813" s="2"/>
      <c r="M813" s="3"/>
      <c r="N813" s="15"/>
      <c r="O813" s="2"/>
      <c r="P813" s="2"/>
      <c r="Q813" s="2"/>
      <c r="R813" s="6"/>
    </row>
    <row r="814" spans="2:18" ht="19.899999999999999" customHeight="1" x14ac:dyDescent="0.2">
      <c r="B814" s="14"/>
      <c r="C814" s="2"/>
      <c r="D814" s="42"/>
      <c r="G814" s="2"/>
      <c r="H814" s="2"/>
      <c r="I814" s="2"/>
      <c r="J814" s="4"/>
      <c r="K814" s="2"/>
      <c r="M814" s="3"/>
      <c r="N814" s="15"/>
      <c r="O814" s="2"/>
      <c r="P814" s="2"/>
      <c r="Q814" s="2"/>
      <c r="R814" s="6"/>
    </row>
    <row r="815" spans="2:18" ht="19.899999999999999" customHeight="1" x14ac:dyDescent="0.2">
      <c r="B815" s="14"/>
      <c r="C815" s="2"/>
      <c r="D815" s="42"/>
      <c r="G815" s="2"/>
      <c r="H815" s="2"/>
      <c r="I815" s="2"/>
      <c r="J815" s="4"/>
      <c r="K815" s="2"/>
      <c r="M815" s="3"/>
      <c r="O815" s="2"/>
      <c r="P815" s="2"/>
      <c r="Q815" s="2"/>
      <c r="R815" s="6"/>
    </row>
    <row r="816" spans="2:18" ht="19.899999999999999" customHeight="1" x14ac:dyDescent="0.2">
      <c r="B816" s="14"/>
      <c r="C816" s="2"/>
      <c r="D816" s="42"/>
      <c r="G816" s="2"/>
      <c r="H816" s="2"/>
      <c r="I816" s="2"/>
      <c r="J816" s="4"/>
      <c r="K816" s="2"/>
      <c r="M816" s="3"/>
      <c r="O816" s="2"/>
      <c r="P816" s="2"/>
      <c r="Q816" s="2"/>
      <c r="R816" s="6"/>
    </row>
    <row r="817" spans="2:18" ht="19.899999999999999" customHeight="1" x14ac:dyDescent="0.2">
      <c r="B817" s="14"/>
      <c r="C817" s="2"/>
      <c r="D817" s="42"/>
      <c r="G817" s="2"/>
      <c r="H817" s="2"/>
      <c r="I817" s="2"/>
      <c r="J817" s="4"/>
      <c r="K817" s="2"/>
      <c r="M817" s="3"/>
      <c r="O817" s="2"/>
      <c r="P817" s="2"/>
      <c r="Q817" s="2"/>
      <c r="R817" s="6"/>
    </row>
    <row r="818" spans="2:18" ht="19.899999999999999" customHeight="1" x14ac:dyDescent="0.2">
      <c r="B818" s="14"/>
      <c r="C818" s="2"/>
      <c r="D818" s="42"/>
      <c r="G818" s="2"/>
      <c r="H818" s="2"/>
      <c r="I818" s="2"/>
      <c r="J818" s="4"/>
      <c r="K818" s="2"/>
      <c r="M818" s="3"/>
      <c r="O818" s="2"/>
      <c r="P818" s="2"/>
      <c r="Q818" s="2"/>
      <c r="R818" s="6"/>
    </row>
    <row r="819" spans="2:18" ht="19.899999999999999" customHeight="1" x14ac:dyDescent="0.2">
      <c r="B819" s="14"/>
      <c r="C819" s="2"/>
      <c r="D819" s="42"/>
      <c r="G819" s="2"/>
      <c r="H819" s="2"/>
      <c r="I819" s="2"/>
      <c r="J819" s="4"/>
      <c r="K819" s="2"/>
      <c r="M819" s="3"/>
      <c r="O819" s="2"/>
      <c r="P819" s="2"/>
      <c r="Q819" s="2"/>
      <c r="R819" s="6"/>
    </row>
    <row r="820" spans="2:18" ht="19.899999999999999" customHeight="1" x14ac:dyDescent="0.2">
      <c r="B820" s="14"/>
      <c r="C820" s="2"/>
      <c r="D820" s="42"/>
      <c r="G820" s="2"/>
      <c r="H820" s="2"/>
      <c r="I820" s="2"/>
      <c r="J820" s="4"/>
      <c r="K820" s="2"/>
      <c r="M820" s="3"/>
      <c r="O820" s="2"/>
      <c r="P820" s="2"/>
      <c r="Q820" s="2"/>
      <c r="R820" s="6"/>
    </row>
    <row r="821" spans="2:18" ht="19.899999999999999" customHeight="1" x14ac:dyDescent="0.2">
      <c r="B821" s="14"/>
      <c r="C821" s="2"/>
      <c r="D821" s="42"/>
      <c r="G821" s="2"/>
      <c r="H821" s="2"/>
      <c r="I821" s="2"/>
      <c r="J821" s="4"/>
      <c r="K821" s="2"/>
      <c r="M821" s="3"/>
      <c r="O821" s="2"/>
      <c r="P821" s="2"/>
      <c r="Q821" s="2"/>
      <c r="R821" s="6"/>
    </row>
    <row r="822" spans="2:18" ht="19.899999999999999" customHeight="1" x14ac:dyDescent="0.2">
      <c r="B822" s="14"/>
      <c r="C822" s="2"/>
      <c r="D822" s="42"/>
      <c r="G822" s="2"/>
      <c r="H822" s="2"/>
      <c r="I822" s="2"/>
      <c r="J822" s="4"/>
      <c r="K822" s="2"/>
      <c r="M822" s="3"/>
      <c r="O822" s="2"/>
      <c r="P822" s="2"/>
      <c r="Q822" s="2"/>
      <c r="R822" s="6"/>
    </row>
    <row r="823" spans="2:18" ht="19.899999999999999" customHeight="1" x14ac:dyDescent="0.2">
      <c r="B823" s="14"/>
      <c r="C823" s="2"/>
      <c r="D823" s="42"/>
      <c r="G823" s="2"/>
      <c r="H823" s="2"/>
      <c r="I823" s="2"/>
      <c r="J823" s="4"/>
      <c r="K823" s="2"/>
      <c r="M823" s="3"/>
      <c r="O823" s="2"/>
      <c r="P823" s="2"/>
      <c r="Q823" s="2"/>
      <c r="R823" s="6"/>
    </row>
    <row r="824" spans="2:18" ht="19.899999999999999" customHeight="1" x14ac:dyDescent="0.2">
      <c r="B824" s="14"/>
      <c r="C824" s="2"/>
      <c r="D824" s="42"/>
      <c r="G824" s="2"/>
      <c r="H824" s="2"/>
      <c r="I824" s="2"/>
      <c r="J824" s="4"/>
      <c r="K824" s="2"/>
      <c r="M824" s="3"/>
      <c r="O824" s="2"/>
      <c r="P824" s="2"/>
      <c r="Q824" s="2"/>
      <c r="R824" s="6"/>
    </row>
    <row r="825" spans="2:18" ht="19.899999999999999" customHeight="1" x14ac:dyDescent="0.2">
      <c r="B825" s="14"/>
      <c r="C825" s="2"/>
      <c r="D825" s="42"/>
      <c r="G825" s="2"/>
      <c r="H825" s="2"/>
      <c r="I825" s="2"/>
      <c r="J825" s="4"/>
      <c r="K825" s="2"/>
      <c r="M825" s="3"/>
      <c r="O825" s="2"/>
      <c r="P825" s="2"/>
      <c r="Q825" s="2"/>
      <c r="R825" s="6"/>
    </row>
    <row r="826" spans="2:18" ht="19.899999999999999" customHeight="1" x14ac:dyDescent="0.2">
      <c r="B826" s="14"/>
      <c r="C826" s="2"/>
      <c r="D826" s="42"/>
      <c r="G826" s="2"/>
      <c r="H826" s="2"/>
      <c r="I826" s="2"/>
      <c r="J826" s="4"/>
      <c r="K826" s="2"/>
      <c r="M826" s="3"/>
      <c r="O826" s="2"/>
      <c r="P826" s="2"/>
      <c r="Q826" s="2"/>
      <c r="R826" s="6"/>
    </row>
    <row r="827" spans="2:18" ht="19.899999999999999" customHeight="1" x14ac:dyDescent="0.2">
      <c r="B827" s="14"/>
      <c r="C827" s="2"/>
      <c r="D827" s="42"/>
      <c r="G827" s="2"/>
      <c r="H827" s="2"/>
      <c r="I827" s="2"/>
      <c r="J827" s="4"/>
      <c r="K827" s="2"/>
      <c r="M827" s="3"/>
      <c r="O827" s="2"/>
      <c r="P827" s="2"/>
      <c r="Q827" s="2"/>
      <c r="R827" s="6"/>
    </row>
    <row r="828" spans="2:18" ht="19.899999999999999" customHeight="1" x14ac:dyDescent="0.2">
      <c r="B828" s="14"/>
      <c r="C828" s="2"/>
      <c r="D828" s="42"/>
      <c r="G828" s="2"/>
      <c r="H828" s="2"/>
      <c r="I828" s="2"/>
      <c r="J828" s="4"/>
      <c r="K828" s="2"/>
      <c r="M828" s="3"/>
      <c r="O828" s="2"/>
      <c r="P828" s="2"/>
      <c r="Q828" s="2"/>
      <c r="R828" s="6"/>
    </row>
    <row r="829" spans="2:18" ht="19.899999999999999" customHeight="1" x14ac:dyDescent="0.2">
      <c r="B829" s="14"/>
      <c r="C829" s="2"/>
      <c r="D829" s="42"/>
      <c r="G829" s="2"/>
      <c r="H829" s="2"/>
      <c r="I829" s="2"/>
      <c r="J829" s="4"/>
      <c r="K829" s="2"/>
      <c r="M829" s="3"/>
      <c r="O829" s="2"/>
      <c r="P829" s="2"/>
      <c r="Q829" s="2"/>
      <c r="R829" s="6"/>
    </row>
    <row r="830" spans="2:18" ht="19.899999999999999" customHeight="1" x14ac:dyDescent="0.2">
      <c r="B830" s="14"/>
      <c r="C830" s="2"/>
      <c r="D830" s="42"/>
      <c r="G830" s="2"/>
      <c r="H830" s="2"/>
      <c r="I830" s="2"/>
      <c r="J830" s="4"/>
      <c r="K830" s="2"/>
      <c r="M830" s="3"/>
      <c r="O830" s="2"/>
      <c r="P830" s="2"/>
      <c r="Q830" s="2"/>
      <c r="R830" s="6"/>
    </row>
    <row r="831" spans="2:18" ht="19.899999999999999" customHeight="1" x14ac:dyDescent="0.2">
      <c r="J831" s="4"/>
      <c r="K831" s="2"/>
      <c r="M831" s="3"/>
      <c r="O831" s="2"/>
      <c r="P831" s="2"/>
      <c r="Q831" s="2"/>
      <c r="R831" s="6"/>
    </row>
    <row r="832" spans="2:18" ht="19.899999999999999" customHeight="1" x14ac:dyDescent="0.2">
      <c r="J832" s="4"/>
      <c r="K832" s="2"/>
      <c r="M832" s="3"/>
      <c r="O832" s="2"/>
      <c r="P832" s="2"/>
      <c r="Q832" s="2"/>
      <c r="R832" s="6"/>
    </row>
    <row r="833" spans="10:18" ht="19.899999999999999" customHeight="1" x14ac:dyDescent="0.2">
      <c r="J833" s="4"/>
      <c r="K833" s="2"/>
      <c r="M833" s="3"/>
      <c r="O833" s="2"/>
      <c r="P833" s="2"/>
      <c r="Q833" s="2"/>
      <c r="R833" s="6"/>
    </row>
    <row r="834" spans="10:18" ht="19.899999999999999" customHeight="1" x14ac:dyDescent="0.2">
      <c r="J834" s="4"/>
      <c r="K834" s="2"/>
      <c r="M834" s="3"/>
      <c r="O834" s="2"/>
      <c r="P834" s="2"/>
      <c r="Q834" s="2"/>
      <c r="R834" s="6"/>
    </row>
    <row r="835" spans="10:18" ht="19.899999999999999" customHeight="1" x14ac:dyDescent="0.2">
      <c r="J835" s="4"/>
      <c r="K835" s="2"/>
      <c r="M835" s="3"/>
      <c r="O835" s="2"/>
      <c r="P835" s="2"/>
      <c r="Q835" s="2"/>
      <c r="R835" s="6"/>
    </row>
    <row r="836" spans="10:18" ht="19.899999999999999" customHeight="1" x14ac:dyDescent="0.2">
      <c r="J836" s="4"/>
      <c r="K836" s="2"/>
      <c r="M836" s="3"/>
      <c r="O836" s="2"/>
      <c r="P836" s="2"/>
      <c r="Q836" s="2"/>
      <c r="R836" s="6"/>
    </row>
    <row r="837" spans="10:18" ht="19.899999999999999" customHeight="1" x14ac:dyDescent="0.2">
      <c r="J837" s="4"/>
      <c r="K837" s="2"/>
      <c r="M837" s="3"/>
      <c r="O837" s="2"/>
      <c r="P837" s="2"/>
      <c r="Q837" s="2"/>
      <c r="R837" s="6"/>
    </row>
    <row r="838" spans="10:18" ht="19.899999999999999" customHeight="1" x14ac:dyDescent="0.2">
      <c r="J838" s="4"/>
      <c r="K838" s="2"/>
      <c r="M838" s="3"/>
      <c r="O838" s="2"/>
      <c r="P838" s="2"/>
      <c r="Q838" s="2"/>
      <c r="R838" s="6"/>
    </row>
    <row r="839" spans="10:18" ht="19.899999999999999" customHeight="1" x14ac:dyDescent="0.2">
      <c r="J839" s="4"/>
      <c r="K839" s="2"/>
      <c r="M839" s="3"/>
      <c r="O839" s="2"/>
      <c r="P839" s="2"/>
      <c r="Q839" s="2"/>
      <c r="R839" s="6"/>
    </row>
    <row r="840" spans="10:18" ht="19.899999999999999" customHeight="1" x14ac:dyDescent="0.2">
      <c r="J840" s="4"/>
      <c r="K840" s="2"/>
      <c r="M840" s="3"/>
      <c r="O840" s="2"/>
      <c r="P840" s="2"/>
      <c r="Q840" s="2"/>
      <c r="R840" s="6"/>
    </row>
    <row r="841" spans="10:18" ht="19.899999999999999" customHeight="1" x14ac:dyDescent="0.2">
      <c r="J841" s="4"/>
      <c r="K841" s="2"/>
      <c r="M841" s="3"/>
      <c r="O841" s="2"/>
      <c r="P841" s="2"/>
      <c r="Q841" s="2"/>
      <c r="R841" s="6"/>
    </row>
    <row r="842" spans="10:18" ht="19.899999999999999" customHeight="1" x14ac:dyDescent="0.2">
      <c r="J842" s="4"/>
      <c r="K842" s="2"/>
      <c r="M842" s="3"/>
      <c r="O842" s="2"/>
      <c r="P842" s="2"/>
      <c r="Q842" s="2"/>
      <c r="R842" s="6"/>
    </row>
    <row r="843" spans="10:18" ht="19.899999999999999" customHeight="1" x14ac:dyDescent="0.2">
      <c r="J843" s="4"/>
      <c r="K843" s="2"/>
      <c r="M843" s="3"/>
      <c r="O843" s="2"/>
      <c r="P843" s="2"/>
      <c r="Q843" s="2"/>
      <c r="R843" s="6"/>
    </row>
    <row r="844" spans="10:18" ht="19.899999999999999" customHeight="1" x14ac:dyDescent="0.2">
      <c r="J844" s="4"/>
      <c r="K844" s="2"/>
      <c r="M844" s="3"/>
      <c r="O844" s="2"/>
      <c r="P844" s="2"/>
      <c r="Q844" s="2"/>
      <c r="R844" s="6"/>
    </row>
    <row r="845" spans="10:18" ht="19.899999999999999" customHeight="1" x14ac:dyDescent="0.2">
      <c r="J845" s="4"/>
      <c r="K845" s="2"/>
      <c r="M845" s="3"/>
      <c r="O845" s="2"/>
      <c r="P845" s="2"/>
      <c r="Q845" s="2"/>
      <c r="R845" s="6"/>
    </row>
    <row r="846" spans="10:18" ht="19.899999999999999" customHeight="1" x14ac:dyDescent="0.2">
      <c r="J846" s="4"/>
      <c r="K846" s="2"/>
      <c r="M846" s="3"/>
      <c r="O846" s="2"/>
      <c r="P846" s="2"/>
      <c r="Q846" s="2"/>
      <c r="R846" s="6"/>
    </row>
    <row r="847" spans="10:18" ht="19.899999999999999" customHeight="1" x14ac:dyDescent="0.2">
      <c r="J847" s="4"/>
      <c r="K847" s="2"/>
      <c r="M847" s="3"/>
      <c r="O847" s="2"/>
      <c r="P847" s="2"/>
      <c r="Q847" s="2"/>
      <c r="R847" s="6"/>
    </row>
    <row r="848" spans="10:18" ht="19.899999999999999" customHeight="1" x14ac:dyDescent="0.2">
      <c r="J848" s="4"/>
      <c r="K848" s="2"/>
      <c r="M848" s="3"/>
      <c r="O848" s="2"/>
      <c r="P848" s="2"/>
      <c r="Q848" s="2"/>
      <c r="R848" s="6"/>
    </row>
    <row r="849" spans="7:18" ht="19.899999999999999" customHeight="1" x14ac:dyDescent="0.2">
      <c r="J849" s="4"/>
      <c r="K849" s="2"/>
      <c r="M849" s="3"/>
      <c r="O849" s="2"/>
      <c r="P849" s="2"/>
      <c r="Q849" s="2"/>
      <c r="R849" s="6"/>
    </row>
    <row r="850" spans="7:18" ht="19.899999999999999" customHeight="1" x14ac:dyDescent="0.2">
      <c r="J850" s="4"/>
      <c r="K850" s="2"/>
      <c r="M850" s="3"/>
      <c r="O850" s="2"/>
      <c r="P850" s="2"/>
      <c r="Q850" s="2"/>
      <c r="R850" s="6"/>
    </row>
    <row r="851" spans="7:18" ht="19.899999999999999" customHeight="1" x14ac:dyDescent="0.2">
      <c r="J851" s="4"/>
      <c r="K851" s="2"/>
      <c r="M851" s="3"/>
      <c r="O851" s="2"/>
      <c r="P851" s="2"/>
      <c r="Q851" s="2"/>
      <c r="R851" s="6"/>
    </row>
    <row r="852" spans="7:18" ht="19.899999999999999" customHeight="1" x14ac:dyDescent="0.2">
      <c r="J852" s="4"/>
      <c r="K852" s="2"/>
      <c r="M852" s="3"/>
      <c r="O852" s="2"/>
      <c r="P852" s="2"/>
      <c r="Q852" s="2"/>
      <c r="R852" s="6"/>
    </row>
    <row r="853" spans="7:18" ht="19.899999999999999" customHeight="1" x14ac:dyDescent="0.2">
      <c r="J853" s="4"/>
      <c r="K853" s="2"/>
      <c r="M853" s="3"/>
      <c r="O853" s="2"/>
      <c r="P853" s="2"/>
      <c r="Q853" s="2"/>
      <c r="R853" s="6"/>
    </row>
    <row r="854" spans="7:18" ht="19.899999999999999" customHeight="1" x14ac:dyDescent="0.2">
      <c r="J854" s="4"/>
      <c r="K854" s="2"/>
      <c r="M854" s="3"/>
      <c r="O854" s="2"/>
      <c r="P854" s="2"/>
      <c r="Q854" s="2"/>
      <c r="R854" s="6"/>
    </row>
    <row r="855" spans="7:18" ht="19.899999999999999" customHeight="1" x14ac:dyDescent="0.2">
      <c r="J855" s="4"/>
      <c r="K855" s="2"/>
      <c r="M855" s="3"/>
      <c r="O855" s="2"/>
      <c r="P855" s="2"/>
      <c r="Q855" s="2"/>
      <c r="R855" s="6"/>
    </row>
    <row r="856" spans="7:18" ht="19.899999999999999" customHeight="1" x14ac:dyDescent="0.2">
      <c r="J856" s="4"/>
      <c r="K856" s="2"/>
      <c r="M856" s="3"/>
      <c r="O856" s="2"/>
      <c r="P856" s="2"/>
      <c r="Q856" s="2"/>
      <c r="R856" s="6"/>
    </row>
    <row r="857" spans="7:18" ht="19.899999999999999" customHeight="1" x14ac:dyDescent="0.2">
      <c r="J857" s="4"/>
      <c r="K857" s="2"/>
      <c r="M857" s="3"/>
      <c r="O857" s="2"/>
      <c r="P857" s="2"/>
      <c r="Q857" s="2"/>
      <c r="R857" s="6"/>
    </row>
    <row r="858" spans="7:18" ht="19.899999999999999" customHeight="1" x14ac:dyDescent="0.2">
      <c r="J858" s="4"/>
      <c r="K858" s="2"/>
      <c r="M858" s="3"/>
      <c r="O858" s="2"/>
      <c r="P858" s="2"/>
      <c r="Q858" s="2"/>
      <c r="R858" s="6"/>
    </row>
    <row r="859" spans="7:18" ht="19.899999999999999" customHeight="1" x14ac:dyDescent="0.2">
      <c r="G859" s="5"/>
      <c r="J859" s="4"/>
      <c r="K859" s="2"/>
      <c r="M859" s="3"/>
      <c r="O859" s="2"/>
      <c r="P859" s="2"/>
      <c r="Q859" s="2"/>
      <c r="R859" s="6"/>
    </row>
    <row r="860" spans="7:18" ht="19.899999999999999" customHeight="1" x14ac:dyDescent="0.2">
      <c r="J860" s="4"/>
      <c r="K860" s="2"/>
      <c r="M860" s="3"/>
      <c r="O860" s="2"/>
      <c r="P860" s="2"/>
      <c r="Q860" s="2"/>
      <c r="R860" s="6"/>
    </row>
    <row r="861" spans="7:18" ht="19.899999999999999" customHeight="1" x14ac:dyDescent="0.2">
      <c r="J861" s="4"/>
      <c r="K861" s="2"/>
      <c r="M861" s="3"/>
      <c r="O861" s="2"/>
      <c r="P861" s="2"/>
      <c r="Q861" s="2"/>
      <c r="R861" s="6"/>
    </row>
    <row r="862" spans="7:18" ht="19.899999999999999" customHeight="1" x14ac:dyDescent="0.2">
      <c r="J862" s="4"/>
      <c r="K862" s="2"/>
      <c r="M862" s="3"/>
      <c r="O862" s="2"/>
      <c r="P862" s="2"/>
      <c r="Q862" s="2"/>
      <c r="R862" s="6"/>
    </row>
    <row r="863" spans="7:18" ht="19.899999999999999" customHeight="1" x14ac:dyDescent="0.2">
      <c r="J863" s="4"/>
      <c r="K863" s="2"/>
      <c r="M863" s="3"/>
      <c r="O863" s="2"/>
      <c r="P863" s="2"/>
      <c r="Q863" s="2"/>
      <c r="R863" s="6"/>
    </row>
    <row r="864" spans="7:18" ht="19.899999999999999" customHeight="1" x14ac:dyDescent="0.2">
      <c r="J864" s="4"/>
      <c r="K864" s="2"/>
      <c r="M864" s="3"/>
      <c r="O864" s="2"/>
      <c r="P864" s="2"/>
      <c r="Q864" s="2"/>
      <c r="R864" s="6"/>
    </row>
    <row r="865" spans="10:18" ht="19.899999999999999" customHeight="1" x14ac:dyDescent="0.2">
      <c r="J865" s="4"/>
      <c r="K865" s="2"/>
      <c r="M865" s="3"/>
      <c r="O865" s="2"/>
      <c r="P865" s="2"/>
      <c r="Q865" s="2"/>
      <c r="R865" s="6"/>
    </row>
    <row r="866" spans="10:18" ht="19.899999999999999" customHeight="1" x14ac:dyDescent="0.2">
      <c r="J866" s="4"/>
      <c r="K866" s="2"/>
      <c r="M866" s="3"/>
      <c r="O866" s="2"/>
      <c r="P866" s="2"/>
      <c r="Q866" s="2"/>
      <c r="R866" s="6"/>
    </row>
    <row r="867" spans="10:18" ht="19.899999999999999" customHeight="1" x14ac:dyDescent="0.2">
      <c r="J867" s="4"/>
      <c r="K867" s="2"/>
      <c r="M867" s="3"/>
      <c r="O867" s="2"/>
      <c r="P867" s="2"/>
      <c r="Q867" s="2"/>
      <c r="R867" s="6"/>
    </row>
    <row r="868" spans="10:18" ht="19.899999999999999" customHeight="1" x14ac:dyDescent="0.2">
      <c r="J868" s="4"/>
      <c r="K868" s="2"/>
      <c r="M868" s="3"/>
      <c r="O868" s="2"/>
      <c r="P868" s="2"/>
      <c r="Q868" s="2"/>
      <c r="R868" s="6"/>
    </row>
    <row r="869" spans="10:18" ht="19.899999999999999" customHeight="1" x14ac:dyDescent="0.2">
      <c r="J869" s="4"/>
      <c r="K869" s="2"/>
      <c r="M869" s="3"/>
      <c r="O869" s="2"/>
      <c r="P869" s="2"/>
      <c r="Q869" s="2"/>
      <c r="R869" s="6"/>
    </row>
    <row r="870" spans="10:18" ht="19.899999999999999" customHeight="1" x14ac:dyDescent="0.2">
      <c r="J870" s="4"/>
      <c r="K870" s="2"/>
      <c r="M870" s="3"/>
      <c r="O870" s="2"/>
      <c r="P870" s="2"/>
      <c r="Q870" s="2"/>
      <c r="R870" s="6"/>
    </row>
    <row r="871" spans="10:18" ht="19.899999999999999" customHeight="1" x14ac:dyDescent="0.2">
      <c r="J871" s="4"/>
      <c r="K871" s="2"/>
      <c r="M871" s="3"/>
      <c r="O871" s="2"/>
      <c r="P871" s="2"/>
      <c r="Q871" s="2"/>
      <c r="R871" s="6"/>
    </row>
    <row r="872" spans="10:18" ht="19.899999999999999" customHeight="1" x14ac:dyDescent="0.2">
      <c r="J872" s="4"/>
      <c r="K872" s="2"/>
      <c r="M872" s="3"/>
      <c r="O872" s="2"/>
      <c r="P872" s="2"/>
      <c r="Q872" s="2"/>
      <c r="R872" s="6"/>
    </row>
    <row r="873" spans="10:18" ht="19.899999999999999" customHeight="1" x14ac:dyDescent="0.2">
      <c r="J873" s="4"/>
      <c r="K873" s="2"/>
      <c r="M873" s="3"/>
      <c r="O873" s="2"/>
      <c r="P873" s="2"/>
      <c r="Q873" s="2"/>
      <c r="R873" s="6"/>
    </row>
    <row r="874" spans="10:18" ht="19.899999999999999" customHeight="1" x14ac:dyDescent="0.2">
      <c r="J874" s="4"/>
      <c r="K874" s="2"/>
      <c r="M874" s="3"/>
      <c r="O874" s="2"/>
      <c r="P874" s="2"/>
      <c r="Q874" s="2"/>
      <c r="R874" s="6"/>
    </row>
    <row r="875" spans="10:18" ht="19.899999999999999" customHeight="1" x14ac:dyDescent="0.2">
      <c r="J875" s="4"/>
      <c r="K875" s="2"/>
      <c r="M875" s="3"/>
      <c r="O875" s="2"/>
      <c r="P875" s="2"/>
      <c r="Q875" s="2"/>
      <c r="R875" s="6"/>
    </row>
    <row r="876" spans="10:18" ht="19.899999999999999" customHeight="1" x14ac:dyDescent="0.2">
      <c r="J876" s="4"/>
      <c r="K876" s="2"/>
      <c r="M876" s="3"/>
      <c r="O876" s="2"/>
      <c r="P876" s="2"/>
      <c r="Q876" s="2"/>
      <c r="R876" s="6"/>
    </row>
    <row r="877" spans="10:18" ht="19.899999999999999" customHeight="1" x14ac:dyDescent="0.2">
      <c r="J877" s="4"/>
      <c r="K877" s="2"/>
      <c r="M877" s="3"/>
      <c r="O877" s="2"/>
      <c r="P877" s="2"/>
      <c r="Q877" s="2"/>
      <c r="R877" s="6"/>
    </row>
    <row r="878" spans="10:18" ht="19.899999999999999" customHeight="1" x14ac:dyDescent="0.2">
      <c r="J878" s="4"/>
      <c r="K878" s="2"/>
      <c r="M878" s="3"/>
      <c r="O878" s="2"/>
      <c r="P878" s="2"/>
      <c r="Q878" s="2"/>
      <c r="R878" s="6"/>
    </row>
    <row r="879" spans="10:18" ht="19.899999999999999" customHeight="1" x14ac:dyDescent="0.2">
      <c r="J879" s="4"/>
      <c r="K879" s="2"/>
      <c r="M879" s="3"/>
      <c r="O879" s="2"/>
      <c r="P879" s="2"/>
      <c r="Q879" s="2"/>
      <c r="R879" s="6"/>
    </row>
    <row r="880" spans="10:18" ht="19.899999999999999" customHeight="1" x14ac:dyDescent="0.2">
      <c r="J880" s="4"/>
      <c r="K880" s="2"/>
      <c r="M880" s="3"/>
      <c r="O880" s="2"/>
      <c r="P880" s="2"/>
      <c r="Q880" s="2"/>
      <c r="R880" s="6"/>
    </row>
    <row r="881" spans="10:18" ht="19.899999999999999" customHeight="1" x14ac:dyDescent="0.2">
      <c r="J881" s="4"/>
      <c r="K881" s="2"/>
      <c r="M881" s="3"/>
      <c r="O881" s="2"/>
      <c r="P881" s="2"/>
      <c r="Q881" s="2"/>
      <c r="R881" s="6"/>
    </row>
    <row r="882" spans="10:18" ht="19.899999999999999" customHeight="1" x14ac:dyDescent="0.2">
      <c r="J882" s="4"/>
      <c r="K882" s="2"/>
      <c r="M882" s="3"/>
      <c r="O882" s="2"/>
      <c r="P882" s="2"/>
      <c r="Q882" s="2"/>
      <c r="R882" s="6"/>
    </row>
    <row r="883" spans="10:18" ht="19.899999999999999" customHeight="1" x14ac:dyDescent="0.2">
      <c r="J883" s="4"/>
      <c r="K883" s="2"/>
      <c r="M883" s="3"/>
      <c r="O883" s="2"/>
      <c r="P883" s="2"/>
      <c r="Q883" s="2"/>
      <c r="R883" s="6"/>
    </row>
    <row r="884" spans="10:18" ht="19.899999999999999" customHeight="1" x14ac:dyDescent="0.2">
      <c r="J884" s="4"/>
      <c r="K884" s="2"/>
      <c r="M884" s="3"/>
      <c r="O884" s="2"/>
      <c r="P884" s="2"/>
      <c r="Q884" s="2"/>
      <c r="R884" s="6"/>
    </row>
    <row r="885" spans="10:18" ht="19.899999999999999" customHeight="1" x14ac:dyDescent="0.2">
      <c r="J885" s="4"/>
      <c r="K885" s="2"/>
      <c r="M885" s="3"/>
      <c r="O885" s="2"/>
      <c r="P885" s="2"/>
      <c r="Q885" s="2"/>
      <c r="R885" s="6"/>
    </row>
    <row r="886" spans="10:18" ht="19.899999999999999" customHeight="1" x14ac:dyDescent="0.2">
      <c r="J886" s="4"/>
      <c r="K886" s="2"/>
      <c r="M886" s="3"/>
      <c r="O886" s="2"/>
      <c r="P886" s="2"/>
      <c r="Q886" s="2"/>
      <c r="R886" s="6"/>
    </row>
    <row r="887" spans="10:18" ht="19.899999999999999" customHeight="1" x14ac:dyDescent="0.2">
      <c r="J887" s="4"/>
      <c r="K887" s="2"/>
      <c r="M887" s="3"/>
      <c r="O887" s="2"/>
      <c r="P887" s="2"/>
      <c r="Q887" s="2"/>
      <c r="R887" s="6"/>
    </row>
    <row r="888" spans="10:18" ht="19.899999999999999" customHeight="1" x14ac:dyDescent="0.2">
      <c r="J888" s="4"/>
      <c r="K888" s="2"/>
      <c r="M888" s="3"/>
      <c r="O888" s="2"/>
      <c r="P888" s="2"/>
      <c r="Q888" s="2"/>
      <c r="R888" s="6"/>
    </row>
    <row r="889" spans="10:18" ht="19.899999999999999" customHeight="1" x14ac:dyDescent="0.2">
      <c r="J889" s="4"/>
      <c r="K889" s="2"/>
      <c r="M889" s="3"/>
      <c r="O889" s="2"/>
      <c r="P889" s="2"/>
      <c r="Q889" s="2"/>
      <c r="R889" s="6"/>
    </row>
    <row r="890" spans="10:18" ht="19.899999999999999" customHeight="1" x14ac:dyDescent="0.2">
      <c r="J890" s="4"/>
      <c r="K890" s="2"/>
      <c r="M890" s="3"/>
      <c r="O890" s="2"/>
      <c r="P890" s="2"/>
      <c r="Q890" s="2"/>
      <c r="R890" s="6"/>
    </row>
    <row r="891" spans="10:18" ht="19.899999999999999" customHeight="1" x14ac:dyDescent="0.2">
      <c r="J891" s="4"/>
      <c r="K891" s="2"/>
      <c r="M891" s="3"/>
      <c r="O891" s="2"/>
      <c r="P891" s="2"/>
      <c r="Q891" s="2"/>
      <c r="R891" s="6"/>
    </row>
    <row r="892" spans="10:18" ht="19.899999999999999" customHeight="1" x14ac:dyDescent="0.2">
      <c r="J892" s="4"/>
      <c r="K892" s="2"/>
      <c r="M892" s="3"/>
      <c r="O892" s="2"/>
      <c r="P892" s="2"/>
      <c r="Q892" s="2"/>
      <c r="R892" s="6"/>
    </row>
    <row r="893" spans="10:18" ht="19.899999999999999" customHeight="1" x14ac:dyDescent="0.2">
      <c r="J893" s="4"/>
      <c r="K893" s="2"/>
      <c r="M893" s="3"/>
      <c r="O893" s="2"/>
      <c r="P893" s="2"/>
      <c r="Q893" s="2"/>
      <c r="R893" s="6"/>
    </row>
    <row r="894" spans="10:18" ht="19.899999999999999" customHeight="1" x14ac:dyDescent="0.2">
      <c r="J894" s="4"/>
      <c r="K894" s="2"/>
      <c r="M894" s="3"/>
      <c r="O894" s="2"/>
      <c r="P894" s="2"/>
      <c r="Q894" s="2"/>
      <c r="R894" s="6"/>
    </row>
    <row r="895" spans="10:18" ht="19.899999999999999" customHeight="1" x14ac:dyDescent="0.2">
      <c r="J895" s="4"/>
      <c r="K895" s="2"/>
      <c r="M895" s="3"/>
      <c r="O895" s="2"/>
      <c r="P895" s="2"/>
      <c r="Q895" s="2"/>
      <c r="R895" s="6"/>
    </row>
    <row r="896" spans="10:18" ht="19.899999999999999" customHeight="1" x14ac:dyDescent="0.2">
      <c r="J896" s="4"/>
      <c r="K896" s="2"/>
      <c r="M896" s="3"/>
      <c r="O896" s="2"/>
      <c r="P896" s="2"/>
      <c r="Q896" s="2"/>
      <c r="R896" s="6"/>
    </row>
    <row r="897" spans="10:18" ht="19.899999999999999" customHeight="1" x14ac:dyDescent="0.2">
      <c r="J897" s="4"/>
      <c r="K897" s="2"/>
      <c r="M897" s="3"/>
      <c r="O897" s="2"/>
      <c r="P897" s="2"/>
      <c r="Q897" s="2"/>
      <c r="R897" s="6"/>
    </row>
    <row r="898" spans="10:18" ht="19.899999999999999" customHeight="1" x14ac:dyDescent="0.2">
      <c r="J898" s="4"/>
      <c r="K898" s="2"/>
      <c r="M898" s="3"/>
      <c r="O898" s="2"/>
      <c r="P898" s="2"/>
      <c r="Q898" s="2"/>
      <c r="R898" s="6"/>
    </row>
    <row r="899" spans="10:18" ht="19.899999999999999" customHeight="1" x14ac:dyDescent="0.2">
      <c r="J899" s="4"/>
      <c r="K899" s="2"/>
      <c r="M899" s="3"/>
      <c r="O899" s="2"/>
      <c r="P899" s="2"/>
      <c r="Q899" s="2"/>
      <c r="R899" s="6"/>
    </row>
    <row r="900" spans="10:18" ht="19.899999999999999" customHeight="1" x14ac:dyDescent="0.2">
      <c r="J900" s="4"/>
      <c r="K900" s="2"/>
      <c r="M900" s="3"/>
      <c r="O900" s="2"/>
      <c r="P900" s="2"/>
      <c r="Q900" s="2"/>
      <c r="R900" s="6"/>
    </row>
    <row r="901" spans="10:18" ht="19.899999999999999" customHeight="1" x14ac:dyDescent="0.2">
      <c r="J901" s="4"/>
      <c r="K901" s="2"/>
      <c r="M901" s="3"/>
      <c r="O901" s="2"/>
      <c r="P901" s="2"/>
      <c r="Q901" s="2"/>
      <c r="R901" s="6"/>
    </row>
    <row r="902" spans="10:18" ht="19.899999999999999" customHeight="1" x14ac:dyDescent="0.2">
      <c r="J902" s="4"/>
      <c r="K902" s="2"/>
      <c r="M902" s="3"/>
      <c r="O902" s="2"/>
      <c r="P902" s="2"/>
      <c r="Q902" s="2"/>
      <c r="R902" s="6"/>
    </row>
    <row r="903" spans="10:18" ht="19.899999999999999" customHeight="1" x14ac:dyDescent="0.2">
      <c r="J903" s="4"/>
      <c r="K903" s="2"/>
      <c r="M903" s="3"/>
      <c r="O903" s="2"/>
      <c r="P903" s="2"/>
      <c r="Q903" s="2"/>
      <c r="R903" s="6"/>
    </row>
    <row r="904" spans="10:18" ht="19.899999999999999" customHeight="1" x14ac:dyDescent="0.2">
      <c r="J904" s="4"/>
      <c r="K904" s="2"/>
      <c r="M904" s="3"/>
      <c r="O904" s="2"/>
      <c r="P904" s="2"/>
      <c r="Q904" s="2"/>
      <c r="R904" s="6"/>
    </row>
    <row r="905" spans="10:18" ht="19.899999999999999" customHeight="1" x14ac:dyDescent="0.2">
      <c r="J905" s="4"/>
      <c r="K905" s="2"/>
      <c r="M905" s="3"/>
      <c r="O905" s="2"/>
      <c r="P905" s="2"/>
      <c r="Q905" s="2"/>
      <c r="R905" s="6"/>
    </row>
    <row r="906" spans="10:18" ht="19.899999999999999" customHeight="1" x14ac:dyDescent="0.2">
      <c r="J906" s="4"/>
      <c r="K906" s="2"/>
      <c r="M906" s="3"/>
      <c r="O906" s="2"/>
      <c r="P906" s="2"/>
      <c r="Q906" s="2"/>
      <c r="R906" s="6"/>
    </row>
    <row r="907" spans="10:18" ht="19.899999999999999" customHeight="1" x14ac:dyDescent="0.2">
      <c r="J907" s="4"/>
      <c r="K907" s="2"/>
      <c r="M907" s="3"/>
      <c r="O907" s="2"/>
      <c r="P907" s="2"/>
      <c r="Q907" s="2"/>
      <c r="R907" s="6"/>
    </row>
    <row r="908" spans="10:18" ht="19.899999999999999" customHeight="1" x14ac:dyDescent="0.2">
      <c r="J908" s="4"/>
      <c r="K908" s="2"/>
      <c r="M908" s="3"/>
      <c r="O908" s="2"/>
      <c r="P908" s="2"/>
      <c r="Q908" s="2"/>
      <c r="R908" s="6"/>
    </row>
    <row r="909" spans="10:18" ht="19.899999999999999" customHeight="1" x14ac:dyDescent="0.2">
      <c r="J909" s="4"/>
      <c r="K909" s="2"/>
      <c r="M909" s="3"/>
      <c r="O909" s="2"/>
      <c r="P909" s="2"/>
      <c r="Q909" s="2"/>
      <c r="R909" s="6"/>
    </row>
    <row r="910" spans="10:18" ht="19.899999999999999" customHeight="1" x14ac:dyDescent="0.2">
      <c r="J910" s="4"/>
      <c r="K910" s="2"/>
      <c r="M910" s="3"/>
      <c r="O910" s="2"/>
      <c r="P910" s="2"/>
      <c r="Q910" s="2"/>
      <c r="R910" s="6"/>
    </row>
    <row r="911" spans="10:18" ht="19.899999999999999" customHeight="1" x14ac:dyDescent="0.2">
      <c r="J911" s="4"/>
      <c r="K911" s="2"/>
      <c r="M911" s="3"/>
      <c r="O911" s="2"/>
      <c r="P911" s="2"/>
      <c r="Q911" s="2"/>
      <c r="R911" s="6"/>
    </row>
    <row r="912" spans="10:18" ht="19.899999999999999" customHeight="1" x14ac:dyDescent="0.2">
      <c r="J912" s="4"/>
      <c r="K912" s="2"/>
      <c r="M912" s="3"/>
      <c r="O912" s="2"/>
      <c r="P912" s="2"/>
      <c r="Q912" s="2"/>
      <c r="R912" s="6"/>
    </row>
    <row r="913" spans="10:18" ht="19.899999999999999" customHeight="1" x14ac:dyDescent="0.2">
      <c r="J913" s="4"/>
      <c r="K913" s="2"/>
      <c r="M913" s="3"/>
      <c r="O913" s="2"/>
      <c r="P913" s="2"/>
      <c r="Q913" s="2"/>
      <c r="R913" s="6"/>
    </row>
    <row r="914" spans="10:18" ht="19.899999999999999" customHeight="1" x14ac:dyDescent="0.2">
      <c r="J914" s="4"/>
      <c r="K914" s="2"/>
      <c r="M914" s="3"/>
      <c r="O914" s="2"/>
      <c r="P914" s="2"/>
      <c r="Q914" s="2"/>
      <c r="R914" s="6"/>
    </row>
    <row r="915" spans="10:18" ht="19.899999999999999" customHeight="1" x14ac:dyDescent="0.2">
      <c r="J915" s="4"/>
      <c r="K915" s="2"/>
      <c r="M915" s="3"/>
      <c r="O915" s="2"/>
      <c r="P915" s="2"/>
      <c r="Q915" s="2"/>
      <c r="R915" s="6"/>
    </row>
    <row r="916" spans="10:18" ht="19.899999999999999" customHeight="1" x14ac:dyDescent="0.2">
      <c r="J916" s="4"/>
      <c r="K916" s="2"/>
      <c r="M916" s="3"/>
      <c r="O916" s="2"/>
      <c r="P916" s="2"/>
      <c r="Q916" s="2"/>
      <c r="R916" s="6"/>
    </row>
    <row r="917" spans="10:18" ht="19.899999999999999" customHeight="1" x14ac:dyDescent="0.2">
      <c r="J917" s="4"/>
      <c r="K917" s="2"/>
      <c r="M917" s="3"/>
      <c r="O917" s="2"/>
      <c r="P917" s="2"/>
      <c r="Q917" s="2"/>
      <c r="R917" s="6"/>
    </row>
    <row r="918" spans="10:18" ht="19.899999999999999" customHeight="1" x14ac:dyDescent="0.2">
      <c r="J918" s="4"/>
      <c r="K918" s="2"/>
      <c r="M918" s="3"/>
      <c r="O918" s="2"/>
      <c r="P918" s="2"/>
      <c r="Q918" s="2"/>
      <c r="R918" s="6"/>
    </row>
    <row r="919" spans="10:18" ht="19.899999999999999" customHeight="1" x14ac:dyDescent="0.2">
      <c r="J919" s="4"/>
      <c r="K919" s="2"/>
      <c r="M919" s="3"/>
      <c r="O919" s="2"/>
      <c r="P919" s="2"/>
      <c r="Q919" s="2"/>
      <c r="R919" s="6"/>
    </row>
    <row r="920" spans="10:18" ht="19.899999999999999" customHeight="1" x14ac:dyDescent="0.2">
      <c r="J920" s="4"/>
      <c r="K920" s="2"/>
      <c r="M920" s="3"/>
      <c r="O920" s="2"/>
      <c r="P920" s="2"/>
      <c r="Q920" s="2"/>
      <c r="R920" s="6"/>
    </row>
    <row r="921" spans="10:18" ht="19.899999999999999" customHeight="1" x14ac:dyDescent="0.2">
      <c r="J921" s="4"/>
      <c r="K921" s="2"/>
      <c r="M921" s="3"/>
      <c r="O921" s="2"/>
      <c r="P921" s="2"/>
      <c r="Q921" s="2"/>
      <c r="R921" s="6"/>
    </row>
    <row r="922" spans="10:18" ht="19.899999999999999" customHeight="1" x14ac:dyDescent="0.2">
      <c r="J922" s="4"/>
      <c r="K922" s="2"/>
      <c r="M922" s="3"/>
      <c r="O922" s="2"/>
      <c r="P922" s="2"/>
      <c r="Q922" s="2"/>
      <c r="R922" s="6"/>
    </row>
    <row r="923" spans="10:18" ht="19.899999999999999" customHeight="1" x14ac:dyDescent="0.2">
      <c r="J923" s="4"/>
      <c r="K923" s="2"/>
      <c r="M923" s="3"/>
      <c r="O923" s="2"/>
      <c r="P923" s="2"/>
      <c r="Q923" s="2"/>
      <c r="R923" s="6"/>
    </row>
    <row r="924" spans="10:18" ht="19.899999999999999" customHeight="1" x14ac:dyDescent="0.2">
      <c r="J924" s="4"/>
      <c r="K924" s="2"/>
      <c r="M924" s="3"/>
      <c r="O924" s="2"/>
      <c r="P924" s="2"/>
      <c r="Q924" s="2"/>
      <c r="R924" s="6"/>
    </row>
    <row r="925" spans="10:18" ht="19.899999999999999" customHeight="1" x14ac:dyDescent="0.2">
      <c r="J925" s="4"/>
      <c r="K925" s="2"/>
      <c r="M925" s="3"/>
      <c r="O925" s="2"/>
      <c r="P925" s="2"/>
      <c r="Q925" s="2"/>
      <c r="R925" s="6"/>
    </row>
    <row r="926" spans="10:18" ht="19.899999999999999" customHeight="1" x14ac:dyDescent="0.2">
      <c r="J926" s="4"/>
      <c r="K926" s="2"/>
      <c r="M926" s="3"/>
      <c r="O926" s="2"/>
      <c r="P926" s="2"/>
      <c r="Q926" s="2"/>
      <c r="R926" s="6"/>
    </row>
    <row r="927" spans="10:18" ht="19.899999999999999" customHeight="1" x14ac:dyDescent="0.2">
      <c r="J927" s="4"/>
      <c r="K927" s="2"/>
      <c r="M927" s="3"/>
      <c r="O927" s="2"/>
      <c r="P927" s="2"/>
      <c r="Q927" s="2"/>
      <c r="R927" s="6"/>
    </row>
    <row r="928" spans="10:18" ht="19.899999999999999" customHeight="1" x14ac:dyDescent="0.2">
      <c r="J928" s="4"/>
      <c r="K928" s="2"/>
      <c r="M928" s="3"/>
      <c r="O928" s="2"/>
      <c r="P928" s="2"/>
      <c r="Q928" s="2"/>
      <c r="R928" s="6"/>
    </row>
    <row r="929" spans="10:18" ht="19.899999999999999" customHeight="1" x14ac:dyDescent="0.2">
      <c r="J929" s="4"/>
      <c r="K929" s="2"/>
      <c r="M929" s="3"/>
      <c r="O929" s="2"/>
      <c r="P929" s="2"/>
      <c r="Q929" s="2"/>
      <c r="R929" s="6"/>
    </row>
    <row r="930" spans="10:18" ht="19.899999999999999" customHeight="1" x14ac:dyDescent="0.2">
      <c r="J930" s="4"/>
      <c r="K930" s="2"/>
      <c r="M930" s="3"/>
      <c r="O930" s="2"/>
      <c r="P930" s="2"/>
      <c r="Q930" s="2"/>
      <c r="R930" s="6"/>
    </row>
    <row r="931" spans="10:18" ht="19.899999999999999" customHeight="1" x14ac:dyDescent="0.2">
      <c r="J931" s="4"/>
      <c r="K931" s="2"/>
      <c r="M931" s="3"/>
      <c r="O931" s="2"/>
      <c r="P931" s="2"/>
      <c r="Q931" s="2"/>
      <c r="R931" s="6"/>
    </row>
    <row r="932" spans="10:18" ht="19.899999999999999" customHeight="1" x14ac:dyDescent="0.2">
      <c r="J932" s="4"/>
      <c r="K932" s="2"/>
      <c r="M932" s="3"/>
      <c r="O932" s="2"/>
      <c r="P932" s="2"/>
      <c r="Q932" s="2"/>
      <c r="R932" s="6"/>
    </row>
    <row r="933" spans="10:18" ht="19.899999999999999" customHeight="1" x14ac:dyDescent="0.2">
      <c r="J933" s="4"/>
      <c r="K933" s="2"/>
      <c r="M933" s="3"/>
      <c r="O933" s="2"/>
      <c r="P933" s="2"/>
      <c r="Q933" s="2"/>
      <c r="R933" s="6"/>
    </row>
    <row r="934" spans="10:18" ht="19.899999999999999" customHeight="1" x14ac:dyDescent="0.2">
      <c r="J934" s="4"/>
      <c r="K934" s="2"/>
      <c r="M934" s="3"/>
      <c r="O934" s="2"/>
      <c r="P934" s="2"/>
      <c r="Q934" s="2"/>
      <c r="R934" s="6"/>
    </row>
    <row r="935" spans="10:18" ht="19.899999999999999" customHeight="1" x14ac:dyDescent="0.2">
      <c r="J935" s="4"/>
      <c r="K935" s="2"/>
      <c r="M935" s="3"/>
      <c r="O935" s="2"/>
      <c r="P935" s="2"/>
      <c r="Q935" s="2"/>
      <c r="R935" s="6"/>
    </row>
    <row r="936" spans="10:18" ht="19.899999999999999" customHeight="1" x14ac:dyDescent="0.2">
      <c r="J936" s="4"/>
      <c r="K936" s="2"/>
      <c r="M936" s="3"/>
      <c r="O936" s="2"/>
      <c r="P936" s="2"/>
      <c r="Q936" s="2"/>
      <c r="R936" s="6"/>
    </row>
    <row r="937" spans="10:18" ht="19.899999999999999" customHeight="1" x14ac:dyDescent="0.2">
      <c r="J937" s="4"/>
      <c r="K937" s="2"/>
      <c r="M937" s="3"/>
      <c r="O937" s="2"/>
      <c r="P937" s="2"/>
      <c r="Q937" s="2"/>
      <c r="R937" s="6"/>
    </row>
    <row r="938" spans="10:18" ht="19.899999999999999" customHeight="1" x14ac:dyDescent="0.2">
      <c r="J938" s="4"/>
      <c r="K938" s="2"/>
      <c r="M938" s="3"/>
      <c r="O938" s="2"/>
      <c r="P938" s="2"/>
      <c r="Q938" s="2"/>
      <c r="R938" s="6"/>
    </row>
    <row r="939" spans="10:18" ht="19.899999999999999" customHeight="1" x14ac:dyDescent="0.2">
      <c r="J939" s="4"/>
      <c r="K939" s="2"/>
      <c r="M939" s="3"/>
      <c r="O939" s="2"/>
      <c r="P939" s="2"/>
      <c r="Q939" s="2"/>
      <c r="R939" s="6"/>
    </row>
    <row r="940" spans="10:18" ht="19.899999999999999" customHeight="1" x14ac:dyDescent="0.2">
      <c r="J940" s="4"/>
      <c r="K940" s="2"/>
      <c r="M940" s="3"/>
      <c r="O940" s="2"/>
      <c r="P940" s="2"/>
      <c r="Q940" s="2"/>
      <c r="R940" s="6"/>
    </row>
    <row r="941" spans="10:18" ht="19.899999999999999" customHeight="1" x14ac:dyDescent="0.2">
      <c r="J941" s="4"/>
      <c r="K941" s="2"/>
      <c r="M941" s="3"/>
      <c r="O941" s="2"/>
      <c r="P941" s="2"/>
      <c r="Q941" s="2"/>
      <c r="R941" s="6"/>
    </row>
    <row r="942" spans="10:18" ht="19.899999999999999" customHeight="1" x14ac:dyDescent="0.2">
      <c r="J942" s="4"/>
      <c r="K942" s="2"/>
      <c r="M942" s="3"/>
      <c r="O942" s="2"/>
      <c r="P942" s="2"/>
      <c r="Q942" s="2"/>
      <c r="R942" s="6"/>
    </row>
    <row r="943" spans="10:18" ht="19.899999999999999" customHeight="1" x14ac:dyDescent="0.2">
      <c r="J943" s="4"/>
      <c r="K943" s="2"/>
      <c r="M943" s="3"/>
      <c r="O943" s="2"/>
      <c r="P943" s="2"/>
      <c r="Q943" s="2"/>
      <c r="R943" s="6"/>
    </row>
    <row r="944" spans="10:18" ht="19.899999999999999" customHeight="1" x14ac:dyDescent="0.2">
      <c r="J944" s="4"/>
      <c r="K944" s="2"/>
      <c r="M944" s="3"/>
      <c r="O944" s="2"/>
      <c r="P944" s="2"/>
      <c r="Q944" s="2"/>
      <c r="R944" s="6"/>
    </row>
    <row r="945" spans="10:18" ht="19.899999999999999" customHeight="1" x14ac:dyDescent="0.2">
      <c r="J945" s="4"/>
      <c r="K945" s="2"/>
      <c r="M945" s="3"/>
      <c r="O945" s="2"/>
      <c r="P945" s="2"/>
      <c r="Q945" s="2"/>
      <c r="R945" s="6"/>
    </row>
    <row r="946" spans="10:18" ht="19.899999999999999" customHeight="1" x14ac:dyDescent="0.2">
      <c r="J946" s="4"/>
      <c r="K946" s="2"/>
      <c r="M946" s="3"/>
      <c r="O946" s="2"/>
      <c r="P946" s="2"/>
      <c r="Q946" s="2"/>
      <c r="R946" s="6"/>
    </row>
    <row r="947" spans="10:18" ht="19.899999999999999" customHeight="1" x14ac:dyDescent="0.2">
      <c r="J947" s="4"/>
      <c r="K947" s="2"/>
      <c r="M947" s="3"/>
      <c r="O947" s="2"/>
      <c r="P947" s="2"/>
      <c r="Q947" s="2"/>
      <c r="R947" s="6"/>
    </row>
    <row r="948" spans="10:18" ht="19.899999999999999" customHeight="1" x14ac:dyDescent="0.2">
      <c r="J948" s="4"/>
      <c r="K948" s="2"/>
      <c r="M948" s="3"/>
      <c r="O948" s="2"/>
      <c r="P948" s="2"/>
      <c r="Q948" s="2"/>
      <c r="R948" s="6"/>
    </row>
    <row r="949" spans="10:18" ht="19.899999999999999" customHeight="1" x14ac:dyDescent="0.2">
      <c r="J949" s="4"/>
      <c r="K949" s="2"/>
      <c r="M949" s="3"/>
      <c r="O949" s="2"/>
      <c r="P949" s="2"/>
      <c r="Q949" s="2"/>
      <c r="R949" s="6"/>
    </row>
    <row r="950" spans="10:18" ht="19.899999999999999" customHeight="1" x14ac:dyDescent="0.2">
      <c r="J950" s="4"/>
      <c r="K950" s="2"/>
      <c r="M950" s="3"/>
      <c r="O950" s="2"/>
      <c r="P950" s="2"/>
      <c r="Q950" s="2"/>
      <c r="R950" s="6"/>
    </row>
    <row r="951" spans="10:18" ht="19.899999999999999" customHeight="1" x14ac:dyDescent="0.2">
      <c r="J951" s="4"/>
      <c r="K951" s="2"/>
      <c r="M951" s="3"/>
      <c r="O951" s="2"/>
      <c r="P951" s="2"/>
      <c r="Q951" s="2"/>
      <c r="R951" s="6"/>
    </row>
    <row r="952" spans="10:18" ht="19.899999999999999" customHeight="1" x14ac:dyDescent="0.2">
      <c r="J952" s="4"/>
      <c r="K952" s="2"/>
      <c r="M952" s="3"/>
      <c r="O952" s="2"/>
      <c r="P952" s="2"/>
      <c r="Q952" s="2"/>
      <c r="R952" s="6"/>
    </row>
    <row r="953" spans="10:18" ht="19.899999999999999" customHeight="1" x14ac:dyDescent="0.2">
      <c r="J953" s="4"/>
      <c r="K953" s="2"/>
      <c r="M953" s="3"/>
      <c r="O953" s="2"/>
      <c r="P953" s="2"/>
      <c r="Q953" s="2"/>
      <c r="R953" s="6"/>
    </row>
    <row r="954" spans="10:18" ht="19.899999999999999" customHeight="1" x14ac:dyDescent="0.2">
      <c r="J954" s="4"/>
      <c r="K954" s="2"/>
      <c r="M954" s="3"/>
      <c r="O954" s="2"/>
      <c r="P954" s="2"/>
      <c r="Q954" s="2"/>
      <c r="R954" s="6"/>
    </row>
    <row r="955" spans="10:18" ht="19.899999999999999" customHeight="1" x14ac:dyDescent="0.2">
      <c r="J955" s="4"/>
      <c r="K955" s="2"/>
      <c r="M955" s="3"/>
      <c r="O955" s="2"/>
      <c r="P955" s="2"/>
      <c r="Q955" s="2"/>
      <c r="R955" s="6"/>
    </row>
    <row r="956" spans="10:18" ht="19.899999999999999" customHeight="1" x14ac:dyDescent="0.2">
      <c r="J956" s="4"/>
      <c r="K956" s="2"/>
      <c r="M956" s="3"/>
      <c r="O956" s="2"/>
      <c r="P956" s="2"/>
      <c r="Q956" s="2"/>
      <c r="R956" s="6"/>
    </row>
    <row r="957" spans="10:18" ht="19.899999999999999" customHeight="1" x14ac:dyDescent="0.2">
      <c r="J957" s="4"/>
      <c r="K957" s="2"/>
      <c r="M957" s="3"/>
      <c r="O957" s="2"/>
      <c r="P957" s="2"/>
      <c r="Q957" s="2"/>
      <c r="R957" s="6"/>
    </row>
    <row r="958" spans="10:18" ht="19.899999999999999" customHeight="1" x14ac:dyDescent="0.2">
      <c r="J958" s="4"/>
      <c r="K958" s="2"/>
      <c r="M958" s="3"/>
      <c r="O958" s="2"/>
      <c r="P958" s="2"/>
      <c r="Q958" s="2"/>
      <c r="R958" s="6"/>
    </row>
    <row r="959" spans="10:18" ht="19.899999999999999" customHeight="1" x14ac:dyDescent="0.2">
      <c r="J959" s="4"/>
      <c r="K959" s="2"/>
      <c r="M959" s="3"/>
      <c r="O959" s="2"/>
      <c r="P959" s="2"/>
      <c r="Q959" s="2"/>
      <c r="R959" s="6"/>
    </row>
    <row r="960" spans="10:18" ht="19.899999999999999" customHeight="1" x14ac:dyDescent="0.2">
      <c r="J960" s="4"/>
      <c r="K960" s="2"/>
      <c r="M960" s="3"/>
      <c r="O960" s="2"/>
      <c r="P960" s="2"/>
      <c r="Q960" s="2"/>
      <c r="R960" s="6"/>
    </row>
    <row r="961" spans="10:18" ht="19.899999999999999" customHeight="1" x14ac:dyDescent="0.2">
      <c r="J961" s="4"/>
      <c r="K961" s="2"/>
      <c r="M961" s="3"/>
      <c r="O961" s="2"/>
      <c r="P961" s="2"/>
      <c r="Q961" s="2"/>
      <c r="R961" s="6"/>
    </row>
    <row r="962" spans="10:18" ht="19.899999999999999" customHeight="1" x14ac:dyDescent="0.2">
      <c r="J962" s="4"/>
      <c r="K962" s="2"/>
      <c r="M962" s="3"/>
      <c r="O962" s="2"/>
      <c r="P962" s="2"/>
      <c r="Q962" s="2"/>
      <c r="R962" s="6"/>
    </row>
    <row r="963" spans="10:18" ht="19.899999999999999" customHeight="1" x14ac:dyDescent="0.2">
      <c r="J963" s="4"/>
      <c r="K963" s="2"/>
      <c r="M963" s="3"/>
      <c r="O963" s="2"/>
      <c r="P963" s="2"/>
      <c r="Q963" s="2"/>
      <c r="R963" s="6"/>
    </row>
    <row r="964" spans="10:18" ht="19.899999999999999" customHeight="1" x14ac:dyDescent="0.2">
      <c r="J964" s="4"/>
      <c r="K964" s="2"/>
      <c r="M964" s="3"/>
      <c r="O964" s="2"/>
      <c r="P964" s="2"/>
      <c r="Q964" s="2"/>
      <c r="R964" s="6"/>
    </row>
    <row r="965" spans="10:18" ht="19.899999999999999" customHeight="1" x14ac:dyDescent="0.2">
      <c r="J965" s="4"/>
      <c r="K965" s="2"/>
      <c r="M965" s="3"/>
      <c r="O965" s="2"/>
      <c r="P965" s="2"/>
      <c r="Q965" s="2"/>
      <c r="R965" s="6"/>
    </row>
    <row r="966" spans="10:18" ht="19.899999999999999" customHeight="1" x14ac:dyDescent="0.2">
      <c r="J966" s="4"/>
      <c r="K966" s="2"/>
      <c r="M966" s="3"/>
      <c r="O966" s="2"/>
      <c r="P966" s="2"/>
      <c r="Q966" s="2"/>
      <c r="R966" s="6"/>
    </row>
    <row r="967" spans="10:18" ht="19.899999999999999" customHeight="1" x14ac:dyDescent="0.2">
      <c r="J967" s="4"/>
      <c r="K967" s="2"/>
      <c r="M967" s="3"/>
      <c r="O967" s="2"/>
      <c r="P967" s="2"/>
      <c r="Q967" s="2"/>
      <c r="R967" s="6"/>
    </row>
    <row r="968" spans="10:18" ht="19.899999999999999" customHeight="1" x14ac:dyDescent="0.2">
      <c r="J968" s="4"/>
      <c r="K968" s="2"/>
      <c r="M968" s="3"/>
      <c r="O968" s="2"/>
      <c r="P968" s="2"/>
      <c r="Q968" s="2"/>
      <c r="R968" s="6"/>
    </row>
    <row r="969" spans="10:18" ht="19.899999999999999" customHeight="1" x14ac:dyDescent="0.2">
      <c r="J969" s="4"/>
      <c r="K969" s="2"/>
      <c r="M969" s="3"/>
      <c r="O969" s="2"/>
      <c r="P969" s="2"/>
      <c r="Q969" s="2"/>
      <c r="R969" s="6"/>
    </row>
    <row r="970" spans="10:18" ht="19.899999999999999" customHeight="1" x14ac:dyDescent="0.2">
      <c r="J970" s="4"/>
      <c r="K970" s="2"/>
      <c r="M970" s="3"/>
      <c r="O970" s="2"/>
      <c r="P970" s="2"/>
      <c r="Q970" s="2"/>
      <c r="R970" s="6"/>
    </row>
    <row r="971" spans="10:18" ht="19.899999999999999" customHeight="1" x14ac:dyDescent="0.2">
      <c r="J971" s="4"/>
      <c r="K971" s="2"/>
      <c r="M971" s="3"/>
      <c r="O971" s="2"/>
      <c r="P971" s="2"/>
      <c r="Q971" s="2"/>
      <c r="R971" s="6"/>
    </row>
    <row r="972" spans="10:18" ht="19.899999999999999" customHeight="1" x14ac:dyDescent="0.2">
      <c r="J972" s="4"/>
      <c r="K972" s="2"/>
      <c r="M972" s="3"/>
      <c r="O972" s="2"/>
      <c r="P972" s="2"/>
      <c r="Q972" s="2"/>
      <c r="R972" s="6"/>
    </row>
    <row r="973" spans="10:18" ht="19.899999999999999" customHeight="1" x14ac:dyDescent="0.2">
      <c r="J973" s="4"/>
      <c r="K973" s="2"/>
      <c r="M973" s="3"/>
      <c r="O973" s="2"/>
      <c r="P973" s="2"/>
      <c r="Q973" s="2"/>
      <c r="R973" s="6"/>
    </row>
    <row r="974" spans="10:18" ht="19.899999999999999" customHeight="1" x14ac:dyDescent="0.2">
      <c r="J974" s="4"/>
      <c r="K974" s="2"/>
      <c r="M974" s="3"/>
      <c r="O974" s="2"/>
      <c r="P974" s="2"/>
      <c r="Q974" s="2"/>
      <c r="R974" s="6"/>
    </row>
    <row r="975" spans="10:18" ht="19.899999999999999" customHeight="1" x14ac:dyDescent="0.2">
      <c r="J975" s="4"/>
      <c r="K975" s="2"/>
      <c r="M975" s="3"/>
      <c r="O975" s="2"/>
      <c r="P975" s="2"/>
      <c r="Q975" s="2"/>
      <c r="R975" s="6"/>
    </row>
    <row r="976" spans="10:18" ht="19.899999999999999" customHeight="1" x14ac:dyDescent="0.2">
      <c r="J976" s="4"/>
      <c r="K976" s="2"/>
      <c r="M976" s="3"/>
      <c r="O976" s="2"/>
      <c r="P976" s="2"/>
      <c r="Q976" s="2"/>
      <c r="R976" s="6"/>
    </row>
    <row r="977" spans="10:18" ht="19.899999999999999" customHeight="1" x14ac:dyDescent="0.2">
      <c r="J977" s="4"/>
      <c r="K977" s="2"/>
      <c r="M977" s="3"/>
      <c r="O977" s="2"/>
      <c r="P977" s="2"/>
      <c r="Q977" s="2"/>
      <c r="R977" s="6"/>
    </row>
    <row r="978" spans="10:18" ht="19.899999999999999" customHeight="1" x14ac:dyDescent="0.2">
      <c r="J978" s="4"/>
      <c r="K978" s="2"/>
      <c r="M978" s="3"/>
      <c r="O978" s="2"/>
      <c r="P978" s="2"/>
      <c r="Q978" s="2"/>
      <c r="R978" s="6"/>
    </row>
    <row r="979" spans="10:18" ht="19.899999999999999" customHeight="1" x14ac:dyDescent="0.2">
      <c r="J979" s="4"/>
      <c r="K979" s="2"/>
      <c r="M979" s="3"/>
      <c r="O979" s="2"/>
      <c r="P979" s="2"/>
      <c r="Q979" s="2"/>
      <c r="R979" s="6"/>
    </row>
    <row r="980" spans="10:18" ht="19.899999999999999" customHeight="1" x14ac:dyDescent="0.2">
      <c r="J980" s="4"/>
      <c r="K980" s="2"/>
      <c r="M980" s="3"/>
      <c r="O980" s="2"/>
      <c r="P980" s="2"/>
      <c r="Q980" s="2"/>
      <c r="R980" s="6"/>
    </row>
    <row r="981" spans="10:18" ht="19.899999999999999" customHeight="1" x14ac:dyDescent="0.2">
      <c r="J981" s="4"/>
      <c r="K981" s="2"/>
      <c r="M981" s="3"/>
      <c r="O981" s="2"/>
      <c r="P981" s="2"/>
      <c r="Q981" s="2"/>
      <c r="R981" s="6"/>
    </row>
    <row r="982" spans="10:18" ht="19.899999999999999" customHeight="1" x14ac:dyDescent="0.2">
      <c r="J982" s="4"/>
      <c r="K982" s="2"/>
      <c r="M982" s="3"/>
      <c r="O982" s="2"/>
      <c r="P982" s="2"/>
      <c r="Q982" s="2"/>
      <c r="R982" s="6"/>
    </row>
    <row r="983" spans="10:18" ht="19.899999999999999" customHeight="1" x14ac:dyDescent="0.2">
      <c r="J983" s="4"/>
      <c r="K983" s="2"/>
      <c r="M983" s="3"/>
      <c r="O983" s="2"/>
      <c r="P983" s="2"/>
      <c r="Q983" s="2"/>
      <c r="R983" s="6"/>
    </row>
    <row r="984" spans="10:18" ht="19.899999999999999" customHeight="1" x14ac:dyDescent="0.2">
      <c r="J984" s="4"/>
      <c r="K984" s="2"/>
      <c r="M984" s="3"/>
      <c r="O984" s="2"/>
      <c r="P984" s="2"/>
      <c r="Q984" s="2"/>
      <c r="R984" s="6"/>
    </row>
    <row r="985" spans="10:18" ht="19.899999999999999" customHeight="1" x14ac:dyDescent="0.2">
      <c r="J985" s="4"/>
      <c r="K985" s="2"/>
      <c r="M985" s="3"/>
      <c r="O985" s="2"/>
      <c r="P985" s="2"/>
      <c r="Q985" s="2"/>
      <c r="R985" s="6"/>
    </row>
    <row r="986" spans="10:18" ht="19.899999999999999" customHeight="1" x14ac:dyDescent="0.2">
      <c r="J986" s="4"/>
      <c r="K986" s="2"/>
      <c r="M986" s="3"/>
      <c r="O986" s="2"/>
      <c r="P986" s="2"/>
      <c r="Q986" s="2"/>
      <c r="R986" s="6"/>
    </row>
    <row r="987" spans="10:18" ht="19.899999999999999" customHeight="1" x14ac:dyDescent="0.2">
      <c r="J987" s="4"/>
      <c r="K987" s="2"/>
      <c r="M987" s="3"/>
      <c r="O987" s="2"/>
      <c r="P987" s="2"/>
      <c r="Q987" s="2"/>
      <c r="R987" s="6"/>
    </row>
    <row r="988" spans="10:18" ht="19.899999999999999" customHeight="1" x14ac:dyDescent="0.2">
      <c r="J988" s="4"/>
      <c r="K988" s="2"/>
      <c r="M988" s="3"/>
      <c r="O988" s="2"/>
      <c r="P988" s="2"/>
      <c r="Q988" s="2"/>
      <c r="R988" s="6"/>
    </row>
    <row r="989" spans="10:18" ht="19.899999999999999" customHeight="1" x14ac:dyDescent="0.2">
      <c r="J989" s="4"/>
      <c r="K989" s="2"/>
      <c r="M989" s="3"/>
      <c r="O989" s="2"/>
      <c r="P989" s="2"/>
      <c r="Q989" s="2"/>
      <c r="R989" s="6"/>
    </row>
    <row r="990" spans="10:18" ht="19.899999999999999" customHeight="1" x14ac:dyDescent="0.2">
      <c r="J990" s="4"/>
      <c r="K990" s="2"/>
      <c r="M990" s="3"/>
      <c r="O990" s="2"/>
      <c r="P990" s="2"/>
      <c r="Q990" s="2"/>
      <c r="R990" s="6"/>
    </row>
    <row r="991" spans="10:18" ht="19.899999999999999" customHeight="1" x14ac:dyDescent="0.2">
      <c r="J991" s="4"/>
      <c r="K991" s="2"/>
      <c r="M991" s="3"/>
      <c r="O991" s="2"/>
      <c r="P991" s="2"/>
      <c r="Q991" s="2"/>
      <c r="R991" s="6"/>
    </row>
    <row r="992" spans="10:18" ht="19.899999999999999" customHeight="1" x14ac:dyDescent="0.2">
      <c r="J992" s="4"/>
      <c r="K992" s="2"/>
      <c r="M992" s="3"/>
      <c r="O992" s="2"/>
      <c r="P992" s="2"/>
      <c r="Q992" s="2"/>
      <c r="R992" s="6"/>
    </row>
    <row r="993" spans="10:18" ht="19.899999999999999" customHeight="1" x14ac:dyDescent="0.2">
      <c r="J993" s="4"/>
      <c r="K993" s="2"/>
      <c r="M993" s="3"/>
      <c r="O993" s="2"/>
      <c r="P993" s="2"/>
      <c r="Q993" s="2"/>
      <c r="R993" s="6"/>
    </row>
    <row r="994" spans="10:18" ht="19.899999999999999" customHeight="1" x14ac:dyDescent="0.2">
      <c r="J994" s="4"/>
      <c r="K994" s="2"/>
      <c r="M994" s="3"/>
      <c r="O994" s="2"/>
      <c r="P994" s="2"/>
      <c r="Q994" s="2"/>
      <c r="R994" s="6"/>
    </row>
    <row r="995" spans="10:18" ht="19.899999999999999" customHeight="1" x14ac:dyDescent="0.2">
      <c r="J995" s="4"/>
      <c r="K995" s="2"/>
      <c r="M995" s="3"/>
      <c r="O995" s="2"/>
      <c r="P995" s="2"/>
      <c r="Q995" s="2"/>
      <c r="R995" s="6"/>
    </row>
    <row r="996" spans="10:18" ht="19.899999999999999" customHeight="1" x14ac:dyDescent="0.2">
      <c r="J996" s="4"/>
      <c r="K996" s="2"/>
      <c r="M996" s="3"/>
      <c r="O996" s="2"/>
      <c r="P996" s="2"/>
      <c r="Q996" s="2"/>
      <c r="R996" s="6"/>
    </row>
    <row r="997" spans="10:18" ht="19.899999999999999" customHeight="1" x14ac:dyDescent="0.2">
      <c r="J997" s="4"/>
      <c r="K997" s="2"/>
      <c r="M997" s="3"/>
      <c r="O997" s="2"/>
      <c r="P997" s="2"/>
      <c r="Q997" s="2"/>
      <c r="R997" s="6"/>
    </row>
    <row r="998" spans="10:18" ht="19.899999999999999" customHeight="1" x14ac:dyDescent="0.2">
      <c r="J998" s="4"/>
      <c r="K998" s="2"/>
      <c r="M998" s="3"/>
      <c r="O998" s="2"/>
      <c r="P998" s="2"/>
      <c r="Q998" s="2"/>
      <c r="R998" s="6"/>
    </row>
    <row r="999" spans="10:18" ht="19.899999999999999" customHeight="1" x14ac:dyDescent="0.2">
      <c r="J999" s="4"/>
      <c r="K999" s="2"/>
      <c r="M999" s="3"/>
      <c r="O999" s="2"/>
      <c r="P999" s="2"/>
      <c r="Q999" s="2"/>
      <c r="R999" s="6"/>
    </row>
    <row r="1000" spans="10:18" ht="19.899999999999999" customHeight="1" x14ac:dyDescent="0.2">
      <c r="J1000" s="4"/>
      <c r="K1000" s="2"/>
      <c r="M1000" s="3"/>
      <c r="O1000" s="2"/>
      <c r="P1000" s="2"/>
      <c r="Q1000" s="2"/>
      <c r="R1000" s="6"/>
    </row>
    <row r="1001" spans="10:18" ht="19.899999999999999" customHeight="1" x14ac:dyDescent="0.2">
      <c r="J1001" s="4"/>
      <c r="K1001" s="2"/>
      <c r="M1001" s="3"/>
      <c r="O1001" s="2"/>
      <c r="P1001" s="2"/>
      <c r="Q1001" s="2"/>
      <c r="R1001" s="6"/>
    </row>
    <row r="1002" spans="10:18" ht="19.899999999999999" customHeight="1" x14ac:dyDescent="0.2">
      <c r="J1002" s="4"/>
      <c r="K1002" s="2"/>
      <c r="M1002" s="3"/>
      <c r="O1002" s="2"/>
      <c r="P1002" s="2"/>
      <c r="Q1002" s="2"/>
      <c r="R1002" s="6"/>
    </row>
    <row r="1003" spans="10:18" ht="19.899999999999999" customHeight="1" x14ac:dyDescent="0.2">
      <c r="J1003" s="4"/>
      <c r="K1003" s="2"/>
      <c r="M1003" s="3"/>
      <c r="O1003" s="2"/>
      <c r="P1003" s="2"/>
      <c r="Q1003" s="2"/>
      <c r="R1003" s="6"/>
    </row>
    <row r="1004" spans="10:18" ht="19.899999999999999" customHeight="1" x14ac:dyDescent="0.2">
      <c r="J1004" s="4"/>
      <c r="K1004" s="2"/>
      <c r="M1004" s="3"/>
      <c r="O1004" s="2"/>
      <c r="P1004" s="2"/>
      <c r="Q1004" s="2"/>
      <c r="R1004" s="6"/>
    </row>
    <row r="1005" spans="10:18" ht="19.899999999999999" customHeight="1" x14ac:dyDescent="0.2">
      <c r="J1005" s="4"/>
      <c r="K1005" s="2"/>
      <c r="M1005" s="3"/>
      <c r="O1005" s="2"/>
      <c r="P1005" s="2"/>
      <c r="Q1005" s="2"/>
      <c r="R1005" s="6"/>
    </row>
    <row r="1006" spans="10:18" ht="19.899999999999999" customHeight="1" x14ac:dyDescent="0.2">
      <c r="J1006" s="4"/>
      <c r="K1006" s="2"/>
      <c r="M1006" s="3"/>
      <c r="O1006" s="2"/>
      <c r="P1006" s="2"/>
      <c r="Q1006" s="2"/>
      <c r="R1006" s="6"/>
    </row>
    <row r="1007" spans="10:18" ht="19.899999999999999" customHeight="1" x14ac:dyDescent="0.2">
      <c r="J1007" s="4"/>
      <c r="K1007" s="2"/>
      <c r="M1007" s="3"/>
      <c r="O1007" s="2"/>
      <c r="P1007" s="2"/>
      <c r="Q1007" s="2"/>
      <c r="R1007" s="6"/>
    </row>
    <row r="1008" spans="10:18" ht="19.899999999999999" customHeight="1" x14ac:dyDescent="0.2">
      <c r="J1008" s="4"/>
      <c r="K1008" s="2"/>
      <c r="M1008" s="3"/>
      <c r="O1008" s="2"/>
      <c r="P1008" s="2"/>
      <c r="Q1008" s="2"/>
      <c r="R1008" s="6"/>
    </row>
    <row r="1009" spans="10:18" ht="19.899999999999999" customHeight="1" x14ac:dyDescent="0.2">
      <c r="J1009" s="4"/>
      <c r="K1009" s="2"/>
      <c r="M1009" s="3"/>
      <c r="O1009" s="2"/>
      <c r="P1009" s="2"/>
      <c r="Q1009" s="2"/>
      <c r="R1009" s="6"/>
    </row>
    <row r="1010" spans="10:18" ht="19.899999999999999" customHeight="1" x14ac:dyDescent="0.2">
      <c r="J1010" s="4"/>
      <c r="K1010" s="2"/>
      <c r="M1010" s="3"/>
      <c r="O1010" s="2"/>
      <c r="P1010" s="2"/>
      <c r="Q1010" s="2"/>
      <c r="R1010" s="6"/>
    </row>
    <row r="1011" spans="10:18" ht="19.899999999999999" customHeight="1" x14ac:dyDescent="0.2">
      <c r="J1011" s="4"/>
      <c r="K1011" s="2"/>
      <c r="M1011" s="3"/>
      <c r="O1011" s="2"/>
      <c r="P1011" s="2"/>
      <c r="Q1011" s="2"/>
      <c r="R1011" s="6"/>
    </row>
    <row r="1012" spans="10:18" ht="19.899999999999999" customHeight="1" x14ac:dyDescent="0.2">
      <c r="J1012" s="4"/>
      <c r="K1012" s="2"/>
      <c r="M1012" s="3"/>
      <c r="O1012" s="2"/>
      <c r="P1012" s="2"/>
      <c r="Q1012" s="2"/>
      <c r="R1012" s="6"/>
    </row>
    <row r="1013" spans="10:18" ht="19.899999999999999" customHeight="1" x14ac:dyDescent="0.2">
      <c r="J1013" s="4"/>
      <c r="K1013" s="2"/>
      <c r="M1013" s="3"/>
      <c r="O1013" s="2"/>
      <c r="P1013" s="2"/>
      <c r="Q1013" s="2"/>
      <c r="R1013" s="6"/>
    </row>
    <row r="1014" spans="10:18" ht="19.899999999999999" customHeight="1" x14ac:dyDescent="0.2">
      <c r="J1014" s="4"/>
      <c r="K1014" s="2"/>
      <c r="M1014" s="3"/>
      <c r="O1014" s="2"/>
      <c r="P1014" s="2"/>
      <c r="Q1014" s="2"/>
      <c r="R1014" s="6"/>
    </row>
    <row r="1015" spans="10:18" ht="19.899999999999999" customHeight="1" x14ac:dyDescent="0.2">
      <c r="J1015" s="4"/>
      <c r="K1015" s="2"/>
      <c r="M1015" s="3"/>
      <c r="O1015" s="2"/>
      <c r="P1015" s="2"/>
      <c r="Q1015" s="2"/>
      <c r="R1015" s="6"/>
    </row>
    <row r="1016" spans="10:18" ht="19.899999999999999" customHeight="1" x14ac:dyDescent="0.2">
      <c r="J1016" s="4"/>
      <c r="K1016" s="2"/>
      <c r="M1016" s="3"/>
      <c r="O1016" s="2"/>
      <c r="P1016" s="2"/>
      <c r="Q1016" s="2"/>
      <c r="R1016" s="6"/>
    </row>
    <row r="1017" spans="10:18" ht="19.899999999999999" customHeight="1" x14ac:dyDescent="0.2">
      <c r="J1017" s="4"/>
      <c r="K1017" s="2"/>
      <c r="M1017" s="3"/>
      <c r="O1017" s="2"/>
      <c r="P1017" s="2"/>
      <c r="Q1017" s="2"/>
      <c r="R1017" s="6"/>
    </row>
    <row r="1018" spans="10:18" ht="19.899999999999999" customHeight="1" x14ac:dyDescent="0.2">
      <c r="J1018" s="4"/>
      <c r="K1018" s="2"/>
      <c r="M1018" s="3"/>
      <c r="O1018" s="2"/>
      <c r="P1018" s="2"/>
      <c r="Q1018" s="2"/>
      <c r="R1018" s="6"/>
    </row>
    <row r="1019" spans="10:18" ht="19.899999999999999" customHeight="1" x14ac:dyDescent="0.2">
      <c r="J1019" s="4"/>
      <c r="K1019" s="2"/>
      <c r="M1019" s="3"/>
      <c r="O1019" s="2"/>
      <c r="P1019" s="2"/>
      <c r="Q1019" s="2"/>
      <c r="R1019" s="6"/>
    </row>
    <row r="1020" spans="10:18" ht="19.899999999999999" customHeight="1" x14ac:dyDescent="0.2">
      <c r="J1020" s="4"/>
      <c r="K1020" s="2"/>
      <c r="M1020" s="3"/>
      <c r="O1020" s="2"/>
      <c r="P1020" s="2"/>
      <c r="Q1020" s="2"/>
      <c r="R1020" s="6"/>
    </row>
    <row r="1021" spans="10:18" ht="19.899999999999999" customHeight="1" x14ac:dyDescent="0.2">
      <c r="J1021" s="4"/>
      <c r="K1021" s="2"/>
      <c r="M1021" s="3"/>
      <c r="O1021" s="2"/>
      <c r="P1021" s="2"/>
      <c r="Q1021" s="2"/>
      <c r="R1021" s="6"/>
    </row>
    <row r="1022" spans="10:18" ht="19.899999999999999" customHeight="1" x14ac:dyDescent="0.2">
      <c r="J1022" s="4"/>
      <c r="K1022" s="2"/>
      <c r="M1022" s="3"/>
      <c r="O1022" s="2"/>
      <c r="P1022" s="2"/>
      <c r="Q1022" s="2"/>
      <c r="R1022" s="6"/>
    </row>
    <row r="1023" spans="10:18" ht="19.899999999999999" customHeight="1" x14ac:dyDescent="0.2">
      <c r="J1023" s="4"/>
      <c r="K1023" s="2"/>
      <c r="M1023" s="3"/>
      <c r="O1023" s="2"/>
      <c r="P1023" s="2"/>
      <c r="Q1023" s="2"/>
      <c r="R1023" s="6"/>
    </row>
    <row r="1024" spans="10:18" ht="19.899999999999999" customHeight="1" x14ac:dyDescent="0.2">
      <c r="J1024" s="4"/>
      <c r="K1024" s="2"/>
      <c r="M1024" s="3"/>
      <c r="O1024" s="2"/>
      <c r="P1024" s="2"/>
      <c r="Q1024" s="2"/>
      <c r="R1024" s="6"/>
    </row>
    <row r="1025" spans="10:18" ht="19.899999999999999" customHeight="1" x14ac:dyDescent="0.2">
      <c r="J1025" s="4"/>
      <c r="K1025" s="2"/>
      <c r="M1025" s="3"/>
      <c r="O1025" s="2"/>
      <c r="P1025" s="2"/>
      <c r="Q1025" s="2"/>
      <c r="R1025" s="6"/>
    </row>
    <row r="1026" spans="10:18" ht="19.899999999999999" customHeight="1" x14ac:dyDescent="0.2">
      <c r="J1026" s="4"/>
      <c r="K1026" s="2"/>
      <c r="M1026" s="3"/>
      <c r="O1026" s="2"/>
      <c r="P1026" s="2"/>
      <c r="Q1026" s="2"/>
      <c r="R1026" s="6"/>
    </row>
    <row r="1027" spans="10:18" ht="19.899999999999999" customHeight="1" x14ac:dyDescent="0.2">
      <c r="J1027" s="4"/>
      <c r="K1027" s="2"/>
      <c r="M1027" s="3"/>
      <c r="O1027" s="2"/>
      <c r="P1027" s="2"/>
      <c r="Q1027" s="2"/>
      <c r="R1027" s="6"/>
    </row>
    <row r="1028" spans="10:18" ht="19.899999999999999" customHeight="1" x14ac:dyDescent="0.2">
      <c r="J1028" s="4"/>
      <c r="K1028" s="2"/>
      <c r="M1028" s="3"/>
      <c r="O1028" s="2"/>
      <c r="P1028" s="2"/>
      <c r="Q1028" s="2"/>
      <c r="R1028" s="6"/>
    </row>
    <row r="1029" spans="10:18" ht="19.899999999999999" customHeight="1" x14ac:dyDescent="0.2">
      <c r="J1029" s="4"/>
      <c r="K1029" s="2"/>
      <c r="M1029" s="3"/>
      <c r="O1029" s="2"/>
      <c r="P1029" s="2"/>
      <c r="Q1029" s="2"/>
      <c r="R1029" s="6"/>
    </row>
    <row r="1030" spans="10:18" ht="19.899999999999999" customHeight="1" x14ac:dyDescent="0.2">
      <c r="J1030" s="4"/>
      <c r="K1030" s="2"/>
      <c r="M1030" s="3"/>
      <c r="O1030" s="2"/>
      <c r="P1030" s="2"/>
      <c r="Q1030" s="2"/>
      <c r="R1030" s="6"/>
    </row>
    <row r="1031" spans="10:18" ht="19.899999999999999" customHeight="1" x14ac:dyDescent="0.2">
      <c r="J1031" s="4"/>
      <c r="K1031" s="2"/>
      <c r="M1031" s="3"/>
      <c r="O1031" s="2"/>
      <c r="P1031" s="2"/>
      <c r="Q1031" s="2"/>
      <c r="R1031" s="6"/>
    </row>
    <row r="1032" spans="10:18" ht="19.899999999999999" customHeight="1" x14ac:dyDescent="0.2">
      <c r="J1032" s="4"/>
      <c r="K1032" s="2"/>
      <c r="M1032" s="3"/>
      <c r="O1032" s="2"/>
      <c r="P1032" s="2"/>
      <c r="Q1032" s="2"/>
      <c r="R1032" s="6"/>
    </row>
    <row r="1033" spans="10:18" ht="19.899999999999999" customHeight="1" x14ac:dyDescent="0.2">
      <c r="J1033" s="4"/>
      <c r="K1033" s="2"/>
      <c r="M1033" s="3"/>
      <c r="O1033" s="2"/>
      <c r="P1033" s="2"/>
      <c r="Q1033" s="2"/>
      <c r="R1033" s="6"/>
    </row>
    <row r="1034" spans="10:18" ht="19.899999999999999" customHeight="1" x14ac:dyDescent="0.2">
      <c r="J1034" s="4"/>
      <c r="K1034" s="2"/>
      <c r="M1034" s="3"/>
      <c r="O1034" s="2"/>
      <c r="P1034" s="2"/>
      <c r="Q1034" s="2"/>
      <c r="R1034" s="6"/>
    </row>
    <row r="1035" spans="10:18" ht="19.899999999999999" customHeight="1" x14ac:dyDescent="0.2">
      <c r="J1035" s="4"/>
      <c r="K1035" s="2"/>
      <c r="M1035" s="3"/>
      <c r="O1035" s="2"/>
      <c r="P1035" s="2"/>
      <c r="Q1035" s="2"/>
      <c r="R1035" s="6"/>
    </row>
    <row r="1036" spans="10:18" ht="19.899999999999999" customHeight="1" x14ac:dyDescent="0.2">
      <c r="J1036" s="4"/>
      <c r="K1036" s="2"/>
      <c r="M1036" s="3"/>
      <c r="O1036" s="2"/>
      <c r="P1036" s="2"/>
      <c r="Q1036" s="2"/>
      <c r="R1036" s="6"/>
    </row>
    <row r="1037" spans="10:18" ht="19.899999999999999" customHeight="1" x14ac:dyDescent="0.2">
      <c r="J1037" s="4"/>
      <c r="K1037" s="2"/>
      <c r="M1037" s="3"/>
      <c r="O1037" s="2"/>
      <c r="P1037" s="2"/>
      <c r="Q1037" s="2"/>
      <c r="R1037" s="6"/>
    </row>
    <row r="1038" spans="10:18" ht="19.899999999999999" customHeight="1" x14ac:dyDescent="0.2">
      <c r="J1038" s="4"/>
      <c r="K1038" s="2"/>
      <c r="M1038" s="3"/>
      <c r="O1038" s="2"/>
      <c r="P1038" s="2"/>
      <c r="Q1038" s="2"/>
      <c r="R1038" s="6"/>
    </row>
    <row r="1039" spans="10:18" ht="19.899999999999999" customHeight="1" x14ac:dyDescent="0.2">
      <c r="J1039" s="4"/>
      <c r="K1039" s="2"/>
      <c r="M1039" s="3"/>
      <c r="O1039" s="2"/>
      <c r="P1039" s="2"/>
      <c r="Q1039" s="2"/>
      <c r="R1039" s="6"/>
    </row>
    <row r="1040" spans="10:18" ht="19.899999999999999" customHeight="1" x14ac:dyDescent="0.2">
      <c r="J1040" s="4"/>
      <c r="K1040" s="2"/>
      <c r="M1040" s="3"/>
      <c r="O1040" s="2"/>
      <c r="P1040" s="2"/>
      <c r="Q1040" s="2"/>
      <c r="R1040" s="6"/>
    </row>
    <row r="1041" spans="10:18" ht="19.899999999999999" customHeight="1" x14ac:dyDescent="0.2">
      <c r="J1041" s="4"/>
      <c r="K1041" s="2"/>
      <c r="M1041" s="3"/>
      <c r="O1041" s="2"/>
      <c r="P1041" s="2"/>
      <c r="Q1041" s="2"/>
      <c r="R1041" s="6"/>
    </row>
    <row r="1042" spans="10:18" ht="19.899999999999999" customHeight="1" x14ac:dyDescent="0.2">
      <c r="J1042" s="4"/>
      <c r="K1042" s="2"/>
      <c r="M1042" s="3"/>
      <c r="O1042" s="2"/>
      <c r="P1042" s="2"/>
      <c r="Q1042" s="2"/>
      <c r="R1042" s="6"/>
    </row>
    <row r="1043" spans="10:18" ht="19.899999999999999" customHeight="1" x14ac:dyDescent="0.2">
      <c r="J1043" s="4"/>
      <c r="K1043" s="2"/>
      <c r="M1043" s="3"/>
      <c r="O1043" s="2"/>
      <c r="P1043" s="2"/>
      <c r="Q1043" s="2"/>
      <c r="R1043" s="6"/>
    </row>
    <row r="1044" spans="10:18" ht="19.899999999999999" customHeight="1" x14ac:dyDescent="0.2">
      <c r="J1044" s="4"/>
      <c r="K1044" s="2"/>
      <c r="M1044" s="3"/>
      <c r="O1044" s="2"/>
      <c r="P1044" s="2"/>
      <c r="Q1044" s="2"/>
      <c r="R1044" s="6"/>
    </row>
    <row r="1045" spans="10:18" ht="19.899999999999999" customHeight="1" x14ac:dyDescent="0.2">
      <c r="J1045" s="4"/>
      <c r="K1045" s="2"/>
      <c r="M1045" s="3"/>
      <c r="O1045" s="2"/>
      <c r="P1045" s="2"/>
      <c r="Q1045" s="2"/>
      <c r="R1045" s="6"/>
    </row>
    <row r="1046" spans="10:18" ht="19.899999999999999" customHeight="1" x14ac:dyDescent="0.2">
      <c r="J1046" s="4"/>
      <c r="K1046" s="2"/>
      <c r="M1046" s="3"/>
      <c r="O1046" s="2"/>
      <c r="P1046" s="2"/>
      <c r="Q1046" s="2"/>
      <c r="R1046" s="6"/>
    </row>
    <row r="1047" spans="10:18" ht="19.899999999999999" customHeight="1" x14ac:dyDescent="0.2">
      <c r="J1047" s="4"/>
      <c r="K1047" s="2"/>
      <c r="M1047" s="3"/>
      <c r="O1047" s="2"/>
      <c r="P1047" s="2"/>
      <c r="Q1047" s="2"/>
      <c r="R1047" s="6"/>
    </row>
    <row r="1048" spans="10:18" ht="19.899999999999999" customHeight="1" x14ac:dyDescent="0.2">
      <c r="J1048" s="4"/>
      <c r="K1048" s="2"/>
      <c r="M1048" s="3"/>
      <c r="O1048" s="2"/>
      <c r="P1048" s="2"/>
      <c r="Q1048" s="2"/>
      <c r="R1048" s="6"/>
    </row>
    <row r="1049" spans="10:18" ht="19.899999999999999" customHeight="1" x14ac:dyDescent="0.2">
      <c r="J1049" s="4"/>
      <c r="K1049" s="2"/>
      <c r="M1049" s="3"/>
      <c r="O1049" s="2"/>
      <c r="P1049" s="2"/>
      <c r="Q1049" s="2"/>
      <c r="R1049" s="6"/>
    </row>
    <row r="1050" spans="10:18" ht="19.899999999999999" customHeight="1" x14ac:dyDescent="0.2">
      <c r="J1050" s="4"/>
      <c r="K1050" s="2"/>
      <c r="M1050" s="3"/>
      <c r="O1050" s="2"/>
      <c r="P1050" s="2"/>
      <c r="Q1050" s="2"/>
      <c r="R1050" s="6"/>
    </row>
    <row r="1051" spans="10:18" ht="19.899999999999999" customHeight="1" x14ac:dyDescent="0.2">
      <c r="J1051" s="4"/>
      <c r="K1051" s="2"/>
      <c r="M1051" s="3"/>
      <c r="O1051" s="2"/>
      <c r="P1051" s="2"/>
      <c r="Q1051" s="2"/>
      <c r="R1051" s="6"/>
    </row>
    <row r="1052" spans="10:18" ht="19.899999999999999" customHeight="1" x14ac:dyDescent="0.2">
      <c r="J1052" s="4"/>
      <c r="K1052" s="2"/>
      <c r="M1052" s="3"/>
      <c r="O1052" s="2"/>
      <c r="P1052" s="2"/>
      <c r="Q1052" s="2"/>
      <c r="R1052" s="6"/>
    </row>
    <row r="1053" spans="10:18" ht="19.899999999999999" customHeight="1" x14ac:dyDescent="0.2">
      <c r="J1053" s="4"/>
      <c r="K1053" s="2"/>
      <c r="M1053" s="3"/>
      <c r="O1053" s="2"/>
      <c r="P1053" s="2"/>
      <c r="Q1053" s="2"/>
      <c r="R1053" s="6"/>
    </row>
    <row r="1054" spans="10:18" ht="19.899999999999999" customHeight="1" x14ac:dyDescent="0.2">
      <c r="J1054" s="4"/>
      <c r="K1054" s="2"/>
      <c r="M1054" s="3"/>
      <c r="O1054" s="2"/>
      <c r="P1054" s="2"/>
      <c r="Q1054" s="2"/>
      <c r="R1054" s="6"/>
    </row>
    <row r="1055" spans="10:18" ht="19.899999999999999" customHeight="1" x14ac:dyDescent="0.2">
      <c r="J1055" s="4"/>
      <c r="K1055" s="2"/>
      <c r="M1055" s="3"/>
      <c r="O1055" s="2"/>
      <c r="P1055" s="2"/>
      <c r="Q1055" s="2"/>
      <c r="R1055" s="6"/>
    </row>
    <row r="1056" spans="10:18" ht="19.899999999999999" customHeight="1" x14ac:dyDescent="0.2">
      <c r="J1056" s="4"/>
      <c r="K1056" s="2"/>
      <c r="M1056" s="3"/>
      <c r="O1056" s="2"/>
      <c r="P1056" s="2"/>
      <c r="Q1056" s="2"/>
      <c r="R1056" s="6"/>
    </row>
    <row r="1057" spans="10:18" ht="19.899999999999999" customHeight="1" x14ac:dyDescent="0.2">
      <c r="J1057" s="4"/>
      <c r="K1057" s="2"/>
      <c r="M1057" s="3"/>
      <c r="O1057" s="2"/>
      <c r="P1057" s="2"/>
      <c r="Q1057" s="2"/>
      <c r="R1057" s="6"/>
    </row>
    <row r="1058" spans="10:18" ht="19.899999999999999" customHeight="1" x14ac:dyDescent="0.2">
      <c r="J1058" s="4"/>
      <c r="K1058" s="2"/>
      <c r="M1058" s="3"/>
      <c r="O1058" s="2"/>
      <c r="P1058" s="2"/>
      <c r="Q1058" s="2"/>
      <c r="R1058" s="6"/>
    </row>
    <row r="1059" spans="10:18" ht="19.899999999999999" customHeight="1" x14ac:dyDescent="0.2">
      <c r="J1059" s="4"/>
      <c r="K1059" s="2"/>
      <c r="M1059" s="3"/>
      <c r="O1059" s="2"/>
      <c r="P1059" s="2"/>
      <c r="Q1059" s="2"/>
      <c r="R1059" s="6"/>
    </row>
    <row r="1060" spans="10:18" ht="19.899999999999999" customHeight="1" x14ac:dyDescent="0.2">
      <c r="J1060" s="4"/>
      <c r="K1060" s="2"/>
      <c r="M1060" s="3"/>
      <c r="O1060" s="2"/>
      <c r="P1060" s="2"/>
      <c r="Q1060" s="2"/>
      <c r="R1060" s="6"/>
    </row>
    <row r="1061" spans="10:18" ht="19.899999999999999" customHeight="1" x14ac:dyDescent="0.2">
      <c r="J1061" s="4"/>
      <c r="K1061" s="2"/>
      <c r="M1061" s="3"/>
      <c r="O1061" s="2"/>
      <c r="P1061" s="2"/>
      <c r="Q1061" s="2"/>
      <c r="R1061" s="6"/>
    </row>
    <row r="1062" spans="10:18" ht="19.899999999999999" customHeight="1" x14ac:dyDescent="0.2">
      <c r="J1062" s="4"/>
      <c r="K1062" s="2"/>
      <c r="M1062" s="3"/>
      <c r="O1062" s="2"/>
      <c r="P1062" s="2"/>
      <c r="Q1062" s="2"/>
      <c r="R1062" s="6"/>
    </row>
    <row r="1063" spans="10:18" ht="19.899999999999999" customHeight="1" x14ac:dyDescent="0.2">
      <c r="J1063" s="4"/>
      <c r="K1063" s="2"/>
      <c r="M1063" s="3"/>
      <c r="O1063" s="2"/>
      <c r="P1063" s="2"/>
      <c r="Q1063" s="2"/>
      <c r="R1063" s="6"/>
    </row>
    <row r="1064" spans="10:18" ht="19.899999999999999" customHeight="1" x14ac:dyDescent="0.2">
      <c r="J1064" s="4"/>
      <c r="K1064" s="2"/>
      <c r="M1064" s="3"/>
      <c r="O1064" s="2"/>
      <c r="P1064" s="2"/>
      <c r="Q1064" s="2"/>
      <c r="R1064" s="6"/>
    </row>
    <row r="1065" spans="10:18" ht="19.899999999999999" customHeight="1" x14ac:dyDescent="0.2">
      <c r="J1065" s="4"/>
      <c r="K1065" s="2"/>
      <c r="M1065" s="3"/>
      <c r="O1065" s="2"/>
      <c r="P1065" s="2"/>
      <c r="Q1065" s="2"/>
      <c r="R1065" s="6"/>
    </row>
    <row r="1066" spans="10:18" ht="19.899999999999999" customHeight="1" x14ac:dyDescent="0.2">
      <c r="J1066" s="4"/>
      <c r="K1066" s="2"/>
      <c r="M1066" s="3"/>
      <c r="O1066" s="2"/>
      <c r="P1066" s="2"/>
      <c r="Q1066" s="2"/>
      <c r="R1066" s="6"/>
    </row>
    <row r="1067" spans="10:18" ht="19.899999999999999" customHeight="1" x14ac:dyDescent="0.2">
      <c r="J1067" s="4"/>
      <c r="K1067" s="2"/>
      <c r="M1067" s="3"/>
      <c r="O1067" s="2"/>
      <c r="P1067" s="2"/>
      <c r="Q1067" s="2"/>
      <c r="R1067" s="6"/>
    </row>
    <row r="1068" spans="10:18" ht="19.899999999999999" customHeight="1" x14ac:dyDescent="0.2">
      <c r="J1068" s="4"/>
      <c r="K1068" s="2"/>
      <c r="M1068" s="3"/>
      <c r="O1068" s="2"/>
      <c r="P1068" s="2"/>
      <c r="Q1068" s="2"/>
      <c r="R1068" s="6"/>
    </row>
    <row r="1069" spans="10:18" ht="19.899999999999999" customHeight="1" x14ac:dyDescent="0.2">
      <c r="J1069" s="4"/>
      <c r="K1069" s="2"/>
      <c r="M1069" s="3"/>
      <c r="O1069" s="2"/>
      <c r="P1069" s="2"/>
      <c r="Q1069" s="2"/>
      <c r="R1069" s="6"/>
    </row>
    <row r="1070" spans="10:18" ht="19.899999999999999" customHeight="1" x14ac:dyDescent="0.2">
      <c r="J1070" s="4"/>
      <c r="K1070" s="2"/>
      <c r="M1070" s="3"/>
      <c r="O1070" s="2"/>
      <c r="P1070" s="2"/>
      <c r="Q1070" s="2"/>
      <c r="R1070" s="6"/>
    </row>
    <row r="1071" spans="10:18" ht="19.899999999999999" customHeight="1" x14ac:dyDescent="0.2">
      <c r="J1071" s="4"/>
      <c r="K1071" s="2"/>
      <c r="M1071" s="3"/>
      <c r="O1071" s="2"/>
      <c r="P1071" s="2"/>
      <c r="Q1071" s="2"/>
      <c r="R1071" s="6"/>
    </row>
    <row r="1072" spans="10:18" ht="19.899999999999999" customHeight="1" x14ac:dyDescent="0.2">
      <c r="J1072" s="4"/>
      <c r="K1072" s="2"/>
      <c r="M1072" s="3"/>
      <c r="O1072" s="2"/>
      <c r="P1072" s="2"/>
      <c r="Q1072" s="2"/>
      <c r="R1072" s="6"/>
    </row>
    <row r="1073" spans="10:18" ht="19.899999999999999" customHeight="1" x14ac:dyDescent="0.2">
      <c r="J1073" s="4"/>
      <c r="K1073" s="2"/>
      <c r="M1073" s="3"/>
      <c r="O1073" s="2"/>
      <c r="P1073" s="2"/>
      <c r="Q1073" s="2"/>
      <c r="R1073" s="6"/>
    </row>
    <row r="1074" spans="10:18" ht="19.899999999999999" customHeight="1" x14ac:dyDescent="0.2">
      <c r="J1074" s="4"/>
      <c r="K1074" s="2"/>
      <c r="M1074" s="3"/>
      <c r="O1074" s="2"/>
      <c r="P1074" s="2"/>
      <c r="Q1074" s="2"/>
      <c r="R1074" s="6"/>
    </row>
    <row r="1075" spans="10:18" ht="19.899999999999999" customHeight="1" x14ac:dyDescent="0.2">
      <c r="J1075" s="4"/>
      <c r="K1075" s="2"/>
      <c r="M1075" s="3"/>
      <c r="O1075" s="2"/>
      <c r="P1075" s="2"/>
      <c r="Q1075" s="2"/>
      <c r="R1075" s="6"/>
    </row>
    <row r="1076" spans="10:18" ht="19.899999999999999" customHeight="1" x14ac:dyDescent="0.2">
      <c r="J1076" s="4"/>
      <c r="K1076" s="2"/>
      <c r="M1076" s="3"/>
      <c r="O1076" s="2"/>
      <c r="P1076" s="2"/>
      <c r="Q1076" s="2"/>
      <c r="R1076" s="6"/>
    </row>
    <row r="1077" spans="10:18" ht="19.899999999999999" customHeight="1" x14ac:dyDescent="0.2">
      <c r="J1077" s="4"/>
      <c r="K1077" s="2"/>
      <c r="M1077" s="3"/>
      <c r="O1077" s="2"/>
      <c r="P1077" s="2"/>
      <c r="Q1077" s="2"/>
      <c r="R1077" s="6"/>
    </row>
    <row r="1078" spans="10:18" ht="19.899999999999999" customHeight="1" x14ac:dyDescent="0.2">
      <c r="J1078" s="4"/>
      <c r="K1078" s="2"/>
      <c r="M1078" s="3"/>
      <c r="O1078" s="2"/>
      <c r="P1078" s="2"/>
      <c r="Q1078" s="2"/>
      <c r="R1078" s="6"/>
    </row>
    <row r="1079" spans="10:18" ht="19.899999999999999" customHeight="1" x14ac:dyDescent="0.2">
      <c r="J1079" s="4"/>
      <c r="K1079" s="2"/>
      <c r="M1079" s="3"/>
      <c r="O1079" s="2"/>
      <c r="P1079" s="2"/>
      <c r="Q1079" s="2"/>
      <c r="R1079" s="6"/>
    </row>
    <row r="1080" spans="10:18" ht="19.899999999999999" customHeight="1" x14ac:dyDescent="0.2">
      <c r="J1080" s="4"/>
      <c r="K1080" s="2"/>
      <c r="M1080" s="3"/>
      <c r="O1080" s="2"/>
      <c r="P1080" s="2"/>
      <c r="Q1080" s="2"/>
      <c r="R1080" s="6"/>
    </row>
    <row r="1081" spans="10:18" ht="19.899999999999999" customHeight="1" x14ac:dyDescent="0.2">
      <c r="J1081" s="4"/>
      <c r="K1081" s="2"/>
      <c r="M1081" s="3"/>
      <c r="O1081" s="2"/>
      <c r="P1081" s="2"/>
      <c r="Q1081" s="2"/>
      <c r="R1081" s="6"/>
    </row>
    <row r="1082" spans="10:18" ht="19.899999999999999" customHeight="1" x14ac:dyDescent="0.2">
      <c r="J1082" s="4"/>
      <c r="K1082" s="2"/>
      <c r="M1082" s="3"/>
      <c r="O1082" s="2"/>
      <c r="P1082" s="2"/>
      <c r="Q1082" s="2"/>
      <c r="R1082" s="6"/>
    </row>
    <row r="1083" spans="10:18" ht="19.899999999999999" customHeight="1" x14ac:dyDescent="0.2">
      <c r="J1083" s="4"/>
      <c r="K1083" s="2"/>
      <c r="M1083" s="3"/>
      <c r="O1083" s="2"/>
      <c r="P1083" s="2"/>
      <c r="Q1083" s="2"/>
      <c r="R1083" s="6"/>
    </row>
    <row r="1084" spans="10:18" ht="19.899999999999999" customHeight="1" x14ac:dyDescent="0.2">
      <c r="J1084" s="4"/>
      <c r="K1084" s="2"/>
      <c r="M1084" s="3"/>
      <c r="O1084" s="2"/>
      <c r="P1084" s="2"/>
      <c r="Q1084" s="2"/>
      <c r="R1084" s="6"/>
    </row>
    <row r="1085" spans="10:18" ht="19.899999999999999" customHeight="1" x14ac:dyDescent="0.2">
      <c r="J1085" s="4"/>
      <c r="K1085" s="2"/>
      <c r="M1085" s="3"/>
      <c r="O1085" s="2"/>
      <c r="P1085" s="2"/>
      <c r="Q1085" s="2"/>
      <c r="R1085" s="6"/>
    </row>
    <row r="1086" spans="10:18" ht="19.899999999999999" customHeight="1" x14ac:dyDescent="0.2">
      <c r="J1086" s="4"/>
      <c r="K1086" s="2"/>
      <c r="M1086" s="3"/>
      <c r="O1086" s="2"/>
      <c r="P1086" s="2"/>
      <c r="Q1086" s="2"/>
      <c r="R1086" s="6"/>
    </row>
    <row r="1087" spans="10:18" ht="19.899999999999999" customHeight="1" x14ac:dyDescent="0.2">
      <c r="J1087" s="4"/>
      <c r="K1087" s="2"/>
      <c r="M1087" s="3"/>
      <c r="O1087" s="2"/>
      <c r="P1087" s="2"/>
      <c r="Q1087" s="2"/>
      <c r="R1087" s="6"/>
    </row>
    <row r="1088" spans="10:18" ht="19.899999999999999" customHeight="1" x14ac:dyDescent="0.2">
      <c r="J1088" s="4"/>
      <c r="K1088" s="2"/>
      <c r="M1088" s="3"/>
      <c r="O1088" s="2"/>
      <c r="P1088" s="2"/>
      <c r="Q1088" s="2"/>
      <c r="R1088" s="6"/>
    </row>
    <row r="1089" spans="10:18" ht="19.899999999999999" customHeight="1" x14ac:dyDescent="0.2">
      <c r="J1089" s="4"/>
      <c r="K1089" s="2"/>
      <c r="M1089" s="3"/>
      <c r="O1089" s="2"/>
      <c r="P1089" s="2"/>
      <c r="Q1089" s="2"/>
      <c r="R1089" s="6"/>
    </row>
    <row r="1090" spans="10:18" ht="19.899999999999999" customHeight="1" x14ac:dyDescent="0.2">
      <c r="J1090" s="4"/>
      <c r="K1090" s="2"/>
      <c r="M1090" s="3"/>
      <c r="O1090" s="2"/>
      <c r="P1090" s="2"/>
      <c r="Q1090" s="2"/>
      <c r="R1090" s="6"/>
    </row>
    <row r="1091" spans="10:18" ht="19.899999999999999" customHeight="1" x14ac:dyDescent="0.2">
      <c r="J1091" s="4"/>
      <c r="K1091" s="2"/>
      <c r="M1091" s="3"/>
      <c r="O1091" s="2"/>
      <c r="P1091" s="2"/>
      <c r="Q1091" s="2"/>
      <c r="R1091" s="6"/>
    </row>
    <row r="1092" spans="10:18" ht="19.899999999999999" customHeight="1" x14ac:dyDescent="0.2">
      <c r="J1092" s="4"/>
      <c r="K1092" s="2"/>
      <c r="M1092" s="3"/>
      <c r="O1092" s="2"/>
      <c r="P1092" s="2"/>
      <c r="Q1092" s="2"/>
      <c r="R1092" s="6"/>
    </row>
    <row r="1093" spans="10:18" ht="19.899999999999999" customHeight="1" x14ac:dyDescent="0.2">
      <c r="J1093" s="4"/>
      <c r="K1093" s="2"/>
      <c r="M1093" s="3"/>
      <c r="O1093" s="2"/>
      <c r="P1093" s="2"/>
      <c r="Q1093" s="2"/>
      <c r="R1093" s="6"/>
    </row>
    <row r="1094" spans="10:18" ht="19.899999999999999" customHeight="1" x14ac:dyDescent="0.2">
      <c r="J1094" s="4"/>
      <c r="K1094" s="2"/>
      <c r="M1094" s="3"/>
      <c r="O1094" s="2"/>
      <c r="P1094" s="2"/>
      <c r="Q1094" s="2"/>
      <c r="R1094" s="6"/>
    </row>
    <row r="1095" spans="10:18" ht="19.899999999999999" customHeight="1" x14ac:dyDescent="0.2">
      <c r="J1095" s="4"/>
      <c r="K1095" s="2"/>
      <c r="M1095" s="3"/>
      <c r="O1095" s="2"/>
      <c r="P1095" s="2"/>
      <c r="Q1095" s="2"/>
      <c r="R1095" s="6"/>
    </row>
    <row r="1096" spans="10:18" ht="19.899999999999999" customHeight="1" x14ac:dyDescent="0.2">
      <c r="J1096" s="4"/>
      <c r="K1096" s="2"/>
      <c r="M1096" s="3"/>
      <c r="O1096" s="2"/>
      <c r="P1096" s="2"/>
      <c r="Q1096" s="2"/>
      <c r="R1096" s="6"/>
    </row>
    <row r="1097" spans="10:18" ht="19.899999999999999" customHeight="1" x14ac:dyDescent="0.2">
      <c r="J1097" s="4"/>
      <c r="K1097" s="2"/>
      <c r="M1097" s="3"/>
      <c r="O1097" s="2"/>
      <c r="P1097" s="2"/>
      <c r="Q1097" s="2"/>
      <c r="R1097" s="6"/>
    </row>
    <row r="1098" spans="10:18" ht="19.899999999999999" customHeight="1" x14ac:dyDescent="0.2">
      <c r="J1098" s="4"/>
      <c r="K1098" s="2"/>
      <c r="M1098" s="3"/>
      <c r="O1098" s="2"/>
      <c r="P1098" s="2"/>
      <c r="Q1098" s="2"/>
      <c r="R1098" s="6"/>
    </row>
    <row r="1099" spans="10:18" ht="19.899999999999999" customHeight="1" x14ac:dyDescent="0.2">
      <c r="J1099" s="4"/>
      <c r="K1099" s="2"/>
      <c r="M1099" s="3"/>
      <c r="O1099" s="2"/>
      <c r="P1099" s="2"/>
      <c r="Q1099" s="2"/>
      <c r="R1099" s="6"/>
    </row>
    <row r="1100" spans="10:18" ht="19.899999999999999" customHeight="1" x14ac:dyDescent="0.2">
      <c r="J1100" s="4"/>
      <c r="K1100" s="2"/>
      <c r="M1100" s="3"/>
      <c r="O1100" s="2"/>
      <c r="P1100" s="2"/>
      <c r="Q1100" s="2"/>
      <c r="R1100" s="6"/>
    </row>
    <row r="1101" spans="10:18" ht="19.899999999999999" customHeight="1" x14ac:dyDescent="0.2">
      <c r="J1101" s="4"/>
      <c r="K1101" s="2"/>
      <c r="M1101" s="3"/>
      <c r="O1101" s="2"/>
      <c r="P1101" s="2"/>
      <c r="Q1101" s="2"/>
      <c r="R1101" s="6"/>
    </row>
    <row r="1102" spans="10:18" ht="19.899999999999999" customHeight="1" x14ac:dyDescent="0.2">
      <c r="J1102" s="4"/>
      <c r="K1102" s="2"/>
      <c r="M1102" s="3"/>
      <c r="O1102" s="2"/>
      <c r="P1102" s="2"/>
      <c r="Q1102" s="2"/>
      <c r="R1102" s="6"/>
    </row>
    <row r="1103" spans="10:18" ht="19.899999999999999" customHeight="1" x14ac:dyDescent="0.2">
      <c r="J1103" s="4"/>
      <c r="K1103" s="2"/>
      <c r="M1103" s="3"/>
      <c r="O1103" s="2"/>
      <c r="P1103" s="2"/>
      <c r="Q1103" s="2"/>
      <c r="R1103" s="6"/>
    </row>
    <row r="1104" spans="10:18" ht="19.899999999999999" customHeight="1" x14ac:dyDescent="0.2">
      <c r="J1104" s="4"/>
      <c r="K1104" s="2"/>
      <c r="M1104" s="3"/>
      <c r="O1104" s="2"/>
      <c r="P1104" s="2"/>
      <c r="Q1104" s="2"/>
      <c r="R1104" s="6"/>
    </row>
    <row r="1105" spans="10:18" ht="19.899999999999999" customHeight="1" x14ac:dyDescent="0.2">
      <c r="J1105" s="4"/>
      <c r="K1105" s="2"/>
      <c r="M1105" s="3"/>
      <c r="O1105" s="2"/>
      <c r="P1105" s="2"/>
      <c r="Q1105" s="2"/>
      <c r="R1105" s="6"/>
    </row>
    <row r="1106" spans="10:18" ht="19.899999999999999" customHeight="1" x14ac:dyDescent="0.2">
      <c r="J1106" s="4"/>
      <c r="K1106" s="2"/>
      <c r="M1106" s="3"/>
      <c r="O1106" s="2"/>
      <c r="P1106" s="2"/>
      <c r="Q1106" s="2"/>
      <c r="R1106" s="6"/>
    </row>
    <row r="1107" spans="10:18" ht="19.899999999999999" customHeight="1" x14ac:dyDescent="0.2">
      <c r="J1107" s="4"/>
      <c r="K1107" s="2"/>
      <c r="M1107" s="3"/>
      <c r="O1107" s="2"/>
      <c r="P1107" s="2"/>
      <c r="Q1107" s="2"/>
      <c r="R1107" s="6"/>
    </row>
    <row r="1108" spans="10:18" ht="19.899999999999999" customHeight="1" x14ac:dyDescent="0.2">
      <c r="J1108" s="4"/>
      <c r="K1108" s="2"/>
      <c r="M1108" s="3"/>
      <c r="O1108" s="2"/>
      <c r="P1108" s="2"/>
      <c r="Q1108" s="2"/>
      <c r="R1108" s="6"/>
    </row>
    <row r="1109" spans="10:18" ht="19.899999999999999" customHeight="1" x14ac:dyDescent="0.2">
      <c r="J1109" s="4"/>
      <c r="K1109" s="2"/>
      <c r="M1109" s="3"/>
      <c r="O1109" s="2"/>
      <c r="P1109" s="2"/>
      <c r="Q1109" s="2"/>
      <c r="R1109" s="6"/>
    </row>
    <row r="1110" spans="10:18" ht="19.899999999999999" customHeight="1" x14ac:dyDescent="0.2">
      <c r="J1110" s="4"/>
      <c r="K1110" s="2"/>
      <c r="M1110" s="3"/>
      <c r="O1110" s="2"/>
      <c r="P1110" s="2"/>
      <c r="Q1110" s="2"/>
      <c r="R1110" s="6"/>
    </row>
    <row r="1111" spans="10:18" ht="19.899999999999999" customHeight="1" x14ac:dyDescent="0.2">
      <c r="J1111" s="4"/>
      <c r="K1111" s="2"/>
      <c r="M1111" s="3"/>
      <c r="O1111" s="2"/>
      <c r="P1111" s="2"/>
      <c r="Q1111" s="2"/>
      <c r="R1111" s="6"/>
    </row>
    <row r="1112" spans="10:18" ht="19.899999999999999" customHeight="1" x14ac:dyDescent="0.2">
      <c r="J1112" s="4"/>
      <c r="K1112" s="2"/>
      <c r="M1112" s="3"/>
      <c r="O1112" s="2"/>
      <c r="P1112" s="2"/>
      <c r="Q1112" s="2"/>
      <c r="R1112" s="6"/>
    </row>
    <row r="1113" spans="10:18" ht="19.899999999999999" customHeight="1" x14ac:dyDescent="0.2">
      <c r="J1113" s="4"/>
      <c r="K1113" s="2"/>
      <c r="M1113" s="3"/>
      <c r="O1113" s="2"/>
      <c r="P1113" s="2"/>
      <c r="Q1113" s="2"/>
      <c r="R1113" s="6"/>
    </row>
    <row r="1114" spans="10:18" ht="19.899999999999999" customHeight="1" x14ac:dyDescent="0.2">
      <c r="J1114" s="4"/>
      <c r="K1114" s="2"/>
      <c r="M1114" s="3"/>
      <c r="O1114" s="2"/>
      <c r="P1114" s="2"/>
      <c r="Q1114" s="2"/>
      <c r="R1114" s="6"/>
    </row>
    <row r="1115" spans="10:18" ht="19.899999999999999" customHeight="1" x14ac:dyDescent="0.2">
      <c r="J1115" s="4"/>
      <c r="K1115" s="2"/>
      <c r="M1115" s="3"/>
      <c r="O1115" s="2"/>
      <c r="P1115" s="2"/>
      <c r="Q1115" s="2"/>
      <c r="R1115" s="6"/>
    </row>
    <row r="1116" spans="10:18" ht="19.899999999999999" customHeight="1" x14ac:dyDescent="0.2">
      <c r="J1116" s="4"/>
      <c r="K1116" s="2"/>
      <c r="M1116" s="3"/>
      <c r="O1116" s="2"/>
      <c r="P1116" s="2"/>
      <c r="Q1116" s="2"/>
      <c r="R1116" s="6"/>
    </row>
    <row r="1117" spans="10:18" ht="19.899999999999999" customHeight="1" x14ac:dyDescent="0.2">
      <c r="J1117" s="4"/>
      <c r="K1117" s="2"/>
      <c r="M1117" s="3"/>
      <c r="O1117" s="2"/>
      <c r="P1117" s="2"/>
      <c r="Q1117" s="2"/>
      <c r="R1117" s="6"/>
    </row>
    <row r="1118" spans="10:18" ht="19.899999999999999" customHeight="1" x14ac:dyDescent="0.2">
      <c r="J1118" s="4"/>
      <c r="K1118" s="2"/>
      <c r="M1118" s="3"/>
      <c r="O1118" s="2"/>
      <c r="P1118" s="2"/>
      <c r="Q1118" s="2"/>
      <c r="R1118" s="6"/>
    </row>
    <row r="1119" spans="10:18" ht="19.899999999999999" customHeight="1" x14ac:dyDescent="0.2">
      <c r="J1119" s="4"/>
      <c r="K1119" s="2"/>
      <c r="M1119" s="3"/>
      <c r="O1119" s="2"/>
      <c r="P1119" s="2"/>
      <c r="Q1119" s="2"/>
      <c r="R1119" s="6"/>
    </row>
    <row r="1120" spans="10:18" ht="19.899999999999999" customHeight="1" x14ac:dyDescent="0.2">
      <c r="J1120" s="4"/>
      <c r="K1120" s="2"/>
      <c r="M1120" s="3"/>
      <c r="O1120" s="2"/>
      <c r="P1120" s="2"/>
      <c r="Q1120" s="2"/>
      <c r="R1120" s="6"/>
    </row>
    <row r="1121" spans="10:18" ht="19.899999999999999" customHeight="1" x14ac:dyDescent="0.2">
      <c r="J1121" s="4"/>
      <c r="K1121" s="2"/>
      <c r="M1121" s="3"/>
      <c r="O1121" s="2"/>
      <c r="P1121" s="2"/>
      <c r="Q1121" s="2"/>
      <c r="R1121" s="6"/>
    </row>
    <row r="1122" spans="10:18" ht="19.899999999999999" customHeight="1" x14ac:dyDescent="0.2">
      <c r="J1122" s="4"/>
      <c r="K1122" s="2"/>
      <c r="M1122" s="3"/>
      <c r="O1122" s="2"/>
      <c r="P1122" s="2"/>
      <c r="Q1122" s="2"/>
      <c r="R1122" s="6"/>
    </row>
    <row r="1123" spans="10:18" ht="19.899999999999999" customHeight="1" x14ac:dyDescent="0.2">
      <c r="J1123" s="4"/>
      <c r="K1123" s="2"/>
      <c r="M1123" s="3"/>
      <c r="O1123" s="2"/>
      <c r="P1123" s="2"/>
      <c r="Q1123" s="2"/>
      <c r="R1123" s="6"/>
    </row>
    <row r="1124" spans="10:18" ht="19.899999999999999" customHeight="1" x14ac:dyDescent="0.2">
      <c r="J1124" s="4"/>
      <c r="K1124" s="2"/>
      <c r="M1124" s="3"/>
      <c r="O1124" s="2"/>
      <c r="P1124" s="2"/>
      <c r="Q1124" s="2"/>
      <c r="R1124" s="6"/>
    </row>
    <row r="1125" spans="10:18" ht="19.899999999999999" customHeight="1" x14ac:dyDescent="0.2">
      <c r="J1125" s="4"/>
      <c r="K1125" s="2"/>
      <c r="M1125" s="3"/>
      <c r="O1125" s="2"/>
      <c r="P1125" s="2"/>
      <c r="Q1125" s="2"/>
      <c r="R1125" s="6"/>
    </row>
    <row r="1126" spans="10:18" ht="19.899999999999999" customHeight="1" x14ac:dyDescent="0.2">
      <c r="J1126" s="4"/>
      <c r="K1126" s="2"/>
      <c r="M1126" s="3"/>
      <c r="O1126" s="2"/>
      <c r="P1126" s="2"/>
      <c r="Q1126" s="2"/>
      <c r="R1126" s="6"/>
    </row>
    <row r="1127" spans="10:18" ht="19.899999999999999" customHeight="1" x14ac:dyDescent="0.2">
      <c r="J1127" s="4"/>
      <c r="K1127" s="2"/>
      <c r="M1127" s="3"/>
      <c r="O1127" s="2"/>
      <c r="P1127" s="2"/>
      <c r="Q1127" s="2"/>
      <c r="R1127" s="6"/>
    </row>
    <row r="1128" spans="10:18" ht="19.899999999999999" customHeight="1" x14ac:dyDescent="0.2">
      <c r="J1128" s="4"/>
      <c r="K1128" s="2"/>
      <c r="M1128" s="3"/>
      <c r="O1128" s="2"/>
      <c r="P1128" s="2"/>
      <c r="Q1128" s="2"/>
      <c r="R1128" s="6"/>
    </row>
    <row r="1129" spans="10:18" ht="19.899999999999999" customHeight="1" x14ac:dyDescent="0.2">
      <c r="J1129" s="4"/>
      <c r="K1129" s="2"/>
      <c r="M1129" s="3"/>
      <c r="O1129" s="2"/>
      <c r="P1129" s="2"/>
      <c r="Q1129" s="2"/>
      <c r="R1129" s="6"/>
    </row>
    <row r="1130" spans="10:18" ht="19.899999999999999" customHeight="1" x14ac:dyDescent="0.2">
      <c r="J1130" s="4"/>
      <c r="K1130" s="2"/>
      <c r="M1130" s="3"/>
      <c r="O1130" s="2"/>
      <c r="P1130" s="2"/>
      <c r="Q1130" s="2"/>
      <c r="R1130" s="6"/>
    </row>
    <row r="1131" spans="10:18" ht="19.899999999999999" customHeight="1" x14ac:dyDescent="0.2">
      <c r="J1131" s="4"/>
      <c r="K1131" s="2"/>
      <c r="M1131" s="3"/>
      <c r="O1131" s="2"/>
      <c r="P1131" s="2"/>
      <c r="Q1131" s="2"/>
      <c r="R1131" s="6"/>
    </row>
    <row r="1132" spans="10:18" ht="19.899999999999999" customHeight="1" x14ac:dyDescent="0.2">
      <c r="J1132" s="4"/>
      <c r="K1132" s="2"/>
      <c r="M1132" s="3"/>
      <c r="O1132" s="2"/>
      <c r="P1132" s="2"/>
      <c r="Q1132" s="2"/>
      <c r="R1132" s="6"/>
    </row>
    <row r="1133" spans="10:18" ht="19.899999999999999" customHeight="1" x14ac:dyDescent="0.2">
      <c r="J1133" s="4"/>
      <c r="K1133" s="2"/>
      <c r="M1133" s="3"/>
      <c r="O1133" s="2"/>
      <c r="P1133" s="2"/>
      <c r="Q1133" s="2"/>
      <c r="R1133" s="6"/>
    </row>
    <row r="1134" spans="10:18" ht="19.899999999999999" customHeight="1" x14ac:dyDescent="0.2">
      <c r="J1134" s="4"/>
      <c r="K1134" s="2"/>
      <c r="M1134" s="3"/>
      <c r="O1134" s="2"/>
      <c r="P1134" s="2"/>
      <c r="Q1134" s="2"/>
      <c r="R1134" s="6"/>
    </row>
    <row r="1135" spans="10:18" ht="19.899999999999999" customHeight="1" x14ac:dyDescent="0.2">
      <c r="J1135" s="4"/>
      <c r="K1135" s="2"/>
      <c r="M1135" s="3"/>
      <c r="O1135" s="2"/>
      <c r="P1135" s="2"/>
      <c r="Q1135" s="2"/>
      <c r="R1135" s="6"/>
    </row>
    <row r="1136" spans="10:18" ht="19.899999999999999" customHeight="1" x14ac:dyDescent="0.2">
      <c r="J1136" s="4"/>
      <c r="K1136" s="2"/>
      <c r="M1136" s="3"/>
      <c r="O1136" s="2"/>
      <c r="P1136" s="2"/>
      <c r="Q1136" s="2"/>
      <c r="R1136" s="6"/>
    </row>
    <row r="1137" spans="10:18" ht="19.899999999999999" customHeight="1" x14ac:dyDescent="0.2">
      <c r="J1137" s="4"/>
      <c r="K1137" s="2"/>
      <c r="M1137" s="3"/>
      <c r="O1137" s="2"/>
      <c r="P1137" s="2"/>
      <c r="Q1137" s="2"/>
      <c r="R1137" s="6"/>
    </row>
    <row r="1138" spans="10:18" ht="19.899999999999999" customHeight="1" x14ac:dyDescent="0.2">
      <c r="J1138" s="4"/>
      <c r="K1138" s="2"/>
      <c r="M1138" s="3"/>
      <c r="O1138" s="2"/>
      <c r="P1138" s="2"/>
      <c r="Q1138" s="2"/>
      <c r="R1138" s="6"/>
    </row>
    <row r="1139" spans="10:18" ht="19.899999999999999" customHeight="1" x14ac:dyDescent="0.2">
      <c r="J1139" s="4"/>
      <c r="K1139" s="2"/>
      <c r="M1139" s="3"/>
      <c r="O1139" s="2"/>
      <c r="P1139" s="2"/>
      <c r="Q1139" s="2"/>
      <c r="R1139" s="6"/>
    </row>
    <row r="1140" spans="10:18" ht="19.899999999999999" customHeight="1" x14ac:dyDescent="0.2">
      <c r="J1140" s="4"/>
      <c r="K1140" s="2"/>
      <c r="M1140" s="3"/>
      <c r="O1140" s="2"/>
      <c r="P1140" s="2"/>
      <c r="Q1140" s="2"/>
      <c r="R1140" s="6"/>
    </row>
    <row r="1141" spans="10:18" ht="19.899999999999999" customHeight="1" x14ac:dyDescent="0.2">
      <c r="J1141" s="4"/>
      <c r="K1141" s="2"/>
      <c r="M1141" s="3"/>
      <c r="O1141" s="2"/>
      <c r="P1141" s="2"/>
      <c r="Q1141" s="2"/>
      <c r="R1141" s="6"/>
    </row>
    <row r="1142" spans="10:18" ht="19.899999999999999" customHeight="1" x14ac:dyDescent="0.2">
      <c r="J1142" s="4"/>
      <c r="K1142" s="2"/>
      <c r="M1142" s="3"/>
      <c r="O1142" s="2"/>
      <c r="P1142" s="2"/>
      <c r="Q1142" s="2"/>
      <c r="R1142" s="6"/>
    </row>
    <row r="1143" spans="10:18" ht="19.899999999999999" customHeight="1" x14ac:dyDescent="0.2">
      <c r="J1143" s="4"/>
      <c r="K1143" s="2"/>
      <c r="M1143" s="3"/>
      <c r="O1143" s="2"/>
      <c r="P1143" s="2"/>
      <c r="Q1143" s="2"/>
      <c r="R1143" s="6"/>
    </row>
    <row r="1144" spans="10:18" ht="19.899999999999999" customHeight="1" x14ac:dyDescent="0.2">
      <c r="J1144" s="4"/>
      <c r="K1144" s="2"/>
      <c r="M1144" s="3"/>
      <c r="O1144" s="2"/>
      <c r="P1144" s="2"/>
      <c r="Q1144" s="2"/>
      <c r="R1144" s="6"/>
    </row>
    <row r="1145" spans="10:18" ht="19.899999999999999" customHeight="1" x14ac:dyDescent="0.2">
      <c r="J1145" s="4"/>
      <c r="K1145" s="2"/>
      <c r="M1145" s="3"/>
      <c r="O1145" s="2"/>
      <c r="P1145" s="2"/>
      <c r="Q1145" s="2"/>
      <c r="R1145" s="6"/>
    </row>
    <row r="1146" spans="10:18" ht="19.899999999999999" customHeight="1" x14ac:dyDescent="0.2">
      <c r="J1146" s="4"/>
      <c r="K1146" s="2"/>
      <c r="M1146" s="3"/>
      <c r="O1146" s="2"/>
      <c r="P1146" s="2"/>
      <c r="Q1146" s="2"/>
      <c r="R1146" s="6"/>
    </row>
    <row r="1147" spans="10:18" ht="19.899999999999999" customHeight="1" x14ac:dyDescent="0.2">
      <c r="J1147" s="4"/>
      <c r="K1147" s="2"/>
      <c r="M1147" s="3"/>
      <c r="O1147" s="2"/>
      <c r="P1147" s="2"/>
      <c r="Q1147" s="2"/>
      <c r="R1147" s="6"/>
    </row>
    <row r="1148" spans="10:18" ht="19.899999999999999" customHeight="1" x14ac:dyDescent="0.2">
      <c r="J1148" s="4"/>
      <c r="K1148" s="2"/>
      <c r="M1148" s="3"/>
      <c r="O1148" s="2"/>
      <c r="P1148" s="2"/>
      <c r="Q1148" s="2"/>
      <c r="R1148" s="6"/>
    </row>
    <row r="1149" spans="10:18" ht="19.899999999999999" customHeight="1" x14ac:dyDescent="0.2">
      <c r="J1149" s="4"/>
      <c r="K1149" s="2"/>
      <c r="M1149" s="3"/>
      <c r="O1149" s="2"/>
      <c r="P1149" s="2"/>
      <c r="Q1149" s="2"/>
      <c r="R1149" s="6"/>
    </row>
    <row r="1150" spans="10:18" ht="19.899999999999999" customHeight="1" x14ac:dyDescent="0.2">
      <c r="J1150" s="4"/>
      <c r="K1150" s="2"/>
      <c r="M1150" s="3"/>
      <c r="O1150" s="2"/>
      <c r="P1150" s="2"/>
      <c r="Q1150" s="2"/>
      <c r="R1150" s="6"/>
    </row>
    <row r="1151" spans="10:18" ht="19.899999999999999" customHeight="1" x14ac:dyDescent="0.2">
      <c r="J1151" s="4"/>
      <c r="K1151" s="2"/>
      <c r="M1151" s="3"/>
      <c r="O1151" s="2"/>
      <c r="P1151" s="2"/>
      <c r="Q1151" s="2"/>
      <c r="R1151" s="6"/>
    </row>
    <row r="1152" spans="10:18" ht="19.899999999999999" customHeight="1" x14ac:dyDescent="0.2">
      <c r="J1152" s="4"/>
      <c r="K1152" s="2"/>
      <c r="M1152" s="3"/>
      <c r="O1152" s="2"/>
      <c r="P1152" s="2"/>
      <c r="Q1152" s="2"/>
      <c r="R1152" s="6"/>
    </row>
    <row r="1153" spans="10:18" ht="19.899999999999999" customHeight="1" x14ac:dyDescent="0.2">
      <c r="J1153" s="4"/>
      <c r="K1153" s="2"/>
      <c r="M1153" s="3"/>
      <c r="O1153" s="2"/>
      <c r="P1153" s="2"/>
      <c r="Q1153" s="2"/>
      <c r="R1153" s="6"/>
    </row>
    <row r="1154" spans="10:18" ht="19.899999999999999" customHeight="1" x14ac:dyDescent="0.2">
      <c r="J1154" s="4"/>
      <c r="K1154" s="2"/>
      <c r="M1154" s="3"/>
      <c r="O1154" s="2"/>
      <c r="P1154" s="2"/>
      <c r="Q1154" s="2"/>
      <c r="R1154" s="6"/>
    </row>
    <row r="1155" spans="10:18" ht="19.899999999999999" customHeight="1" x14ac:dyDescent="0.2">
      <c r="J1155" s="4"/>
      <c r="K1155" s="2"/>
      <c r="M1155" s="3"/>
      <c r="O1155" s="2"/>
      <c r="P1155" s="2"/>
      <c r="Q1155" s="2"/>
      <c r="R1155" s="6"/>
    </row>
    <row r="1156" spans="10:18" ht="19.899999999999999" customHeight="1" x14ac:dyDescent="0.2">
      <c r="J1156" s="4"/>
      <c r="K1156" s="2"/>
      <c r="M1156" s="3"/>
      <c r="O1156" s="2"/>
      <c r="P1156" s="2"/>
      <c r="Q1156" s="2"/>
      <c r="R1156" s="6"/>
    </row>
    <row r="1157" spans="10:18" ht="19.899999999999999" customHeight="1" x14ac:dyDescent="0.2">
      <c r="J1157" s="4"/>
      <c r="K1157" s="2"/>
      <c r="M1157" s="3"/>
      <c r="O1157" s="2"/>
      <c r="P1157" s="2"/>
      <c r="Q1157" s="2"/>
      <c r="R1157" s="6"/>
    </row>
    <row r="1158" spans="10:18" ht="19.899999999999999" customHeight="1" x14ac:dyDescent="0.2">
      <c r="J1158" s="4"/>
      <c r="K1158" s="2"/>
      <c r="M1158" s="3"/>
      <c r="O1158" s="2"/>
      <c r="P1158" s="2"/>
      <c r="Q1158" s="2"/>
      <c r="R1158" s="6"/>
    </row>
    <row r="1159" spans="10:18" ht="19.899999999999999" customHeight="1" x14ac:dyDescent="0.2">
      <c r="J1159" s="4"/>
      <c r="K1159" s="2"/>
      <c r="M1159" s="3"/>
      <c r="O1159" s="2"/>
      <c r="P1159" s="2"/>
      <c r="Q1159" s="2"/>
      <c r="R1159" s="6"/>
    </row>
    <row r="1160" spans="10:18" ht="19.899999999999999" customHeight="1" x14ac:dyDescent="0.2">
      <c r="J1160" s="4"/>
      <c r="K1160" s="2"/>
      <c r="M1160" s="3"/>
      <c r="O1160" s="2"/>
      <c r="P1160" s="2"/>
      <c r="Q1160" s="2"/>
      <c r="R1160" s="6"/>
    </row>
    <row r="1161" spans="10:18" ht="19.899999999999999" customHeight="1" x14ac:dyDescent="0.2">
      <c r="J1161" s="4"/>
      <c r="K1161" s="2"/>
      <c r="M1161" s="3"/>
      <c r="O1161" s="2"/>
      <c r="P1161" s="2"/>
      <c r="Q1161" s="2"/>
      <c r="R1161" s="6"/>
    </row>
    <row r="1162" spans="10:18" ht="19.899999999999999" customHeight="1" x14ac:dyDescent="0.2">
      <c r="J1162" s="4"/>
      <c r="K1162" s="2"/>
      <c r="M1162" s="3"/>
      <c r="O1162" s="2"/>
      <c r="P1162" s="2"/>
      <c r="Q1162" s="2"/>
      <c r="R1162" s="6"/>
    </row>
    <row r="1163" spans="10:18" ht="19.899999999999999" customHeight="1" x14ac:dyDescent="0.2">
      <c r="J1163" s="4"/>
      <c r="K1163" s="2"/>
      <c r="M1163" s="3"/>
      <c r="O1163" s="2"/>
      <c r="P1163" s="2"/>
      <c r="Q1163" s="2"/>
      <c r="R1163" s="6"/>
    </row>
    <row r="1164" spans="10:18" ht="19.899999999999999" customHeight="1" x14ac:dyDescent="0.2">
      <c r="J1164" s="4"/>
      <c r="K1164" s="2"/>
      <c r="M1164" s="3"/>
      <c r="O1164" s="2"/>
      <c r="P1164" s="2"/>
      <c r="Q1164" s="2"/>
      <c r="R1164" s="6"/>
    </row>
    <row r="1165" spans="10:18" ht="19.899999999999999" customHeight="1" x14ac:dyDescent="0.2">
      <c r="J1165" s="4"/>
      <c r="K1165" s="2"/>
      <c r="M1165" s="3"/>
      <c r="O1165" s="2"/>
      <c r="P1165" s="2"/>
      <c r="Q1165" s="2"/>
      <c r="R1165" s="6"/>
    </row>
    <row r="1166" spans="10:18" ht="19.899999999999999" customHeight="1" x14ac:dyDescent="0.2">
      <c r="J1166" s="4"/>
      <c r="K1166" s="2"/>
      <c r="M1166" s="3"/>
      <c r="O1166" s="2"/>
      <c r="P1166" s="2"/>
      <c r="Q1166" s="2"/>
      <c r="R1166" s="6"/>
    </row>
    <row r="1167" spans="10:18" ht="19.899999999999999" customHeight="1" x14ac:dyDescent="0.2">
      <c r="J1167" s="4"/>
      <c r="K1167" s="2"/>
      <c r="M1167" s="3"/>
      <c r="O1167" s="2"/>
      <c r="P1167" s="2"/>
      <c r="Q1167" s="2"/>
      <c r="R1167" s="6"/>
    </row>
    <row r="1168" spans="10:18" ht="19.899999999999999" customHeight="1" x14ac:dyDescent="0.2">
      <c r="J1168" s="4"/>
      <c r="K1168" s="2"/>
      <c r="M1168" s="3"/>
      <c r="O1168" s="2"/>
      <c r="P1168" s="2"/>
      <c r="Q1168" s="2"/>
      <c r="R1168" s="6"/>
    </row>
    <row r="1169" spans="10:18" ht="19.899999999999999" customHeight="1" x14ac:dyDescent="0.2">
      <c r="J1169" s="4"/>
      <c r="K1169" s="2"/>
      <c r="M1169" s="3"/>
      <c r="O1169" s="2"/>
      <c r="P1169" s="2"/>
      <c r="Q1169" s="2"/>
      <c r="R1169" s="6"/>
    </row>
    <row r="1170" spans="10:18" ht="19.899999999999999" customHeight="1" x14ac:dyDescent="0.2">
      <c r="J1170" s="4"/>
      <c r="K1170" s="2"/>
      <c r="M1170" s="3"/>
      <c r="O1170" s="2"/>
      <c r="P1170" s="2"/>
      <c r="Q1170" s="2"/>
      <c r="R1170" s="6"/>
    </row>
    <row r="1171" spans="10:18" ht="19.899999999999999" customHeight="1" x14ac:dyDescent="0.2">
      <c r="J1171" s="4"/>
      <c r="K1171" s="2"/>
      <c r="M1171" s="3"/>
      <c r="O1171" s="2"/>
      <c r="P1171" s="2"/>
      <c r="Q1171" s="2"/>
      <c r="R1171" s="6"/>
    </row>
    <row r="1172" spans="10:18" ht="19.899999999999999" customHeight="1" x14ac:dyDescent="0.2">
      <c r="J1172" s="4"/>
      <c r="K1172" s="2"/>
      <c r="M1172" s="3"/>
      <c r="O1172" s="2"/>
      <c r="P1172" s="2"/>
      <c r="Q1172" s="2"/>
      <c r="R1172" s="6"/>
    </row>
    <row r="1173" spans="10:18" ht="19.899999999999999" customHeight="1" x14ac:dyDescent="0.2">
      <c r="J1173" s="4"/>
      <c r="K1173" s="2"/>
      <c r="M1173" s="3"/>
      <c r="O1173" s="2"/>
      <c r="P1173" s="2"/>
      <c r="Q1173" s="2"/>
      <c r="R1173" s="6"/>
    </row>
    <row r="1174" spans="10:18" ht="19.899999999999999" customHeight="1" x14ac:dyDescent="0.2">
      <c r="J1174" s="4"/>
      <c r="K1174" s="2"/>
      <c r="M1174" s="3"/>
      <c r="O1174" s="2"/>
      <c r="P1174" s="2"/>
      <c r="Q1174" s="2"/>
      <c r="R1174" s="6"/>
    </row>
    <row r="1175" spans="10:18" ht="19.899999999999999" customHeight="1" x14ac:dyDescent="0.2">
      <c r="J1175" s="4"/>
      <c r="K1175" s="2"/>
      <c r="M1175" s="3"/>
      <c r="O1175" s="2"/>
      <c r="P1175" s="2"/>
      <c r="Q1175" s="2"/>
      <c r="R1175" s="6"/>
    </row>
    <row r="1176" spans="10:18" ht="19.899999999999999" customHeight="1" x14ac:dyDescent="0.2">
      <c r="J1176" s="4"/>
      <c r="K1176" s="2"/>
      <c r="M1176" s="3"/>
      <c r="O1176" s="2"/>
      <c r="P1176" s="2"/>
      <c r="Q1176" s="2"/>
      <c r="R1176" s="6"/>
    </row>
    <row r="1177" spans="10:18" ht="19.899999999999999" customHeight="1" x14ac:dyDescent="0.2">
      <c r="J1177" s="4"/>
      <c r="K1177" s="2"/>
      <c r="M1177" s="3"/>
      <c r="O1177" s="2"/>
      <c r="P1177" s="2"/>
      <c r="Q1177" s="2"/>
      <c r="R1177" s="6"/>
    </row>
    <row r="1178" spans="10:18" ht="19.899999999999999" customHeight="1" x14ac:dyDescent="0.2">
      <c r="J1178" s="4"/>
      <c r="K1178" s="2"/>
      <c r="M1178" s="3"/>
      <c r="O1178" s="2"/>
      <c r="P1178" s="2"/>
      <c r="Q1178" s="2"/>
      <c r="R1178" s="6"/>
    </row>
    <row r="1179" spans="10:18" ht="19.899999999999999" customHeight="1" x14ac:dyDescent="0.2">
      <c r="J1179" s="4"/>
      <c r="K1179" s="2"/>
      <c r="M1179" s="3"/>
      <c r="O1179" s="2"/>
      <c r="P1179" s="2"/>
      <c r="Q1179" s="2"/>
      <c r="R1179" s="6"/>
    </row>
    <row r="1180" spans="10:18" ht="19.899999999999999" customHeight="1" x14ac:dyDescent="0.2">
      <c r="J1180" s="4"/>
      <c r="K1180" s="2"/>
      <c r="M1180" s="3"/>
      <c r="O1180" s="2"/>
      <c r="P1180" s="2"/>
      <c r="Q1180" s="2"/>
      <c r="R1180" s="6"/>
    </row>
    <row r="1181" spans="10:18" ht="19.899999999999999" customHeight="1" x14ac:dyDescent="0.2">
      <c r="J1181" s="4"/>
      <c r="K1181" s="2"/>
      <c r="M1181" s="3"/>
      <c r="O1181" s="2"/>
      <c r="P1181" s="2"/>
      <c r="Q1181" s="2"/>
      <c r="R1181" s="6"/>
    </row>
    <row r="1182" spans="10:18" ht="19.899999999999999" customHeight="1" x14ac:dyDescent="0.2">
      <c r="J1182" s="4"/>
      <c r="K1182" s="2"/>
      <c r="M1182" s="3"/>
      <c r="O1182" s="2"/>
      <c r="P1182" s="2"/>
      <c r="Q1182" s="2"/>
      <c r="R1182" s="6"/>
    </row>
    <row r="1183" spans="10:18" ht="19.899999999999999" customHeight="1" x14ac:dyDescent="0.2">
      <c r="J1183" s="4"/>
      <c r="K1183" s="2"/>
      <c r="M1183" s="3"/>
      <c r="O1183" s="2"/>
      <c r="P1183" s="2"/>
      <c r="Q1183" s="2"/>
      <c r="R1183" s="6"/>
    </row>
    <row r="1184" spans="10:18" ht="19.899999999999999" customHeight="1" x14ac:dyDescent="0.2">
      <c r="J1184" s="4"/>
      <c r="K1184" s="2"/>
      <c r="M1184" s="3"/>
      <c r="O1184" s="2"/>
      <c r="P1184" s="2"/>
      <c r="Q1184" s="2"/>
      <c r="R1184" s="6"/>
    </row>
    <row r="1185" spans="10:18" ht="19.899999999999999" customHeight="1" x14ac:dyDescent="0.2">
      <c r="J1185" s="4"/>
      <c r="K1185" s="2"/>
      <c r="M1185" s="3"/>
      <c r="O1185" s="2"/>
      <c r="P1185" s="2"/>
      <c r="Q1185" s="2"/>
      <c r="R1185" s="6"/>
    </row>
    <row r="1186" spans="10:18" ht="19.899999999999999" customHeight="1" x14ac:dyDescent="0.2">
      <c r="J1186" s="4"/>
      <c r="K1186" s="2"/>
      <c r="M1186" s="3"/>
      <c r="O1186" s="2"/>
      <c r="P1186" s="2"/>
      <c r="Q1186" s="2"/>
      <c r="R1186" s="6"/>
    </row>
    <row r="1187" spans="10:18" ht="19.899999999999999" customHeight="1" x14ac:dyDescent="0.2">
      <c r="J1187" s="4"/>
      <c r="K1187" s="2"/>
      <c r="M1187" s="3"/>
      <c r="O1187" s="2"/>
      <c r="P1187" s="2"/>
      <c r="Q1187" s="2"/>
      <c r="R1187" s="6"/>
    </row>
    <row r="1188" spans="10:18" ht="19.899999999999999" customHeight="1" x14ac:dyDescent="0.2">
      <c r="J1188" s="4"/>
      <c r="K1188" s="2"/>
      <c r="M1188" s="3"/>
      <c r="O1188" s="2"/>
      <c r="P1188" s="2"/>
      <c r="Q1188" s="2"/>
      <c r="R1188" s="6"/>
    </row>
    <row r="1189" spans="10:18" ht="19.899999999999999" customHeight="1" x14ac:dyDescent="0.2">
      <c r="J1189" s="4"/>
      <c r="K1189" s="2"/>
      <c r="M1189" s="3"/>
      <c r="O1189" s="2"/>
      <c r="P1189" s="2"/>
      <c r="Q1189" s="2"/>
      <c r="R1189" s="6"/>
    </row>
    <row r="1190" spans="10:18" ht="19.899999999999999" customHeight="1" x14ac:dyDescent="0.2">
      <c r="J1190" s="4"/>
      <c r="K1190" s="2"/>
      <c r="M1190" s="3"/>
      <c r="O1190" s="2"/>
      <c r="P1190" s="2"/>
      <c r="Q1190" s="2"/>
      <c r="R1190" s="6"/>
    </row>
    <row r="1191" spans="10:18" ht="19.899999999999999" customHeight="1" x14ac:dyDescent="0.2">
      <c r="J1191" s="4"/>
      <c r="K1191" s="2"/>
      <c r="M1191" s="3"/>
      <c r="O1191" s="2"/>
      <c r="P1191" s="2"/>
      <c r="Q1191" s="2"/>
      <c r="R1191" s="6"/>
    </row>
    <row r="1192" spans="10:18" ht="19.899999999999999" customHeight="1" x14ac:dyDescent="0.2">
      <c r="J1192" s="4"/>
      <c r="K1192" s="2"/>
      <c r="M1192" s="3"/>
      <c r="O1192" s="2"/>
      <c r="P1192" s="2"/>
      <c r="Q1192" s="2"/>
      <c r="R1192" s="6"/>
    </row>
    <row r="1193" spans="10:18" ht="19.899999999999999" customHeight="1" x14ac:dyDescent="0.2">
      <c r="J1193" s="4"/>
      <c r="K1193" s="2"/>
      <c r="M1193" s="3"/>
      <c r="O1193" s="2"/>
      <c r="P1193" s="2"/>
      <c r="Q1193" s="2"/>
      <c r="R1193" s="6"/>
    </row>
    <row r="1194" spans="10:18" ht="19.899999999999999" customHeight="1" x14ac:dyDescent="0.2">
      <c r="J1194" s="4"/>
      <c r="K1194" s="2"/>
      <c r="M1194" s="3"/>
      <c r="O1194" s="2"/>
      <c r="P1194" s="2"/>
      <c r="Q1194" s="2"/>
      <c r="R1194" s="6"/>
    </row>
    <row r="1195" spans="10:18" ht="19.899999999999999" customHeight="1" x14ac:dyDescent="0.2">
      <c r="J1195" s="4"/>
      <c r="K1195" s="2"/>
      <c r="M1195" s="3"/>
      <c r="O1195" s="2"/>
      <c r="P1195" s="2"/>
      <c r="Q1195" s="2"/>
      <c r="R1195" s="6"/>
    </row>
    <row r="1196" spans="10:18" ht="19.899999999999999" customHeight="1" x14ac:dyDescent="0.2">
      <c r="J1196" s="4"/>
      <c r="K1196" s="2"/>
      <c r="M1196" s="3"/>
      <c r="O1196" s="2"/>
      <c r="P1196" s="2"/>
      <c r="Q1196" s="2"/>
      <c r="R1196" s="6"/>
    </row>
    <row r="1197" spans="10:18" ht="19.899999999999999" customHeight="1" x14ac:dyDescent="0.2">
      <c r="J1197" s="4"/>
      <c r="K1197" s="2"/>
      <c r="M1197" s="3"/>
      <c r="O1197" s="2"/>
      <c r="P1197" s="2"/>
      <c r="Q1197" s="2"/>
      <c r="R1197" s="6"/>
    </row>
    <row r="1198" spans="10:18" ht="19.899999999999999" customHeight="1" x14ac:dyDescent="0.2">
      <c r="J1198" s="4"/>
      <c r="K1198" s="2"/>
      <c r="M1198" s="3"/>
      <c r="O1198" s="2"/>
      <c r="P1198" s="2"/>
      <c r="Q1198" s="2"/>
      <c r="R1198" s="6"/>
    </row>
    <row r="1199" spans="10:18" ht="19.899999999999999" customHeight="1" x14ac:dyDescent="0.2">
      <c r="J1199" s="4"/>
      <c r="K1199" s="2"/>
      <c r="M1199" s="3"/>
      <c r="O1199" s="2"/>
      <c r="P1199" s="2"/>
      <c r="Q1199" s="2"/>
      <c r="R1199" s="6"/>
    </row>
    <row r="1200" spans="10:18" ht="19.899999999999999" customHeight="1" x14ac:dyDescent="0.2">
      <c r="J1200" s="4"/>
      <c r="K1200" s="2"/>
      <c r="M1200" s="3"/>
      <c r="O1200" s="2"/>
      <c r="P1200" s="2"/>
      <c r="Q1200" s="2"/>
      <c r="R1200" s="6"/>
    </row>
    <row r="1201" spans="10:18" ht="19.899999999999999" customHeight="1" x14ac:dyDescent="0.2">
      <c r="J1201" s="4"/>
      <c r="K1201" s="2"/>
      <c r="M1201" s="3"/>
      <c r="O1201" s="2"/>
      <c r="P1201" s="2"/>
      <c r="Q1201" s="2"/>
      <c r="R1201" s="6"/>
    </row>
    <row r="1202" spans="10:18" ht="19.899999999999999" customHeight="1" x14ac:dyDescent="0.2">
      <c r="J1202" s="4"/>
      <c r="K1202" s="2"/>
      <c r="M1202" s="3"/>
      <c r="O1202" s="2"/>
      <c r="P1202" s="2"/>
      <c r="Q1202" s="2"/>
      <c r="R1202" s="6"/>
    </row>
    <row r="1203" spans="10:18" ht="19.899999999999999" customHeight="1" x14ac:dyDescent="0.2">
      <c r="J1203" s="4"/>
      <c r="K1203" s="2"/>
      <c r="M1203" s="3"/>
      <c r="O1203" s="2"/>
      <c r="P1203" s="2"/>
      <c r="Q1203" s="2"/>
      <c r="R1203" s="6"/>
    </row>
    <row r="1204" spans="10:18" ht="19.899999999999999" customHeight="1" x14ac:dyDescent="0.2">
      <c r="J1204" s="4"/>
      <c r="K1204" s="2"/>
      <c r="M1204" s="3"/>
      <c r="O1204" s="2"/>
      <c r="P1204" s="2"/>
      <c r="Q1204" s="2"/>
      <c r="R1204" s="6"/>
    </row>
    <row r="1205" spans="10:18" ht="19.899999999999999" customHeight="1" x14ac:dyDescent="0.2">
      <c r="J1205" s="4"/>
      <c r="K1205" s="2"/>
      <c r="M1205" s="3"/>
      <c r="O1205" s="2"/>
      <c r="P1205" s="2"/>
      <c r="Q1205" s="2"/>
      <c r="R1205" s="6"/>
    </row>
    <row r="1206" spans="10:18" ht="19.899999999999999" customHeight="1" x14ac:dyDescent="0.2">
      <c r="J1206" s="4"/>
      <c r="K1206" s="2"/>
      <c r="M1206" s="3"/>
      <c r="O1206" s="2"/>
      <c r="P1206" s="2"/>
      <c r="Q1206" s="2"/>
      <c r="R1206" s="6"/>
    </row>
    <row r="1207" spans="10:18" ht="19.899999999999999" customHeight="1" x14ac:dyDescent="0.2">
      <c r="J1207" s="4"/>
      <c r="K1207" s="2"/>
      <c r="M1207" s="3"/>
      <c r="O1207" s="2"/>
      <c r="P1207" s="2"/>
      <c r="Q1207" s="2"/>
      <c r="R1207" s="6"/>
    </row>
    <row r="1208" spans="10:18" ht="19.899999999999999" customHeight="1" x14ac:dyDescent="0.2">
      <c r="J1208" s="4"/>
      <c r="K1208" s="2"/>
      <c r="M1208" s="3"/>
      <c r="O1208" s="2"/>
      <c r="P1208" s="2"/>
      <c r="Q1208" s="2"/>
      <c r="R1208" s="6"/>
    </row>
    <row r="1209" spans="10:18" ht="19.899999999999999" customHeight="1" x14ac:dyDescent="0.2">
      <c r="J1209" s="4"/>
      <c r="K1209" s="2"/>
      <c r="M1209" s="3"/>
      <c r="O1209" s="2"/>
      <c r="P1209" s="2"/>
      <c r="Q1209" s="2"/>
      <c r="R1209" s="6"/>
    </row>
    <row r="1210" spans="10:18" ht="19.899999999999999" customHeight="1" x14ac:dyDescent="0.2">
      <c r="J1210" s="4"/>
      <c r="K1210" s="2"/>
      <c r="M1210" s="3"/>
      <c r="O1210" s="2"/>
      <c r="P1210" s="2"/>
      <c r="Q1210" s="2"/>
      <c r="R1210" s="6"/>
    </row>
    <row r="1211" spans="10:18" ht="19.899999999999999" customHeight="1" x14ac:dyDescent="0.2">
      <c r="J1211" s="4"/>
      <c r="K1211" s="2"/>
      <c r="M1211" s="3"/>
      <c r="O1211" s="2"/>
      <c r="P1211" s="2"/>
      <c r="Q1211" s="2"/>
      <c r="R1211" s="6"/>
    </row>
    <row r="1212" spans="10:18" ht="19.899999999999999" customHeight="1" x14ac:dyDescent="0.2">
      <c r="J1212" s="4"/>
      <c r="K1212" s="2"/>
      <c r="M1212" s="3"/>
      <c r="O1212" s="2"/>
      <c r="P1212" s="2"/>
      <c r="Q1212" s="2"/>
      <c r="R1212" s="6"/>
    </row>
    <row r="1213" spans="10:18" ht="19.899999999999999" customHeight="1" x14ac:dyDescent="0.2">
      <c r="J1213" s="4"/>
      <c r="K1213" s="2"/>
      <c r="M1213" s="3"/>
      <c r="O1213" s="2"/>
      <c r="P1213" s="2"/>
      <c r="Q1213" s="2"/>
      <c r="R1213" s="6"/>
    </row>
    <row r="1214" spans="10:18" ht="19.899999999999999" customHeight="1" x14ac:dyDescent="0.2">
      <c r="J1214" s="4"/>
      <c r="K1214" s="2"/>
      <c r="M1214" s="3"/>
      <c r="O1214" s="2"/>
      <c r="P1214" s="2"/>
      <c r="Q1214" s="2"/>
      <c r="R1214" s="6"/>
    </row>
    <row r="1215" spans="10:18" ht="19.899999999999999" customHeight="1" x14ac:dyDescent="0.2">
      <c r="J1215" s="4"/>
      <c r="K1215" s="2"/>
      <c r="M1215" s="3"/>
      <c r="O1215" s="2"/>
      <c r="P1215" s="2"/>
      <c r="Q1215" s="2"/>
      <c r="R1215" s="6"/>
    </row>
    <row r="1216" spans="10:18" ht="19.899999999999999" customHeight="1" x14ac:dyDescent="0.2">
      <c r="J1216" s="4"/>
      <c r="K1216" s="2"/>
      <c r="M1216" s="3"/>
      <c r="O1216" s="2"/>
      <c r="P1216" s="2"/>
      <c r="Q1216" s="2"/>
      <c r="R1216" s="6"/>
    </row>
    <row r="1217" spans="10:18" ht="19.899999999999999" customHeight="1" x14ac:dyDescent="0.2">
      <c r="J1217" s="4"/>
      <c r="K1217" s="2"/>
      <c r="M1217" s="3"/>
      <c r="O1217" s="2"/>
      <c r="P1217" s="2"/>
      <c r="Q1217" s="2"/>
      <c r="R1217" s="6"/>
    </row>
    <row r="1218" spans="10:18" ht="19.899999999999999" customHeight="1" x14ac:dyDescent="0.2">
      <c r="J1218" s="4"/>
      <c r="K1218" s="2"/>
      <c r="M1218" s="3"/>
      <c r="O1218" s="2"/>
      <c r="P1218" s="2"/>
      <c r="Q1218" s="2"/>
      <c r="R1218" s="6"/>
    </row>
    <row r="1219" spans="10:18" ht="19.899999999999999" customHeight="1" x14ac:dyDescent="0.2">
      <c r="J1219" s="4"/>
      <c r="K1219" s="2"/>
      <c r="M1219" s="3"/>
      <c r="O1219" s="2"/>
      <c r="P1219" s="2"/>
      <c r="Q1219" s="2"/>
      <c r="R1219" s="6"/>
    </row>
    <row r="1220" spans="10:18" ht="19.899999999999999" customHeight="1" x14ac:dyDescent="0.2">
      <c r="J1220" s="4"/>
      <c r="K1220" s="2"/>
      <c r="M1220" s="3"/>
      <c r="O1220" s="2"/>
      <c r="P1220" s="2"/>
      <c r="Q1220" s="2"/>
      <c r="R1220" s="6"/>
    </row>
    <row r="1221" spans="10:18" ht="19.899999999999999" customHeight="1" x14ac:dyDescent="0.2">
      <c r="J1221" s="4"/>
      <c r="K1221" s="2"/>
      <c r="M1221" s="3"/>
      <c r="O1221" s="2"/>
      <c r="P1221" s="2"/>
      <c r="Q1221" s="2"/>
      <c r="R1221" s="6"/>
    </row>
    <row r="1222" spans="10:18" ht="19.899999999999999" customHeight="1" x14ac:dyDescent="0.2">
      <c r="J1222" s="4"/>
      <c r="K1222" s="2"/>
      <c r="M1222" s="3"/>
      <c r="O1222" s="2"/>
      <c r="P1222" s="2"/>
      <c r="Q1222" s="2"/>
      <c r="R1222" s="6"/>
    </row>
    <row r="1223" spans="10:18" ht="19.899999999999999" customHeight="1" x14ac:dyDescent="0.2">
      <c r="J1223" s="4"/>
      <c r="K1223" s="2"/>
      <c r="M1223" s="3"/>
      <c r="O1223" s="2"/>
      <c r="P1223" s="2"/>
      <c r="Q1223" s="2"/>
      <c r="R1223" s="6"/>
    </row>
    <row r="1224" spans="10:18" ht="19.899999999999999" customHeight="1" x14ac:dyDescent="0.2">
      <c r="J1224" s="4"/>
      <c r="K1224" s="2"/>
      <c r="M1224" s="3"/>
      <c r="O1224" s="2"/>
      <c r="P1224" s="2"/>
      <c r="Q1224" s="2"/>
      <c r="R1224" s="6"/>
    </row>
    <row r="1225" spans="10:18" ht="19.899999999999999" customHeight="1" x14ac:dyDescent="0.2">
      <c r="J1225" s="4"/>
      <c r="K1225" s="2"/>
      <c r="M1225" s="3"/>
      <c r="O1225" s="2"/>
      <c r="P1225" s="2"/>
      <c r="Q1225" s="2"/>
      <c r="R1225" s="6"/>
    </row>
    <row r="1226" spans="10:18" ht="19.899999999999999" customHeight="1" x14ac:dyDescent="0.2">
      <c r="J1226" s="4"/>
      <c r="K1226" s="2"/>
      <c r="M1226" s="3"/>
      <c r="O1226" s="2"/>
      <c r="P1226" s="2"/>
      <c r="Q1226" s="2"/>
      <c r="R1226" s="6"/>
    </row>
    <row r="1227" spans="10:18" ht="19.899999999999999" customHeight="1" x14ac:dyDescent="0.2">
      <c r="J1227" s="4"/>
      <c r="K1227" s="2"/>
      <c r="M1227" s="3"/>
      <c r="O1227" s="2"/>
      <c r="P1227" s="2"/>
      <c r="Q1227" s="2"/>
      <c r="R1227" s="6"/>
    </row>
    <row r="1228" spans="10:18" ht="19.899999999999999" customHeight="1" x14ac:dyDescent="0.2">
      <c r="J1228" s="4"/>
      <c r="K1228" s="2"/>
      <c r="M1228" s="3"/>
      <c r="O1228" s="2"/>
      <c r="P1228" s="2"/>
      <c r="Q1228" s="2"/>
      <c r="R1228" s="6"/>
    </row>
    <row r="1229" spans="10:18" ht="19.899999999999999" customHeight="1" x14ac:dyDescent="0.2">
      <c r="J1229" s="4"/>
      <c r="K1229" s="2"/>
      <c r="M1229" s="3"/>
      <c r="O1229" s="2"/>
      <c r="P1229" s="2"/>
      <c r="Q1229" s="2"/>
      <c r="R1229" s="6"/>
    </row>
    <row r="1230" spans="10:18" ht="19.899999999999999" customHeight="1" x14ac:dyDescent="0.2">
      <c r="J1230" s="4"/>
      <c r="K1230" s="2"/>
      <c r="M1230" s="3"/>
      <c r="O1230" s="2"/>
      <c r="P1230" s="2"/>
      <c r="Q1230" s="2"/>
      <c r="R1230" s="6"/>
    </row>
    <row r="1231" spans="10:18" ht="19.899999999999999" customHeight="1" x14ac:dyDescent="0.2">
      <c r="J1231" s="4"/>
      <c r="K1231" s="2"/>
      <c r="M1231" s="3"/>
      <c r="O1231" s="2"/>
      <c r="P1231" s="2"/>
      <c r="Q1231" s="2"/>
      <c r="R1231" s="6"/>
    </row>
    <row r="1232" spans="10:18" ht="19.899999999999999" customHeight="1" x14ac:dyDescent="0.2">
      <c r="J1232" s="4"/>
      <c r="K1232" s="2"/>
      <c r="M1232" s="3"/>
      <c r="O1232" s="2"/>
      <c r="P1232" s="2"/>
      <c r="Q1232" s="2"/>
      <c r="R1232" s="6"/>
    </row>
    <row r="1233" spans="10:18" ht="19.899999999999999" customHeight="1" x14ac:dyDescent="0.2">
      <c r="J1233" s="4"/>
      <c r="K1233" s="2"/>
      <c r="M1233" s="3"/>
      <c r="O1233" s="2"/>
      <c r="P1233" s="2"/>
      <c r="Q1233" s="2"/>
      <c r="R1233" s="6"/>
    </row>
    <row r="1234" spans="10:18" ht="19.899999999999999" customHeight="1" x14ac:dyDescent="0.2">
      <c r="J1234" s="4"/>
      <c r="K1234" s="2"/>
      <c r="M1234" s="3"/>
      <c r="O1234" s="2"/>
      <c r="P1234" s="2"/>
      <c r="Q1234" s="2"/>
      <c r="R1234" s="6"/>
    </row>
    <row r="1235" spans="10:18" ht="19.899999999999999" customHeight="1" x14ac:dyDescent="0.2">
      <c r="J1235" s="4"/>
      <c r="K1235" s="2"/>
      <c r="M1235" s="3"/>
      <c r="O1235" s="2"/>
      <c r="P1235" s="2"/>
      <c r="Q1235" s="2"/>
      <c r="R1235" s="6"/>
    </row>
    <row r="1236" spans="10:18" ht="19.899999999999999" customHeight="1" x14ac:dyDescent="0.2">
      <c r="J1236" s="4"/>
      <c r="K1236" s="2"/>
      <c r="M1236" s="3"/>
      <c r="O1236" s="2"/>
      <c r="P1236" s="2"/>
      <c r="Q1236" s="2"/>
      <c r="R1236" s="6"/>
    </row>
    <row r="1237" spans="10:18" ht="19.899999999999999" customHeight="1" x14ac:dyDescent="0.2">
      <c r="J1237" s="4"/>
      <c r="K1237" s="2"/>
      <c r="M1237" s="3"/>
      <c r="O1237" s="2"/>
      <c r="P1237" s="2"/>
      <c r="Q1237" s="2"/>
      <c r="R1237" s="6"/>
    </row>
    <row r="1238" spans="10:18" ht="19.899999999999999" customHeight="1" x14ac:dyDescent="0.2">
      <c r="J1238" s="4"/>
      <c r="K1238" s="2"/>
      <c r="M1238" s="3"/>
      <c r="O1238" s="2"/>
      <c r="P1238" s="2"/>
      <c r="Q1238" s="2"/>
      <c r="R1238" s="6"/>
    </row>
    <row r="1239" spans="10:18" ht="19.899999999999999" customHeight="1" x14ac:dyDescent="0.2">
      <c r="J1239" s="4"/>
      <c r="K1239" s="2"/>
      <c r="M1239" s="3"/>
      <c r="O1239" s="2"/>
      <c r="P1239" s="2"/>
      <c r="Q1239" s="2"/>
      <c r="R1239" s="6"/>
    </row>
    <row r="1240" spans="10:18" ht="19.899999999999999" customHeight="1" x14ac:dyDescent="0.2">
      <c r="J1240" s="4"/>
      <c r="K1240" s="2"/>
      <c r="M1240" s="3"/>
      <c r="O1240" s="2"/>
      <c r="P1240" s="2"/>
      <c r="Q1240" s="2"/>
      <c r="R1240" s="6"/>
    </row>
    <row r="1241" spans="10:18" ht="19.899999999999999" customHeight="1" x14ac:dyDescent="0.2">
      <c r="J1241" s="4"/>
      <c r="K1241" s="2"/>
      <c r="M1241" s="3"/>
      <c r="O1241" s="2"/>
      <c r="P1241" s="2"/>
      <c r="Q1241" s="2"/>
      <c r="R1241" s="6"/>
    </row>
    <row r="1242" spans="10:18" ht="19.899999999999999" customHeight="1" x14ac:dyDescent="0.2">
      <c r="J1242" s="4"/>
      <c r="K1242" s="2"/>
      <c r="M1242" s="3"/>
      <c r="O1242" s="2"/>
      <c r="P1242" s="2"/>
      <c r="Q1242" s="2"/>
      <c r="R1242" s="6"/>
    </row>
    <row r="1243" spans="10:18" ht="19.899999999999999" customHeight="1" x14ac:dyDescent="0.2">
      <c r="J1243" s="4"/>
      <c r="K1243" s="2"/>
      <c r="M1243" s="3"/>
      <c r="O1243" s="2"/>
      <c r="P1243" s="2"/>
      <c r="Q1243" s="2"/>
      <c r="R1243" s="6"/>
    </row>
    <row r="1244" spans="10:18" ht="19.899999999999999" customHeight="1" x14ac:dyDescent="0.2">
      <c r="J1244" s="4"/>
      <c r="K1244" s="2"/>
      <c r="M1244" s="3"/>
      <c r="O1244" s="2"/>
      <c r="P1244" s="2"/>
      <c r="Q1244" s="2"/>
      <c r="R1244" s="6"/>
    </row>
    <row r="1245" spans="10:18" ht="19.899999999999999" customHeight="1" x14ac:dyDescent="0.2">
      <c r="J1245" s="4"/>
      <c r="K1245" s="2"/>
      <c r="M1245" s="3"/>
      <c r="O1245" s="2"/>
      <c r="P1245" s="2"/>
      <c r="Q1245" s="2"/>
      <c r="R1245" s="6"/>
    </row>
    <row r="1246" spans="10:18" ht="19.899999999999999" customHeight="1" x14ac:dyDescent="0.2">
      <c r="J1246" s="4"/>
      <c r="K1246" s="2"/>
      <c r="M1246" s="3"/>
      <c r="O1246" s="2"/>
      <c r="P1246" s="2"/>
      <c r="Q1246" s="2"/>
      <c r="R1246" s="6"/>
    </row>
    <row r="1247" spans="10:18" ht="19.899999999999999" customHeight="1" x14ac:dyDescent="0.2">
      <c r="J1247" s="4"/>
      <c r="K1247" s="2"/>
      <c r="M1247" s="3"/>
      <c r="O1247" s="2"/>
      <c r="P1247" s="2"/>
      <c r="Q1247" s="2"/>
      <c r="R1247" s="6"/>
    </row>
    <row r="1248" spans="10:18" ht="19.899999999999999" customHeight="1" x14ac:dyDescent="0.2">
      <c r="J1248" s="4"/>
      <c r="K1248" s="2"/>
      <c r="M1248" s="3"/>
      <c r="O1248" s="2"/>
      <c r="P1248" s="2"/>
      <c r="Q1248" s="2"/>
      <c r="R1248" s="6"/>
    </row>
    <row r="1249" spans="10:18" ht="19.899999999999999" customHeight="1" x14ac:dyDescent="0.2">
      <c r="J1249" s="4"/>
      <c r="K1249" s="2"/>
      <c r="M1249" s="3"/>
      <c r="O1249" s="2"/>
      <c r="P1249" s="2"/>
      <c r="Q1249" s="2"/>
      <c r="R1249" s="6"/>
    </row>
    <row r="1250" spans="10:18" ht="19.899999999999999" customHeight="1" x14ac:dyDescent="0.2">
      <c r="J1250" s="4"/>
      <c r="K1250" s="2"/>
      <c r="M1250" s="3"/>
      <c r="O1250" s="2"/>
      <c r="P1250" s="2"/>
      <c r="Q1250" s="2"/>
      <c r="R1250" s="6"/>
    </row>
    <row r="1251" spans="10:18" ht="19.899999999999999" customHeight="1" x14ac:dyDescent="0.2">
      <c r="J1251" s="4"/>
      <c r="K1251" s="2"/>
      <c r="M1251" s="3"/>
      <c r="O1251" s="2"/>
      <c r="P1251" s="2"/>
      <c r="Q1251" s="2"/>
      <c r="R1251" s="6"/>
    </row>
    <row r="1252" spans="10:18" ht="19.899999999999999" customHeight="1" x14ac:dyDescent="0.2">
      <c r="J1252" s="4"/>
      <c r="K1252" s="2"/>
      <c r="M1252" s="3"/>
      <c r="O1252" s="2"/>
      <c r="P1252" s="2"/>
      <c r="Q1252" s="2"/>
      <c r="R1252" s="6"/>
    </row>
    <row r="1253" spans="10:18" ht="19.899999999999999" customHeight="1" x14ac:dyDescent="0.2">
      <c r="J1253" s="4"/>
      <c r="K1253" s="2"/>
      <c r="M1253" s="3"/>
      <c r="O1253" s="2"/>
      <c r="P1253" s="2"/>
      <c r="Q1253" s="2"/>
      <c r="R1253" s="6"/>
    </row>
    <row r="1254" spans="10:18" ht="19.899999999999999" customHeight="1" x14ac:dyDescent="0.2">
      <c r="J1254" s="4"/>
      <c r="K1254" s="2"/>
      <c r="M1254" s="3"/>
      <c r="O1254" s="2"/>
      <c r="P1254" s="2"/>
      <c r="Q1254" s="2"/>
      <c r="R1254" s="6"/>
    </row>
    <row r="1255" spans="10:18" ht="19.899999999999999" customHeight="1" x14ac:dyDescent="0.2">
      <c r="J1255" s="4"/>
      <c r="K1255" s="2"/>
      <c r="M1255" s="3"/>
      <c r="O1255" s="2"/>
      <c r="P1255" s="2"/>
      <c r="Q1255" s="2"/>
      <c r="R1255" s="6"/>
    </row>
    <row r="1256" spans="10:18" ht="19.899999999999999" customHeight="1" x14ac:dyDescent="0.2">
      <c r="J1256" s="4"/>
      <c r="K1256" s="2"/>
      <c r="M1256" s="3"/>
      <c r="O1256" s="2"/>
      <c r="P1256" s="2"/>
      <c r="Q1256" s="2"/>
      <c r="R1256" s="6"/>
    </row>
    <row r="1257" spans="10:18" ht="19.899999999999999" customHeight="1" x14ac:dyDescent="0.2">
      <c r="J1257" s="4"/>
      <c r="K1257" s="2"/>
      <c r="M1257" s="3"/>
      <c r="O1257" s="2"/>
      <c r="P1257" s="2"/>
      <c r="Q1257" s="2"/>
      <c r="R1257" s="6"/>
    </row>
    <row r="1258" spans="10:18" ht="19.899999999999999" customHeight="1" x14ac:dyDescent="0.2">
      <c r="J1258" s="4"/>
      <c r="K1258" s="2"/>
      <c r="M1258" s="3"/>
      <c r="O1258" s="2"/>
      <c r="P1258" s="2"/>
      <c r="Q1258" s="2"/>
      <c r="R1258" s="6"/>
    </row>
    <row r="1259" spans="10:18" ht="19.899999999999999" customHeight="1" x14ac:dyDescent="0.2">
      <c r="J1259" s="4"/>
      <c r="K1259" s="2"/>
      <c r="M1259" s="3"/>
      <c r="O1259" s="2"/>
      <c r="P1259" s="2"/>
      <c r="Q1259" s="2"/>
      <c r="R1259" s="6"/>
    </row>
    <row r="1260" spans="10:18" ht="19.899999999999999" customHeight="1" x14ac:dyDescent="0.2">
      <c r="J1260" s="4"/>
      <c r="K1260" s="2"/>
      <c r="M1260" s="3"/>
      <c r="O1260" s="2"/>
      <c r="P1260" s="2"/>
      <c r="Q1260" s="2"/>
      <c r="R1260" s="6"/>
    </row>
    <row r="1261" spans="10:18" ht="19.899999999999999" customHeight="1" x14ac:dyDescent="0.2">
      <c r="J1261" s="4"/>
      <c r="K1261" s="2"/>
      <c r="M1261" s="3"/>
      <c r="O1261" s="2"/>
      <c r="P1261" s="2"/>
      <c r="Q1261" s="2"/>
      <c r="R1261" s="6"/>
    </row>
    <row r="1262" spans="10:18" ht="19.899999999999999" customHeight="1" x14ac:dyDescent="0.2">
      <c r="J1262" s="4"/>
      <c r="K1262" s="2"/>
      <c r="M1262" s="3"/>
      <c r="O1262" s="2"/>
      <c r="P1262" s="2"/>
      <c r="Q1262" s="2"/>
      <c r="R1262" s="6"/>
    </row>
    <row r="1263" spans="10:18" ht="19.899999999999999" customHeight="1" x14ac:dyDescent="0.2">
      <c r="J1263" s="4"/>
      <c r="K1263" s="2"/>
      <c r="M1263" s="3"/>
      <c r="O1263" s="2"/>
      <c r="P1263" s="2"/>
      <c r="Q1263" s="2"/>
      <c r="R1263" s="6"/>
    </row>
    <row r="1264" spans="10:18" ht="19.899999999999999" customHeight="1" x14ac:dyDescent="0.2">
      <c r="J1264" s="4"/>
      <c r="K1264" s="2"/>
      <c r="M1264" s="3"/>
      <c r="O1264" s="2"/>
      <c r="P1264" s="2"/>
      <c r="Q1264" s="2"/>
      <c r="R1264" s="6"/>
    </row>
    <row r="1265" spans="10:18" ht="19.899999999999999" customHeight="1" x14ac:dyDescent="0.2">
      <c r="J1265" s="4"/>
      <c r="K1265" s="2"/>
      <c r="M1265" s="3"/>
      <c r="O1265" s="2"/>
      <c r="P1265" s="2"/>
      <c r="Q1265" s="2"/>
      <c r="R1265" s="6"/>
    </row>
    <row r="1266" spans="10:18" ht="19.899999999999999" customHeight="1" x14ac:dyDescent="0.2">
      <c r="J1266" s="4"/>
      <c r="K1266" s="2"/>
      <c r="M1266" s="3"/>
      <c r="O1266" s="2"/>
      <c r="P1266" s="2"/>
      <c r="Q1266" s="2"/>
      <c r="R1266" s="6"/>
    </row>
    <row r="1267" spans="10:18" ht="19.899999999999999" customHeight="1" x14ac:dyDescent="0.2">
      <c r="J1267" s="4"/>
      <c r="K1267" s="2"/>
      <c r="M1267" s="3"/>
      <c r="O1267" s="2"/>
      <c r="P1267" s="2"/>
      <c r="Q1267" s="2"/>
      <c r="R1267" s="6"/>
    </row>
    <row r="1268" spans="10:18" ht="19.899999999999999" customHeight="1" x14ac:dyDescent="0.2">
      <c r="J1268" s="4"/>
      <c r="K1268" s="2"/>
      <c r="M1268" s="3"/>
      <c r="O1268" s="2"/>
      <c r="P1268" s="2"/>
      <c r="Q1268" s="2"/>
      <c r="R1268" s="6"/>
    </row>
    <row r="1269" spans="10:18" ht="19.899999999999999" customHeight="1" x14ac:dyDescent="0.2">
      <c r="J1269" s="4"/>
      <c r="K1269" s="2"/>
      <c r="M1269" s="3"/>
      <c r="O1269" s="2"/>
      <c r="P1269" s="2"/>
      <c r="Q1269" s="2"/>
      <c r="R1269" s="6"/>
    </row>
    <row r="1270" spans="10:18" ht="19.899999999999999" customHeight="1" x14ac:dyDescent="0.2">
      <c r="J1270" s="4"/>
      <c r="K1270" s="2"/>
      <c r="M1270" s="3"/>
      <c r="O1270" s="2"/>
      <c r="P1270" s="2"/>
      <c r="Q1270" s="2"/>
      <c r="R1270" s="6"/>
    </row>
    <row r="1271" spans="10:18" ht="19.899999999999999" customHeight="1" x14ac:dyDescent="0.2">
      <c r="J1271" s="4"/>
      <c r="K1271" s="2"/>
      <c r="M1271" s="3"/>
      <c r="O1271" s="2"/>
      <c r="P1271" s="2"/>
      <c r="Q1271" s="2"/>
      <c r="R1271" s="6"/>
    </row>
    <row r="1272" spans="10:18" ht="19.899999999999999" customHeight="1" x14ac:dyDescent="0.2">
      <c r="J1272" s="4"/>
      <c r="K1272" s="2"/>
      <c r="M1272" s="3"/>
      <c r="O1272" s="2"/>
      <c r="P1272" s="2"/>
      <c r="Q1272" s="2"/>
      <c r="R1272" s="6"/>
    </row>
    <row r="1273" spans="10:18" ht="19.899999999999999" customHeight="1" x14ac:dyDescent="0.2">
      <c r="J1273" s="4"/>
      <c r="K1273" s="2"/>
      <c r="M1273" s="3"/>
      <c r="O1273" s="2"/>
      <c r="P1273" s="2"/>
      <c r="Q1273" s="2"/>
      <c r="R1273" s="6"/>
    </row>
    <row r="1274" spans="10:18" ht="19.899999999999999" customHeight="1" x14ac:dyDescent="0.2">
      <c r="J1274" s="4"/>
      <c r="K1274" s="2"/>
      <c r="M1274" s="3"/>
      <c r="O1274" s="2"/>
      <c r="P1274" s="2"/>
      <c r="Q1274" s="2"/>
      <c r="R1274" s="6"/>
    </row>
    <row r="1275" spans="10:18" ht="19.899999999999999" customHeight="1" x14ac:dyDescent="0.2">
      <c r="J1275" s="4"/>
      <c r="K1275" s="2"/>
      <c r="M1275" s="3"/>
      <c r="O1275" s="2"/>
      <c r="P1275" s="2"/>
      <c r="Q1275" s="2"/>
      <c r="R1275" s="6"/>
    </row>
    <row r="1276" spans="10:18" ht="19.899999999999999" customHeight="1" x14ac:dyDescent="0.2">
      <c r="J1276" s="4"/>
      <c r="K1276" s="2"/>
      <c r="M1276" s="3"/>
      <c r="O1276" s="2"/>
      <c r="P1276" s="2"/>
      <c r="Q1276" s="2"/>
      <c r="R1276" s="6"/>
    </row>
    <row r="1277" spans="10:18" ht="19.899999999999999" customHeight="1" x14ac:dyDescent="0.2">
      <c r="J1277" s="4"/>
      <c r="K1277" s="2"/>
      <c r="M1277" s="3"/>
      <c r="O1277" s="2"/>
      <c r="P1277" s="2"/>
      <c r="Q1277" s="2"/>
      <c r="R1277" s="6"/>
    </row>
    <row r="1278" spans="10:18" ht="19.899999999999999" customHeight="1" x14ac:dyDescent="0.2">
      <c r="J1278" s="4"/>
      <c r="K1278" s="2"/>
      <c r="M1278" s="3"/>
      <c r="O1278" s="2"/>
      <c r="P1278" s="2"/>
      <c r="Q1278" s="2"/>
      <c r="R1278" s="6"/>
    </row>
    <row r="1279" spans="10:18" ht="19.899999999999999" customHeight="1" x14ac:dyDescent="0.2">
      <c r="J1279" s="4"/>
      <c r="K1279" s="2"/>
      <c r="M1279" s="3"/>
      <c r="O1279" s="2"/>
      <c r="P1279" s="2"/>
      <c r="Q1279" s="2"/>
      <c r="R1279" s="6"/>
    </row>
    <row r="1280" spans="10:18" ht="19.899999999999999" customHeight="1" x14ac:dyDescent="0.2">
      <c r="J1280" s="4"/>
      <c r="K1280" s="2"/>
      <c r="M1280" s="3"/>
      <c r="O1280" s="2"/>
      <c r="P1280" s="2"/>
      <c r="Q1280" s="2"/>
      <c r="R1280" s="6"/>
    </row>
    <row r="1281" spans="10:18" ht="19.899999999999999" customHeight="1" x14ac:dyDescent="0.2">
      <c r="J1281" s="4"/>
      <c r="K1281" s="2"/>
      <c r="M1281" s="3"/>
      <c r="O1281" s="2"/>
      <c r="P1281" s="2"/>
      <c r="Q1281" s="2"/>
      <c r="R1281" s="6"/>
    </row>
    <row r="1282" spans="10:18" ht="19.899999999999999" customHeight="1" x14ac:dyDescent="0.2">
      <c r="J1282" s="4"/>
      <c r="K1282" s="2"/>
      <c r="M1282" s="3"/>
      <c r="O1282" s="2"/>
      <c r="P1282" s="2"/>
      <c r="Q1282" s="2"/>
      <c r="R1282" s="6"/>
    </row>
    <row r="1283" spans="10:18" ht="19.899999999999999" customHeight="1" x14ac:dyDescent="0.2">
      <c r="J1283" s="4"/>
      <c r="K1283" s="2"/>
      <c r="M1283" s="3"/>
      <c r="O1283" s="2"/>
      <c r="P1283" s="2"/>
      <c r="Q1283" s="2"/>
      <c r="R1283" s="6"/>
    </row>
    <row r="1284" spans="10:18" ht="19.899999999999999" customHeight="1" x14ac:dyDescent="0.2">
      <c r="J1284" s="4"/>
      <c r="K1284" s="2"/>
      <c r="M1284" s="3"/>
      <c r="O1284" s="2"/>
      <c r="P1284" s="2"/>
      <c r="Q1284" s="2"/>
      <c r="R1284" s="6"/>
    </row>
    <row r="1285" spans="10:18" ht="19.899999999999999" customHeight="1" x14ac:dyDescent="0.2">
      <c r="J1285" s="4"/>
      <c r="K1285" s="2"/>
      <c r="M1285" s="3"/>
      <c r="O1285" s="2"/>
      <c r="P1285" s="2"/>
      <c r="Q1285" s="2"/>
      <c r="R1285" s="6"/>
    </row>
    <row r="1286" spans="10:18" ht="19.899999999999999" customHeight="1" x14ac:dyDescent="0.2">
      <c r="J1286" s="4"/>
      <c r="K1286" s="2"/>
      <c r="M1286" s="3"/>
      <c r="O1286" s="2"/>
      <c r="P1286" s="2"/>
      <c r="Q1286" s="2"/>
      <c r="R1286" s="6"/>
    </row>
    <row r="1287" spans="10:18" ht="19.899999999999999" customHeight="1" x14ac:dyDescent="0.2">
      <c r="J1287" s="4"/>
      <c r="K1287" s="2"/>
      <c r="M1287" s="3"/>
      <c r="O1287" s="2"/>
      <c r="P1287" s="2"/>
      <c r="Q1287" s="2"/>
      <c r="R1287" s="6"/>
    </row>
    <row r="1288" spans="10:18" ht="19.899999999999999" customHeight="1" x14ac:dyDescent="0.2">
      <c r="J1288" s="4"/>
      <c r="K1288" s="2"/>
      <c r="M1288" s="3"/>
      <c r="O1288" s="2"/>
      <c r="P1288" s="2"/>
      <c r="Q1288" s="2"/>
      <c r="R1288" s="6"/>
    </row>
    <row r="1289" spans="10:18" ht="19.899999999999999" customHeight="1" x14ac:dyDescent="0.2">
      <c r="J1289" s="4"/>
      <c r="K1289" s="2"/>
      <c r="M1289" s="3"/>
      <c r="O1289" s="2"/>
      <c r="P1289" s="2"/>
      <c r="Q1289" s="2"/>
      <c r="R1289" s="6"/>
    </row>
    <row r="1290" spans="10:18" ht="19.899999999999999" customHeight="1" x14ac:dyDescent="0.2">
      <c r="J1290" s="4"/>
      <c r="K1290" s="2"/>
      <c r="M1290" s="3"/>
      <c r="O1290" s="2"/>
      <c r="P1290" s="2"/>
      <c r="Q1290" s="2"/>
      <c r="R1290" s="6"/>
    </row>
    <row r="1291" spans="10:18" ht="19.899999999999999" customHeight="1" x14ac:dyDescent="0.2">
      <c r="J1291" s="4"/>
      <c r="K1291" s="2"/>
      <c r="M1291" s="3"/>
      <c r="O1291" s="2"/>
      <c r="P1291" s="2"/>
      <c r="Q1291" s="2"/>
      <c r="R1291" s="6"/>
    </row>
    <row r="1292" spans="10:18" ht="19.899999999999999" customHeight="1" x14ac:dyDescent="0.2">
      <c r="J1292" s="4"/>
      <c r="K1292" s="2"/>
      <c r="M1292" s="3"/>
      <c r="O1292" s="2"/>
      <c r="P1292" s="2"/>
      <c r="Q1292" s="2"/>
      <c r="R1292" s="6"/>
    </row>
    <row r="1293" spans="10:18" ht="19.899999999999999" customHeight="1" x14ac:dyDescent="0.2">
      <c r="J1293" s="4"/>
      <c r="K1293" s="2"/>
      <c r="M1293" s="3"/>
      <c r="O1293" s="2"/>
      <c r="P1293" s="2"/>
      <c r="Q1293" s="2"/>
      <c r="R1293" s="6"/>
    </row>
    <row r="1294" spans="10:18" ht="19.899999999999999" customHeight="1" x14ac:dyDescent="0.2">
      <c r="J1294" s="4"/>
      <c r="K1294" s="2"/>
      <c r="M1294" s="3"/>
      <c r="O1294" s="2"/>
      <c r="P1294" s="2"/>
      <c r="Q1294" s="2"/>
      <c r="R1294" s="6"/>
    </row>
    <row r="1295" spans="10:18" ht="19.899999999999999" customHeight="1" x14ac:dyDescent="0.2">
      <c r="J1295" s="4"/>
      <c r="K1295" s="2"/>
      <c r="M1295" s="3"/>
      <c r="O1295" s="2"/>
      <c r="P1295" s="2"/>
      <c r="Q1295" s="2"/>
      <c r="R1295" s="6"/>
    </row>
    <row r="1296" spans="10:18" ht="19.899999999999999" customHeight="1" x14ac:dyDescent="0.2">
      <c r="J1296" s="4"/>
      <c r="K1296" s="2"/>
      <c r="M1296" s="3"/>
      <c r="O1296" s="2"/>
      <c r="P1296" s="2"/>
      <c r="Q1296" s="2"/>
      <c r="R1296" s="6"/>
    </row>
    <row r="1297" spans="10:18" ht="19.899999999999999" customHeight="1" x14ac:dyDescent="0.2">
      <c r="J1297" s="4"/>
      <c r="K1297" s="2"/>
      <c r="M1297" s="3"/>
      <c r="O1297" s="2"/>
      <c r="P1297" s="2"/>
      <c r="Q1297" s="2"/>
      <c r="R1297" s="6"/>
    </row>
    <row r="1298" spans="10:18" ht="19.899999999999999" customHeight="1" x14ac:dyDescent="0.2">
      <c r="J1298" s="4"/>
      <c r="K1298" s="2"/>
      <c r="M1298" s="3"/>
      <c r="O1298" s="2"/>
      <c r="P1298" s="2"/>
      <c r="Q1298" s="2"/>
      <c r="R1298" s="6"/>
    </row>
    <row r="1299" spans="10:18" ht="19.899999999999999" customHeight="1" x14ac:dyDescent="0.2">
      <c r="J1299" s="4"/>
      <c r="K1299" s="2"/>
      <c r="M1299" s="3"/>
      <c r="O1299" s="2"/>
      <c r="P1299" s="2"/>
      <c r="Q1299" s="2"/>
      <c r="R1299" s="6"/>
    </row>
    <row r="1300" spans="10:18" ht="19.899999999999999" customHeight="1" x14ac:dyDescent="0.2">
      <c r="J1300" s="4"/>
      <c r="K1300" s="2"/>
      <c r="M1300" s="3"/>
      <c r="O1300" s="2"/>
      <c r="P1300" s="2"/>
      <c r="Q1300" s="2"/>
      <c r="R1300" s="6"/>
    </row>
    <row r="1301" spans="10:18" ht="19.899999999999999" customHeight="1" x14ac:dyDescent="0.2">
      <c r="J1301" s="4"/>
      <c r="K1301" s="2"/>
      <c r="M1301" s="3"/>
      <c r="O1301" s="2"/>
      <c r="P1301" s="2"/>
      <c r="Q1301" s="2"/>
      <c r="R1301" s="6"/>
    </row>
    <row r="1302" spans="10:18" ht="19.899999999999999" customHeight="1" x14ac:dyDescent="0.2">
      <c r="J1302" s="4"/>
      <c r="K1302" s="2"/>
      <c r="M1302" s="3"/>
      <c r="O1302" s="2"/>
      <c r="P1302" s="2"/>
      <c r="Q1302" s="2"/>
      <c r="R1302" s="6"/>
    </row>
    <row r="1303" spans="10:18" ht="19.899999999999999" customHeight="1" x14ac:dyDescent="0.2">
      <c r="J1303" s="4"/>
      <c r="K1303" s="2"/>
      <c r="M1303" s="3"/>
      <c r="O1303" s="2"/>
      <c r="P1303" s="2"/>
      <c r="Q1303" s="2"/>
      <c r="R1303" s="6"/>
    </row>
    <row r="1304" spans="10:18" ht="19.899999999999999" customHeight="1" x14ac:dyDescent="0.2">
      <c r="J1304" s="4"/>
      <c r="K1304" s="2"/>
      <c r="M1304" s="3"/>
      <c r="O1304" s="2"/>
      <c r="P1304" s="2"/>
      <c r="Q1304" s="2"/>
      <c r="R1304" s="6"/>
    </row>
    <row r="1305" spans="10:18" ht="19.899999999999999" customHeight="1" x14ac:dyDescent="0.2">
      <c r="J1305" s="4"/>
      <c r="K1305" s="2"/>
      <c r="M1305" s="3"/>
      <c r="O1305" s="2"/>
      <c r="P1305" s="2"/>
      <c r="Q1305" s="2"/>
      <c r="R1305" s="6"/>
    </row>
    <row r="1306" spans="10:18" ht="19.899999999999999" customHeight="1" x14ac:dyDescent="0.2">
      <c r="J1306" s="4"/>
      <c r="K1306" s="2"/>
      <c r="M1306" s="3"/>
      <c r="O1306" s="2"/>
      <c r="P1306" s="2"/>
      <c r="Q1306" s="2"/>
      <c r="R1306" s="6"/>
    </row>
    <row r="1307" spans="10:18" ht="19.899999999999999" customHeight="1" x14ac:dyDescent="0.2">
      <c r="J1307" s="4"/>
      <c r="K1307" s="2"/>
      <c r="M1307" s="3"/>
      <c r="O1307" s="2"/>
      <c r="P1307" s="2"/>
      <c r="Q1307" s="2"/>
      <c r="R1307" s="6"/>
    </row>
    <row r="1308" spans="10:18" ht="19.899999999999999" customHeight="1" x14ac:dyDescent="0.2">
      <c r="J1308" s="4"/>
      <c r="K1308" s="2"/>
      <c r="M1308" s="3"/>
      <c r="O1308" s="2"/>
      <c r="P1308" s="2"/>
      <c r="Q1308" s="2"/>
      <c r="R1308" s="6"/>
    </row>
    <row r="1309" spans="10:18" ht="19.899999999999999" customHeight="1" x14ac:dyDescent="0.2">
      <c r="J1309" s="4"/>
      <c r="K1309" s="2"/>
      <c r="M1309" s="3"/>
      <c r="O1309" s="2"/>
      <c r="P1309" s="2"/>
      <c r="Q1309" s="2"/>
      <c r="R1309" s="6"/>
    </row>
    <row r="1310" spans="10:18" ht="19.899999999999999" customHeight="1" x14ac:dyDescent="0.2">
      <c r="J1310" s="4"/>
      <c r="K1310" s="2"/>
      <c r="M1310" s="3"/>
      <c r="O1310" s="2"/>
      <c r="P1310" s="2"/>
      <c r="Q1310" s="2"/>
      <c r="R1310" s="6"/>
    </row>
    <row r="1311" spans="10:18" ht="19.899999999999999" customHeight="1" x14ac:dyDescent="0.2">
      <c r="J1311" s="4"/>
      <c r="K1311" s="2"/>
      <c r="M1311" s="3"/>
      <c r="O1311" s="2"/>
      <c r="P1311" s="2"/>
      <c r="Q1311" s="2"/>
      <c r="R1311" s="6"/>
    </row>
    <row r="1312" spans="10:18" ht="19.899999999999999" customHeight="1" x14ac:dyDescent="0.2">
      <c r="J1312" s="4"/>
      <c r="K1312" s="2"/>
      <c r="M1312" s="3"/>
      <c r="O1312" s="2"/>
      <c r="P1312" s="2"/>
      <c r="Q1312" s="2"/>
      <c r="R1312" s="6"/>
    </row>
    <row r="1313" spans="10:18" ht="19.899999999999999" customHeight="1" x14ac:dyDescent="0.2">
      <c r="J1313" s="4"/>
      <c r="K1313" s="2"/>
      <c r="M1313" s="3"/>
      <c r="O1313" s="2"/>
      <c r="P1313" s="2"/>
      <c r="Q1313" s="2"/>
      <c r="R1313" s="6"/>
    </row>
    <row r="1314" spans="10:18" ht="19.899999999999999" customHeight="1" x14ac:dyDescent="0.2">
      <c r="J1314" s="4"/>
      <c r="K1314" s="2"/>
      <c r="M1314" s="3"/>
      <c r="O1314" s="2"/>
      <c r="P1314" s="2"/>
      <c r="Q1314" s="2"/>
      <c r="R1314" s="6"/>
    </row>
    <row r="1315" spans="10:18" ht="19.899999999999999" customHeight="1" x14ac:dyDescent="0.2">
      <c r="J1315" s="4"/>
      <c r="K1315" s="2"/>
      <c r="M1315" s="3"/>
      <c r="O1315" s="2"/>
      <c r="P1315" s="2"/>
      <c r="Q1315" s="2"/>
      <c r="R1315" s="6"/>
    </row>
    <row r="1316" spans="10:18" ht="19.899999999999999" customHeight="1" x14ac:dyDescent="0.2">
      <c r="J1316" s="4"/>
      <c r="K1316" s="2"/>
      <c r="M1316" s="3"/>
      <c r="O1316" s="2"/>
      <c r="P1316" s="2"/>
      <c r="Q1316" s="2"/>
      <c r="R1316" s="6"/>
    </row>
    <row r="1317" spans="10:18" ht="19.899999999999999" customHeight="1" x14ac:dyDescent="0.2">
      <c r="J1317" s="4"/>
      <c r="K1317" s="2"/>
      <c r="M1317" s="3"/>
      <c r="O1317" s="2"/>
      <c r="P1317" s="2"/>
      <c r="Q1317" s="2"/>
      <c r="R1317" s="6"/>
    </row>
    <row r="1318" spans="10:18" ht="19.899999999999999" customHeight="1" x14ac:dyDescent="0.2">
      <c r="J1318" s="4"/>
      <c r="K1318" s="2"/>
      <c r="M1318" s="3"/>
      <c r="O1318" s="2"/>
      <c r="P1318" s="2"/>
      <c r="Q1318" s="2"/>
      <c r="R1318" s="6"/>
    </row>
    <row r="1319" spans="10:18" ht="19.899999999999999" customHeight="1" x14ac:dyDescent="0.2">
      <c r="J1319" s="4"/>
      <c r="K1319" s="2"/>
      <c r="M1319" s="3"/>
      <c r="O1319" s="2"/>
      <c r="P1319" s="2"/>
      <c r="Q1319" s="2"/>
      <c r="R1319" s="6"/>
    </row>
    <row r="1320" spans="10:18" ht="19.899999999999999" customHeight="1" x14ac:dyDescent="0.2">
      <c r="J1320" s="4"/>
      <c r="K1320" s="2"/>
      <c r="M1320" s="3"/>
      <c r="O1320" s="2"/>
      <c r="P1320" s="2"/>
      <c r="Q1320" s="2"/>
      <c r="R1320" s="6"/>
    </row>
    <row r="1321" spans="10:18" ht="19.899999999999999" customHeight="1" x14ac:dyDescent="0.2">
      <c r="J1321" s="4"/>
      <c r="K1321" s="2"/>
      <c r="M1321" s="3"/>
      <c r="O1321" s="2"/>
      <c r="P1321" s="2"/>
      <c r="Q1321" s="2"/>
      <c r="R1321" s="6"/>
    </row>
    <row r="1322" spans="10:18" ht="19.899999999999999" customHeight="1" x14ac:dyDescent="0.2">
      <c r="J1322" s="4"/>
      <c r="K1322" s="2"/>
      <c r="M1322" s="3"/>
      <c r="O1322" s="2"/>
      <c r="P1322" s="2"/>
      <c r="Q1322" s="2"/>
      <c r="R1322" s="6"/>
    </row>
    <row r="1323" spans="10:18" ht="19.899999999999999" customHeight="1" x14ac:dyDescent="0.2">
      <c r="J1323" s="4"/>
      <c r="K1323" s="2"/>
      <c r="M1323" s="3"/>
      <c r="O1323" s="2"/>
      <c r="P1323" s="2"/>
      <c r="Q1323" s="2"/>
      <c r="R1323" s="6"/>
    </row>
    <row r="1324" spans="10:18" ht="19.899999999999999" customHeight="1" x14ac:dyDescent="0.2">
      <c r="J1324" s="4"/>
      <c r="K1324" s="2"/>
      <c r="M1324" s="3"/>
      <c r="O1324" s="2"/>
      <c r="P1324" s="2"/>
      <c r="Q1324" s="2"/>
      <c r="R1324" s="6"/>
    </row>
    <row r="1325" spans="10:18" ht="19.899999999999999" customHeight="1" x14ac:dyDescent="0.2">
      <c r="J1325" s="4"/>
      <c r="K1325" s="2"/>
      <c r="M1325" s="3"/>
      <c r="O1325" s="2"/>
      <c r="P1325" s="2"/>
      <c r="Q1325" s="2"/>
      <c r="R1325" s="6"/>
    </row>
    <row r="1326" spans="10:18" ht="19.899999999999999" customHeight="1" x14ac:dyDescent="0.2">
      <c r="J1326" s="4"/>
      <c r="K1326" s="2"/>
      <c r="M1326" s="3"/>
      <c r="O1326" s="2"/>
      <c r="P1326" s="2"/>
      <c r="Q1326" s="2"/>
      <c r="R1326" s="6"/>
    </row>
    <row r="1327" spans="10:18" ht="19.899999999999999" customHeight="1" x14ac:dyDescent="0.2">
      <c r="J1327" s="4"/>
      <c r="K1327" s="2"/>
      <c r="M1327" s="3"/>
      <c r="O1327" s="2"/>
      <c r="P1327" s="2"/>
      <c r="Q1327" s="2"/>
      <c r="R1327" s="6"/>
    </row>
    <row r="1328" spans="10:18" ht="19.899999999999999" customHeight="1" x14ac:dyDescent="0.2">
      <c r="J1328" s="4"/>
      <c r="K1328" s="2"/>
      <c r="M1328" s="3"/>
      <c r="O1328" s="2"/>
      <c r="P1328" s="2"/>
      <c r="Q1328" s="2"/>
      <c r="R1328" s="6"/>
    </row>
    <row r="1329" spans="10:18" ht="19.899999999999999" customHeight="1" x14ac:dyDescent="0.2">
      <c r="J1329" s="4"/>
      <c r="K1329" s="2"/>
      <c r="M1329" s="3"/>
      <c r="O1329" s="2"/>
      <c r="P1329" s="2"/>
      <c r="Q1329" s="2"/>
      <c r="R1329" s="6"/>
    </row>
    <row r="1330" spans="10:18" ht="19.899999999999999" customHeight="1" x14ac:dyDescent="0.2">
      <c r="J1330" s="4"/>
      <c r="K1330" s="2"/>
      <c r="M1330" s="3"/>
      <c r="O1330" s="2"/>
      <c r="P1330" s="2"/>
      <c r="Q1330" s="2"/>
      <c r="R1330" s="6"/>
    </row>
    <row r="1331" spans="10:18" ht="19.899999999999999" customHeight="1" x14ac:dyDescent="0.2">
      <c r="J1331" s="4"/>
      <c r="K1331" s="2"/>
      <c r="M1331" s="3"/>
      <c r="O1331" s="2"/>
      <c r="P1331" s="2"/>
      <c r="Q1331" s="2"/>
      <c r="R1331" s="6"/>
    </row>
    <row r="1332" spans="10:18" ht="19.899999999999999" customHeight="1" x14ac:dyDescent="0.2">
      <c r="J1332" s="4"/>
      <c r="K1332" s="2"/>
      <c r="M1332" s="3"/>
      <c r="O1332" s="2"/>
      <c r="P1332" s="2"/>
      <c r="Q1332" s="2"/>
      <c r="R1332" s="6"/>
    </row>
    <row r="1333" spans="10:18" ht="19.899999999999999" customHeight="1" x14ac:dyDescent="0.2">
      <c r="J1333" s="4"/>
      <c r="K1333" s="2"/>
      <c r="M1333" s="3"/>
      <c r="O1333" s="2"/>
      <c r="P1333" s="2"/>
      <c r="Q1333" s="2"/>
      <c r="R1333" s="6"/>
    </row>
    <row r="1334" spans="10:18" ht="19.899999999999999" customHeight="1" x14ac:dyDescent="0.2">
      <c r="J1334" s="4"/>
      <c r="K1334" s="2"/>
      <c r="M1334" s="3"/>
      <c r="O1334" s="2"/>
      <c r="P1334" s="2"/>
      <c r="Q1334" s="2"/>
      <c r="R1334" s="6"/>
    </row>
    <row r="1335" spans="10:18" ht="19.899999999999999" customHeight="1" x14ac:dyDescent="0.2">
      <c r="J1335" s="4"/>
      <c r="K1335" s="2"/>
      <c r="M1335" s="3"/>
      <c r="O1335" s="2"/>
      <c r="P1335" s="2"/>
      <c r="Q1335" s="2"/>
      <c r="R1335" s="6"/>
    </row>
    <row r="1336" spans="10:18" ht="19.899999999999999" customHeight="1" x14ac:dyDescent="0.2">
      <c r="J1336" s="4"/>
      <c r="K1336" s="2"/>
      <c r="M1336" s="3"/>
      <c r="O1336" s="2"/>
      <c r="P1336" s="2"/>
      <c r="Q1336" s="2"/>
      <c r="R1336" s="6"/>
    </row>
    <row r="1337" spans="10:18" ht="19.899999999999999" customHeight="1" x14ac:dyDescent="0.2">
      <c r="J1337" s="4"/>
      <c r="K1337" s="2"/>
      <c r="M1337" s="3"/>
      <c r="O1337" s="2"/>
      <c r="P1337" s="2"/>
      <c r="Q1337" s="2"/>
      <c r="R1337" s="6"/>
    </row>
    <row r="1338" spans="10:18" ht="19.899999999999999" customHeight="1" x14ac:dyDescent="0.2">
      <c r="J1338" s="4"/>
      <c r="K1338" s="2"/>
      <c r="M1338" s="3"/>
      <c r="O1338" s="2"/>
      <c r="P1338" s="2"/>
      <c r="Q1338" s="2"/>
      <c r="R1338" s="6"/>
    </row>
    <row r="1339" spans="10:18" ht="19.899999999999999" customHeight="1" x14ac:dyDescent="0.2">
      <c r="J1339" s="4"/>
      <c r="K1339" s="2"/>
      <c r="M1339" s="3"/>
      <c r="O1339" s="2"/>
      <c r="P1339" s="2"/>
      <c r="Q1339" s="2"/>
      <c r="R1339" s="6"/>
    </row>
    <row r="1340" spans="10:18" ht="19.899999999999999" customHeight="1" x14ac:dyDescent="0.2">
      <c r="J1340" s="4"/>
      <c r="K1340" s="2"/>
      <c r="M1340" s="3"/>
      <c r="O1340" s="2"/>
      <c r="P1340" s="2"/>
      <c r="Q1340" s="2"/>
      <c r="R1340" s="6"/>
    </row>
    <row r="1341" spans="10:18" ht="19.899999999999999" customHeight="1" x14ac:dyDescent="0.2">
      <c r="J1341" s="4"/>
      <c r="K1341" s="2"/>
      <c r="M1341" s="3"/>
      <c r="O1341" s="2"/>
      <c r="P1341" s="2"/>
      <c r="Q1341" s="2"/>
      <c r="R1341" s="6"/>
    </row>
    <row r="1342" spans="10:18" ht="19.899999999999999" customHeight="1" x14ac:dyDescent="0.2">
      <c r="J1342" s="4"/>
      <c r="K1342" s="2"/>
      <c r="M1342" s="3"/>
      <c r="O1342" s="2"/>
      <c r="P1342" s="2"/>
      <c r="Q1342" s="2"/>
      <c r="R1342" s="6"/>
    </row>
    <row r="1343" spans="10:18" ht="19.899999999999999" customHeight="1" x14ac:dyDescent="0.2">
      <c r="J1343" s="4"/>
      <c r="K1343" s="2"/>
      <c r="M1343" s="3"/>
      <c r="O1343" s="2"/>
      <c r="P1343" s="2"/>
      <c r="Q1343" s="2"/>
      <c r="R1343" s="6"/>
    </row>
    <row r="1344" spans="10:18" ht="19.899999999999999" customHeight="1" x14ac:dyDescent="0.2">
      <c r="J1344" s="4"/>
      <c r="K1344" s="2"/>
      <c r="M1344" s="3"/>
      <c r="O1344" s="2"/>
      <c r="P1344" s="2"/>
      <c r="Q1344" s="2"/>
      <c r="R1344" s="6"/>
    </row>
    <row r="1345" spans="10:18" ht="19.899999999999999" customHeight="1" x14ac:dyDescent="0.2">
      <c r="J1345" s="4"/>
      <c r="K1345" s="2"/>
      <c r="M1345" s="3"/>
      <c r="O1345" s="2"/>
      <c r="P1345" s="2"/>
      <c r="Q1345" s="2"/>
      <c r="R1345" s="6"/>
    </row>
    <row r="1346" spans="10:18" ht="19.899999999999999" customHeight="1" x14ac:dyDescent="0.2">
      <c r="J1346" s="4"/>
      <c r="K1346" s="2"/>
      <c r="M1346" s="3"/>
      <c r="O1346" s="2"/>
      <c r="P1346" s="2"/>
      <c r="Q1346" s="2"/>
      <c r="R1346" s="6"/>
    </row>
    <row r="1347" spans="10:18" ht="19.899999999999999" customHeight="1" x14ac:dyDescent="0.2">
      <c r="J1347" s="4"/>
      <c r="K1347" s="2"/>
      <c r="M1347" s="3"/>
      <c r="O1347" s="2"/>
      <c r="P1347" s="2"/>
      <c r="Q1347" s="2"/>
      <c r="R1347" s="6"/>
    </row>
    <row r="1348" spans="10:18" ht="19.899999999999999" customHeight="1" x14ac:dyDescent="0.2">
      <c r="J1348" s="4"/>
      <c r="K1348" s="2"/>
      <c r="M1348" s="3"/>
      <c r="O1348" s="2"/>
      <c r="P1348" s="2"/>
      <c r="Q1348" s="2"/>
      <c r="R1348" s="6"/>
    </row>
    <row r="1349" spans="10:18" ht="19.899999999999999" customHeight="1" x14ac:dyDescent="0.2">
      <c r="J1349" s="4"/>
      <c r="K1349" s="2"/>
      <c r="M1349" s="3"/>
      <c r="O1349" s="2"/>
      <c r="P1349" s="2"/>
      <c r="Q1349" s="2"/>
      <c r="R1349" s="6"/>
    </row>
    <row r="1350" spans="10:18" ht="19.899999999999999" customHeight="1" x14ac:dyDescent="0.2">
      <c r="J1350" s="4"/>
      <c r="K1350" s="2"/>
      <c r="M1350" s="3"/>
      <c r="O1350" s="2"/>
      <c r="P1350" s="2"/>
      <c r="Q1350" s="2"/>
      <c r="R1350" s="6"/>
    </row>
    <row r="1351" spans="10:18" ht="19.899999999999999" customHeight="1" x14ac:dyDescent="0.2">
      <c r="J1351" s="4"/>
      <c r="K1351" s="2"/>
      <c r="M1351" s="3"/>
      <c r="O1351" s="2"/>
      <c r="P1351" s="2"/>
      <c r="Q1351" s="2"/>
      <c r="R1351" s="6"/>
    </row>
    <row r="1352" spans="10:18" ht="19.899999999999999" customHeight="1" x14ac:dyDescent="0.2">
      <c r="J1352" s="4"/>
      <c r="K1352" s="2"/>
      <c r="M1352" s="3"/>
      <c r="O1352" s="2"/>
      <c r="P1352" s="2"/>
      <c r="Q1352" s="2"/>
      <c r="R1352" s="6"/>
    </row>
    <row r="1353" spans="10:18" ht="19.899999999999999" customHeight="1" x14ac:dyDescent="0.2">
      <c r="J1353" s="4"/>
      <c r="K1353" s="2"/>
      <c r="M1353" s="3"/>
      <c r="O1353" s="2"/>
      <c r="P1353" s="2"/>
      <c r="Q1353" s="2"/>
      <c r="R1353" s="6"/>
    </row>
    <row r="1354" spans="10:18" ht="19.899999999999999" customHeight="1" x14ac:dyDescent="0.2">
      <c r="J1354" s="4"/>
      <c r="K1354" s="2"/>
      <c r="M1354" s="3"/>
      <c r="O1354" s="2"/>
      <c r="P1354" s="2"/>
      <c r="Q1354" s="2"/>
      <c r="R1354" s="6"/>
    </row>
    <row r="1355" spans="10:18" ht="19.899999999999999" customHeight="1" x14ac:dyDescent="0.2">
      <c r="J1355" s="4"/>
      <c r="K1355" s="2"/>
      <c r="M1355" s="3"/>
      <c r="O1355" s="2"/>
      <c r="P1355" s="2"/>
      <c r="Q1355" s="2"/>
      <c r="R1355" s="6"/>
    </row>
    <row r="1356" spans="10:18" ht="19.899999999999999" customHeight="1" x14ac:dyDescent="0.2">
      <c r="J1356" s="4"/>
      <c r="K1356" s="2"/>
      <c r="M1356" s="3"/>
      <c r="O1356" s="2"/>
      <c r="P1356" s="2"/>
      <c r="Q1356" s="2"/>
      <c r="R1356" s="6"/>
    </row>
    <row r="1357" spans="10:18" ht="19.899999999999999" customHeight="1" x14ac:dyDescent="0.2">
      <c r="J1357" s="4"/>
      <c r="K1357" s="2"/>
      <c r="M1357" s="3"/>
      <c r="O1357" s="2"/>
      <c r="P1357" s="2"/>
      <c r="Q1357" s="2"/>
      <c r="R1357" s="6"/>
    </row>
    <row r="1358" spans="10:18" ht="19.899999999999999" customHeight="1" x14ac:dyDescent="0.2">
      <c r="J1358" s="4"/>
      <c r="K1358" s="2"/>
      <c r="M1358" s="3"/>
      <c r="O1358" s="2"/>
      <c r="P1358" s="2"/>
      <c r="Q1358" s="2"/>
      <c r="R1358" s="6"/>
    </row>
    <row r="1359" spans="10:18" ht="19.899999999999999" customHeight="1" x14ac:dyDescent="0.2">
      <c r="J1359" s="4"/>
      <c r="K1359" s="2"/>
      <c r="M1359" s="3"/>
      <c r="O1359" s="2"/>
      <c r="P1359" s="2"/>
      <c r="Q1359" s="2"/>
      <c r="R1359" s="6"/>
    </row>
    <row r="1360" spans="10:18" ht="19.899999999999999" customHeight="1" x14ac:dyDescent="0.2">
      <c r="J1360" s="4"/>
      <c r="K1360" s="2"/>
      <c r="M1360" s="3"/>
      <c r="O1360" s="2"/>
      <c r="P1360" s="2"/>
      <c r="Q1360" s="2"/>
      <c r="R1360" s="6"/>
    </row>
    <row r="1361" spans="10:18" ht="19.899999999999999" customHeight="1" x14ac:dyDescent="0.2">
      <c r="J1361" s="4"/>
      <c r="K1361" s="2"/>
      <c r="M1361" s="3"/>
      <c r="O1361" s="2"/>
      <c r="P1361" s="2"/>
      <c r="Q1361" s="2"/>
      <c r="R1361" s="6"/>
    </row>
    <row r="1362" spans="10:18" ht="19.899999999999999" customHeight="1" x14ac:dyDescent="0.2">
      <c r="J1362" s="4"/>
      <c r="K1362" s="2"/>
      <c r="M1362" s="3"/>
      <c r="O1362" s="2"/>
      <c r="P1362" s="2"/>
      <c r="Q1362" s="2"/>
      <c r="R1362" s="6"/>
    </row>
    <row r="1363" spans="10:18" ht="19.899999999999999" customHeight="1" x14ac:dyDescent="0.2">
      <c r="J1363" s="4"/>
      <c r="K1363" s="2"/>
      <c r="M1363" s="3"/>
      <c r="O1363" s="2"/>
      <c r="P1363" s="2"/>
      <c r="Q1363" s="2"/>
      <c r="R1363" s="6"/>
    </row>
    <row r="1364" spans="10:18" ht="19.899999999999999" customHeight="1" x14ac:dyDescent="0.2">
      <c r="J1364" s="4"/>
      <c r="K1364" s="2"/>
      <c r="M1364" s="3"/>
      <c r="O1364" s="2"/>
      <c r="P1364" s="2"/>
      <c r="Q1364" s="2"/>
      <c r="R1364" s="6"/>
    </row>
    <row r="1365" spans="10:18" ht="19.899999999999999" customHeight="1" x14ac:dyDescent="0.2">
      <c r="J1365" s="4"/>
      <c r="K1365" s="2"/>
      <c r="M1365" s="3"/>
      <c r="O1365" s="2"/>
      <c r="P1365" s="2"/>
      <c r="Q1365" s="2"/>
      <c r="R1365" s="6"/>
    </row>
    <row r="1366" spans="10:18" ht="19.899999999999999" customHeight="1" x14ac:dyDescent="0.2">
      <c r="J1366" s="4"/>
      <c r="K1366" s="2"/>
      <c r="M1366" s="3"/>
      <c r="O1366" s="2"/>
      <c r="P1366" s="2"/>
      <c r="Q1366" s="2"/>
      <c r="R1366" s="6"/>
    </row>
    <row r="1367" spans="10:18" ht="19.899999999999999" customHeight="1" x14ac:dyDescent="0.2">
      <c r="J1367" s="4"/>
      <c r="K1367" s="2"/>
      <c r="M1367" s="3"/>
      <c r="O1367" s="2"/>
      <c r="P1367" s="2"/>
      <c r="Q1367" s="2"/>
      <c r="R1367" s="6"/>
    </row>
    <row r="1368" spans="10:18" ht="19.899999999999999" customHeight="1" x14ac:dyDescent="0.2">
      <c r="J1368" s="4"/>
      <c r="K1368" s="2"/>
      <c r="M1368" s="3"/>
      <c r="O1368" s="2"/>
      <c r="P1368" s="2"/>
      <c r="Q1368" s="2"/>
      <c r="R1368" s="6"/>
    </row>
    <row r="1369" spans="10:18" ht="19.899999999999999" customHeight="1" x14ac:dyDescent="0.2">
      <c r="J1369" s="4"/>
      <c r="K1369" s="2"/>
      <c r="M1369" s="3"/>
      <c r="O1369" s="2"/>
      <c r="P1369" s="2"/>
      <c r="Q1369" s="2"/>
      <c r="R1369" s="6"/>
    </row>
    <row r="1370" spans="10:18" ht="19.899999999999999" customHeight="1" x14ac:dyDescent="0.2">
      <c r="J1370" s="4"/>
      <c r="K1370" s="2"/>
      <c r="M1370" s="3"/>
      <c r="O1370" s="2"/>
      <c r="P1370" s="2"/>
      <c r="Q1370" s="2"/>
      <c r="R1370" s="6"/>
    </row>
    <row r="1371" spans="10:18" ht="19.899999999999999" customHeight="1" x14ac:dyDescent="0.2">
      <c r="J1371" s="4"/>
      <c r="K1371" s="2"/>
      <c r="M1371" s="3"/>
      <c r="O1371" s="2"/>
      <c r="P1371" s="2"/>
      <c r="Q1371" s="2"/>
      <c r="R1371" s="6"/>
    </row>
    <row r="1372" spans="10:18" ht="19.899999999999999" customHeight="1" x14ac:dyDescent="0.2">
      <c r="J1372" s="4"/>
      <c r="K1372" s="2"/>
      <c r="M1372" s="3"/>
      <c r="O1372" s="2"/>
      <c r="P1372" s="2"/>
      <c r="Q1372" s="2"/>
      <c r="R1372" s="6"/>
    </row>
    <row r="1373" spans="10:18" ht="19.899999999999999" customHeight="1" x14ac:dyDescent="0.2">
      <c r="J1373" s="4"/>
      <c r="K1373" s="2"/>
      <c r="M1373" s="3"/>
      <c r="O1373" s="2"/>
      <c r="P1373" s="2"/>
      <c r="Q1373" s="2"/>
      <c r="R1373" s="6"/>
    </row>
    <row r="1374" spans="10:18" ht="19.899999999999999" customHeight="1" x14ac:dyDescent="0.2">
      <c r="J1374" s="4"/>
      <c r="K1374" s="2"/>
      <c r="M1374" s="3"/>
      <c r="O1374" s="2"/>
      <c r="P1374" s="2"/>
      <c r="Q1374" s="2"/>
      <c r="R1374" s="6"/>
    </row>
    <row r="1375" spans="10:18" ht="19.899999999999999" customHeight="1" x14ac:dyDescent="0.2">
      <c r="J1375" s="4"/>
      <c r="K1375" s="2"/>
      <c r="M1375" s="3"/>
      <c r="O1375" s="2"/>
      <c r="P1375" s="2"/>
      <c r="Q1375" s="2"/>
      <c r="R1375" s="6"/>
    </row>
    <row r="1376" spans="10:18" ht="19.899999999999999" customHeight="1" x14ac:dyDescent="0.2">
      <c r="J1376" s="4"/>
      <c r="K1376" s="2"/>
      <c r="M1376" s="3"/>
      <c r="O1376" s="2"/>
      <c r="P1376" s="2"/>
      <c r="Q1376" s="2"/>
      <c r="R1376" s="6"/>
    </row>
    <row r="1377" spans="10:18" ht="19.899999999999999" customHeight="1" x14ac:dyDescent="0.2">
      <c r="J1377" s="4"/>
      <c r="K1377" s="2"/>
      <c r="M1377" s="3"/>
      <c r="O1377" s="2"/>
      <c r="P1377" s="2"/>
      <c r="Q1377" s="2"/>
      <c r="R1377" s="6"/>
    </row>
    <row r="1378" spans="10:18" ht="19.899999999999999" customHeight="1" x14ac:dyDescent="0.2">
      <c r="J1378" s="4"/>
      <c r="K1378" s="2"/>
      <c r="M1378" s="3"/>
      <c r="O1378" s="2"/>
      <c r="P1378" s="2"/>
      <c r="Q1378" s="2"/>
      <c r="R1378" s="6"/>
    </row>
    <row r="1379" spans="10:18" ht="19.899999999999999" customHeight="1" x14ac:dyDescent="0.2">
      <c r="J1379" s="4"/>
      <c r="K1379" s="2"/>
      <c r="M1379" s="3"/>
      <c r="O1379" s="2"/>
      <c r="P1379" s="2"/>
      <c r="Q1379" s="2"/>
      <c r="R1379" s="6"/>
    </row>
    <row r="1380" spans="10:18" ht="19.899999999999999" customHeight="1" x14ac:dyDescent="0.2">
      <c r="J1380" s="4"/>
      <c r="K1380" s="2"/>
      <c r="M1380" s="3"/>
      <c r="O1380" s="2"/>
      <c r="P1380" s="2"/>
      <c r="Q1380" s="2"/>
      <c r="R1380" s="6"/>
    </row>
    <row r="1381" spans="10:18" ht="19.899999999999999" customHeight="1" x14ac:dyDescent="0.2">
      <c r="J1381" s="4"/>
      <c r="K1381" s="2"/>
      <c r="M1381" s="3"/>
      <c r="O1381" s="2"/>
      <c r="P1381" s="2"/>
      <c r="Q1381" s="2"/>
      <c r="R1381" s="6"/>
    </row>
    <row r="1382" spans="10:18" ht="19.899999999999999" customHeight="1" x14ac:dyDescent="0.2">
      <c r="J1382" s="4"/>
      <c r="K1382" s="2"/>
      <c r="M1382" s="3"/>
      <c r="O1382" s="2"/>
      <c r="P1382" s="2"/>
      <c r="Q1382" s="2"/>
      <c r="R1382" s="6"/>
    </row>
    <row r="1383" spans="10:18" ht="19.899999999999999" customHeight="1" x14ac:dyDescent="0.2">
      <c r="J1383" s="4"/>
      <c r="K1383" s="2"/>
      <c r="M1383" s="3"/>
      <c r="O1383" s="2"/>
      <c r="P1383" s="2"/>
      <c r="Q1383" s="2"/>
      <c r="R1383" s="6"/>
    </row>
    <row r="1384" spans="10:18" ht="19.899999999999999" customHeight="1" x14ac:dyDescent="0.2">
      <c r="J1384" s="4"/>
      <c r="K1384" s="2"/>
      <c r="M1384" s="3"/>
      <c r="O1384" s="2"/>
      <c r="P1384" s="2"/>
      <c r="Q1384" s="2"/>
      <c r="R1384" s="6"/>
    </row>
    <row r="1385" spans="10:18" ht="19.899999999999999" customHeight="1" x14ac:dyDescent="0.2">
      <c r="J1385" s="4"/>
      <c r="K1385" s="2"/>
      <c r="M1385" s="3"/>
      <c r="O1385" s="2"/>
      <c r="P1385" s="2"/>
      <c r="Q1385" s="2"/>
      <c r="R1385" s="6"/>
    </row>
    <row r="1386" spans="10:18" ht="19.899999999999999" customHeight="1" x14ac:dyDescent="0.2">
      <c r="J1386" s="4"/>
      <c r="K1386" s="2"/>
      <c r="M1386" s="3"/>
      <c r="O1386" s="2"/>
      <c r="P1386" s="2"/>
      <c r="Q1386" s="2"/>
      <c r="R1386" s="6"/>
    </row>
    <row r="1387" spans="10:18" ht="19.899999999999999" customHeight="1" x14ac:dyDescent="0.2">
      <c r="J1387" s="4"/>
      <c r="K1387" s="2"/>
      <c r="M1387" s="3"/>
      <c r="O1387" s="2"/>
      <c r="P1387" s="2"/>
      <c r="Q1387" s="2"/>
      <c r="R1387" s="6"/>
    </row>
    <row r="1388" spans="10:18" ht="19.899999999999999" customHeight="1" x14ac:dyDescent="0.2">
      <c r="J1388" s="4"/>
      <c r="K1388" s="2"/>
      <c r="M1388" s="3"/>
      <c r="O1388" s="2"/>
      <c r="P1388" s="2"/>
      <c r="Q1388" s="2"/>
      <c r="R1388" s="6"/>
    </row>
    <row r="1389" spans="10:18" ht="19.899999999999999" customHeight="1" x14ac:dyDescent="0.2">
      <c r="J1389" s="4"/>
      <c r="K1389" s="2"/>
      <c r="M1389" s="3"/>
      <c r="O1389" s="2"/>
      <c r="P1389" s="2"/>
      <c r="Q1389" s="2"/>
      <c r="R1389" s="6"/>
    </row>
    <row r="1390" spans="10:18" ht="19.899999999999999" customHeight="1" x14ac:dyDescent="0.2">
      <c r="J1390" s="4"/>
      <c r="K1390" s="2"/>
      <c r="M1390" s="3"/>
      <c r="O1390" s="2"/>
      <c r="P1390" s="2"/>
      <c r="Q1390" s="2"/>
      <c r="R1390" s="6"/>
    </row>
    <row r="1391" spans="10:18" ht="19.899999999999999" customHeight="1" x14ac:dyDescent="0.2">
      <c r="J1391" s="4"/>
      <c r="K1391" s="2"/>
      <c r="M1391" s="3"/>
      <c r="O1391" s="2"/>
      <c r="P1391" s="2"/>
      <c r="Q1391" s="2"/>
      <c r="R1391" s="6"/>
    </row>
    <row r="1392" spans="10:18" ht="19.899999999999999" customHeight="1" x14ac:dyDescent="0.2">
      <c r="J1392" s="4"/>
      <c r="K1392" s="2"/>
      <c r="M1392" s="3"/>
      <c r="O1392" s="2"/>
      <c r="P1392" s="2"/>
      <c r="Q1392" s="2"/>
      <c r="R1392" s="6"/>
    </row>
    <row r="1393" spans="10:18" ht="19.899999999999999" customHeight="1" x14ac:dyDescent="0.2">
      <c r="J1393" s="4"/>
      <c r="K1393" s="2"/>
      <c r="M1393" s="3"/>
      <c r="O1393" s="2"/>
      <c r="P1393" s="2"/>
      <c r="Q1393" s="2"/>
      <c r="R1393" s="6"/>
    </row>
    <row r="1394" spans="10:18" ht="19.899999999999999" customHeight="1" x14ac:dyDescent="0.2">
      <c r="J1394" s="4"/>
      <c r="K1394" s="2"/>
      <c r="M1394" s="3"/>
      <c r="O1394" s="2"/>
      <c r="P1394" s="2"/>
      <c r="Q1394" s="2"/>
      <c r="R1394" s="6"/>
    </row>
    <row r="1395" spans="10:18" ht="19.899999999999999" customHeight="1" x14ac:dyDescent="0.2">
      <c r="J1395" s="4"/>
      <c r="K1395" s="2"/>
      <c r="M1395" s="3"/>
      <c r="O1395" s="2"/>
      <c r="P1395" s="2"/>
      <c r="Q1395" s="2"/>
      <c r="R1395" s="6"/>
    </row>
    <row r="1396" spans="10:18" ht="19.899999999999999" customHeight="1" x14ac:dyDescent="0.2">
      <c r="J1396" s="4"/>
      <c r="K1396" s="2"/>
      <c r="M1396" s="3"/>
      <c r="O1396" s="2"/>
      <c r="P1396" s="2"/>
      <c r="Q1396" s="2"/>
      <c r="R1396" s="6"/>
    </row>
    <row r="1397" spans="10:18" ht="19.899999999999999" customHeight="1" x14ac:dyDescent="0.2">
      <c r="J1397" s="4"/>
      <c r="K1397" s="2"/>
      <c r="M1397" s="3"/>
      <c r="O1397" s="2"/>
      <c r="P1397" s="2"/>
      <c r="Q1397" s="2"/>
      <c r="R1397" s="6"/>
    </row>
    <row r="1398" spans="10:18" ht="19.899999999999999" customHeight="1" x14ac:dyDescent="0.2">
      <c r="J1398" s="4"/>
      <c r="K1398" s="2"/>
      <c r="M1398" s="3"/>
      <c r="O1398" s="2"/>
      <c r="P1398" s="2"/>
      <c r="Q1398" s="2"/>
      <c r="R1398" s="6"/>
    </row>
    <row r="1399" spans="10:18" ht="19.899999999999999" customHeight="1" x14ac:dyDescent="0.2">
      <c r="J1399" s="4"/>
      <c r="K1399" s="2"/>
      <c r="M1399" s="3"/>
      <c r="O1399" s="2"/>
      <c r="P1399" s="2"/>
      <c r="Q1399" s="2"/>
      <c r="R1399" s="6"/>
    </row>
    <row r="1400" spans="10:18" ht="19.899999999999999" customHeight="1" x14ac:dyDescent="0.2">
      <c r="J1400" s="4"/>
      <c r="K1400" s="2"/>
      <c r="M1400" s="3"/>
      <c r="O1400" s="2"/>
      <c r="P1400" s="2"/>
      <c r="Q1400" s="2"/>
      <c r="R1400" s="6"/>
    </row>
    <row r="1401" spans="10:18" ht="19.899999999999999" customHeight="1" x14ac:dyDescent="0.2">
      <c r="J1401" s="4"/>
      <c r="K1401" s="2"/>
      <c r="M1401" s="3"/>
      <c r="O1401" s="2"/>
      <c r="P1401" s="2"/>
      <c r="Q1401" s="2"/>
      <c r="R1401" s="6"/>
    </row>
    <row r="1402" spans="10:18" ht="19.899999999999999" customHeight="1" x14ac:dyDescent="0.2">
      <c r="J1402" s="4"/>
      <c r="K1402" s="2"/>
      <c r="M1402" s="3"/>
      <c r="O1402" s="2"/>
      <c r="P1402" s="2"/>
      <c r="Q1402" s="2"/>
      <c r="R1402" s="6"/>
    </row>
    <row r="1403" spans="10:18" ht="19.899999999999999" customHeight="1" x14ac:dyDescent="0.2">
      <c r="J1403" s="4"/>
      <c r="K1403" s="2"/>
      <c r="M1403" s="3"/>
      <c r="O1403" s="2"/>
      <c r="P1403" s="2"/>
      <c r="Q1403" s="2"/>
      <c r="R1403" s="6"/>
    </row>
    <row r="1404" spans="10:18" ht="19.899999999999999" customHeight="1" x14ac:dyDescent="0.2">
      <c r="J1404" s="4"/>
      <c r="K1404" s="2"/>
      <c r="M1404" s="3"/>
      <c r="O1404" s="2"/>
      <c r="P1404" s="2"/>
      <c r="Q1404" s="2"/>
      <c r="R1404" s="6"/>
    </row>
    <row r="1405" spans="10:18" ht="19.899999999999999" customHeight="1" x14ac:dyDescent="0.2">
      <c r="J1405" s="4"/>
      <c r="K1405" s="2"/>
      <c r="M1405" s="3"/>
      <c r="O1405" s="2"/>
      <c r="P1405" s="2"/>
      <c r="Q1405" s="2"/>
      <c r="R1405" s="6"/>
    </row>
    <row r="1406" spans="10:18" ht="19.899999999999999" customHeight="1" x14ac:dyDescent="0.2">
      <c r="J1406" s="4"/>
      <c r="K1406" s="2"/>
      <c r="M1406" s="3"/>
      <c r="O1406" s="2"/>
      <c r="P1406" s="2"/>
      <c r="Q1406" s="2"/>
      <c r="R1406" s="6"/>
    </row>
    <row r="1407" spans="10:18" ht="19.899999999999999" customHeight="1" x14ac:dyDescent="0.2">
      <c r="J1407" s="4"/>
      <c r="K1407" s="2"/>
      <c r="M1407" s="3"/>
      <c r="O1407" s="2"/>
      <c r="P1407" s="2"/>
      <c r="Q1407" s="2"/>
      <c r="R1407" s="6"/>
    </row>
    <row r="1408" spans="10:18" ht="19.899999999999999" customHeight="1" x14ac:dyDescent="0.2">
      <c r="J1408" s="4"/>
      <c r="K1408" s="2"/>
      <c r="M1408" s="3"/>
      <c r="O1408" s="2"/>
      <c r="P1408" s="2"/>
      <c r="Q1408" s="2"/>
      <c r="R1408" s="6"/>
    </row>
    <row r="1409" spans="10:18" ht="19.899999999999999" customHeight="1" x14ac:dyDescent="0.2">
      <c r="J1409" s="4"/>
      <c r="K1409" s="2"/>
      <c r="M1409" s="3"/>
      <c r="O1409" s="2"/>
      <c r="P1409" s="2"/>
      <c r="Q1409" s="2"/>
      <c r="R1409" s="6"/>
    </row>
    <row r="1410" spans="10:18" ht="19.899999999999999" customHeight="1" x14ac:dyDescent="0.2">
      <c r="J1410" s="4"/>
      <c r="K1410" s="2"/>
      <c r="M1410" s="3"/>
      <c r="O1410" s="2"/>
      <c r="P1410" s="2"/>
      <c r="Q1410" s="2"/>
      <c r="R1410" s="6"/>
    </row>
    <row r="1411" spans="10:18" ht="19.899999999999999" customHeight="1" x14ac:dyDescent="0.2">
      <c r="J1411" s="4"/>
      <c r="K1411" s="2"/>
      <c r="M1411" s="3"/>
      <c r="O1411" s="2"/>
      <c r="P1411" s="2"/>
      <c r="Q1411" s="2"/>
      <c r="R1411" s="6"/>
    </row>
    <row r="1412" spans="10:18" ht="19.899999999999999" customHeight="1" x14ac:dyDescent="0.2">
      <c r="J1412" s="4"/>
      <c r="K1412" s="2"/>
      <c r="M1412" s="3"/>
      <c r="O1412" s="2"/>
      <c r="P1412" s="2"/>
      <c r="Q1412" s="2"/>
      <c r="R1412" s="6"/>
    </row>
    <row r="1413" spans="10:18" ht="19.899999999999999" customHeight="1" x14ac:dyDescent="0.2">
      <c r="J1413" s="4"/>
      <c r="K1413" s="2"/>
      <c r="M1413" s="3"/>
      <c r="O1413" s="2"/>
      <c r="P1413" s="2"/>
      <c r="Q1413" s="2"/>
      <c r="R1413" s="6"/>
    </row>
    <row r="1414" spans="10:18" ht="19.899999999999999" customHeight="1" x14ac:dyDescent="0.2">
      <c r="J1414" s="4"/>
      <c r="K1414" s="2"/>
      <c r="M1414" s="3"/>
      <c r="O1414" s="2"/>
      <c r="P1414" s="2"/>
      <c r="Q1414" s="2"/>
      <c r="R1414" s="6"/>
    </row>
    <row r="1415" spans="10:18" ht="19.899999999999999" customHeight="1" x14ac:dyDescent="0.2">
      <c r="J1415" s="4"/>
      <c r="K1415" s="2"/>
      <c r="M1415" s="3"/>
      <c r="O1415" s="2"/>
      <c r="P1415" s="2"/>
      <c r="Q1415" s="2"/>
      <c r="R1415" s="6"/>
    </row>
    <row r="1416" spans="10:18" ht="19.899999999999999" customHeight="1" x14ac:dyDescent="0.2">
      <c r="J1416" s="4"/>
      <c r="K1416" s="2"/>
      <c r="M1416" s="3"/>
      <c r="O1416" s="2"/>
      <c r="P1416" s="2"/>
      <c r="Q1416" s="2"/>
      <c r="R1416" s="6"/>
    </row>
    <row r="1417" spans="10:18" ht="19.899999999999999" customHeight="1" x14ac:dyDescent="0.2">
      <c r="J1417" s="4"/>
      <c r="K1417" s="2"/>
      <c r="M1417" s="3"/>
      <c r="O1417" s="2"/>
      <c r="P1417" s="2"/>
      <c r="Q1417" s="2"/>
      <c r="R1417" s="6"/>
    </row>
    <row r="1418" spans="10:18" ht="19.899999999999999" customHeight="1" x14ac:dyDescent="0.2">
      <c r="J1418" s="4"/>
      <c r="K1418" s="2"/>
      <c r="M1418" s="3"/>
      <c r="O1418" s="2"/>
      <c r="P1418" s="2"/>
      <c r="Q1418" s="2"/>
      <c r="R1418" s="6"/>
    </row>
    <row r="1419" spans="10:18" ht="19.899999999999999" customHeight="1" x14ac:dyDescent="0.2">
      <c r="J1419" s="4"/>
      <c r="K1419" s="2"/>
      <c r="M1419" s="3"/>
      <c r="O1419" s="2"/>
      <c r="P1419" s="2"/>
      <c r="Q1419" s="2"/>
      <c r="R1419" s="6"/>
    </row>
    <row r="1420" spans="10:18" ht="19.899999999999999" customHeight="1" x14ac:dyDescent="0.2">
      <c r="J1420" s="4"/>
      <c r="K1420" s="2"/>
      <c r="M1420" s="3"/>
      <c r="O1420" s="2"/>
      <c r="P1420" s="2"/>
      <c r="Q1420" s="2"/>
      <c r="R1420" s="6"/>
    </row>
  </sheetData>
  <mergeCells count="25">
    <mergeCell ref="C14:D14"/>
    <mergeCell ref="C17:D17"/>
    <mergeCell ref="C16:D16"/>
    <mergeCell ref="C29:D29"/>
    <mergeCell ref="C30:D30"/>
    <mergeCell ref="K29:L29"/>
    <mergeCell ref="K30:L30"/>
    <mergeCell ref="G14:H14"/>
    <mergeCell ref="I14:J14"/>
    <mergeCell ref="K14:L14"/>
    <mergeCell ref="G26:L26"/>
    <mergeCell ref="I17:J17"/>
    <mergeCell ref="K17:L17"/>
    <mergeCell ref="G29:H29"/>
    <mergeCell ref="G30:H30"/>
    <mergeCell ref="G17:H17"/>
    <mergeCell ref="I29:J29"/>
    <mergeCell ref="I30:J30"/>
    <mergeCell ref="N15:P15"/>
    <mergeCell ref="B26:D26"/>
    <mergeCell ref="N26:P26"/>
    <mergeCell ref="G16:H16"/>
    <mergeCell ref="I16:J16"/>
    <mergeCell ref="K16:L16"/>
    <mergeCell ref="C20:D20"/>
  </mergeCells>
  <pageMargins left="0.7" right="0.7" top="0.75" bottom="0.75" header="0.3" footer="0.3"/>
  <pageSetup paperSize="6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4:T1420"/>
  <sheetViews>
    <sheetView zoomScale="85" zoomScaleNormal="85" workbookViewId="0">
      <selection activeCell="L32" sqref="L32"/>
    </sheetView>
  </sheetViews>
  <sheetFormatPr defaultColWidth="15.7109375" defaultRowHeight="19.899999999999999" customHeight="1" x14ac:dyDescent="0.2"/>
  <cols>
    <col min="1" max="1" width="15.7109375" style="15"/>
    <col min="2" max="2" width="15.7109375" style="15" customWidth="1"/>
    <col min="3" max="5" width="15.7109375" style="15"/>
    <col min="6" max="6" width="15.7109375" style="15" customWidth="1"/>
    <col min="7" max="9" width="15.7109375" style="15"/>
    <col min="10" max="11" width="15.7109375" style="15" customWidth="1"/>
    <col min="12" max="16384" width="15.7109375" style="15"/>
  </cols>
  <sheetData>
    <row r="14" spans="2:17" ht="19.899999999999999" customHeight="1" x14ac:dyDescent="0.2">
      <c r="C14" s="77" t="s">
        <v>48</v>
      </c>
      <c r="D14" s="77"/>
      <c r="G14" s="78" t="s">
        <v>8</v>
      </c>
      <c r="H14" s="78"/>
      <c r="I14" s="79" t="s">
        <v>30</v>
      </c>
      <c r="J14" s="79"/>
      <c r="K14" s="80" t="s">
        <v>31</v>
      </c>
      <c r="L14" s="80"/>
    </row>
    <row r="15" spans="2:17" ht="19.899999999999999" customHeight="1" x14ac:dyDescent="0.2">
      <c r="C15" s="51" t="s">
        <v>10</v>
      </c>
      <c r="D15" s="51" t="s">
        <v>9</v>
      </c>
      <c r="F15" s="8"/>
      <c r="G15" s="51" t="s">
        <v>10</v>
      </c>
      <c r="H15" s="51" t="s">
        <v>9</v>
      </c>
      <c r="I15" s="51" t="s">
        <v>10</v>
      </c>
      <c r="J15" s="51" t="s">
        <v>9</v>
      </c>
      <c r="K15" s="51" t="s">
        <v>10</v>
      </c>
      <c r="L15" s="51" t="s">
        <v>9</v>
      </c>
      <c r="N15" s="73" t="s">
        <v>12</v>
      </c>
      <c r="O15" s="73"/>
      <c r="P15" s="73"/>
    </row>
    <row r="16" spans="2:17" ht="19.899999999999999" customHeight="1" x14ac:dyDescent="0.2">
      <c r="B16" s="8" t="s">
        <v>29</v>
      </c>
      <c r="C16" s="75">
        <v>654.1</v>
      </c>
      <c r="D16" s="75"/>
      <c r="E16" s="10" t="s">
        <v>43</v>
      </c>
      <c r="F16" s="8" t="s">
        <v>29</v>
      </c>
      <c r="G16" s="75">
        <v>654.1</v>
      </c>
      <c r="H16" s="75"/>
      <c r="I16" s="75">
        <v>649.1</v>
      </c>
      <c r="J16" s="75"/>
      <c r="K16" s="75">
        <v>651.1</v>
      </c>
      <c r="L16" s="75"/>
      <c r="M16" s="10" t="s">
        <v>43</v>
      </c>
      <c r="N16" s="18" t="s">
        <v>13</v>
      </c>
      <c r="O16" s="50">
        <f>MAX(R34:R1960)*3.6/G29*-1*(18/14)</f>
        <v>15.827178829616638</v>
      </c>
      <c r="P16" s="15" t="s">
        <v>14</v>
      </c>
      <c r="Q16" s="2"/>
    </row>
    <row r="17" spans="2:20" ht="19.899999999999999" customHeight="1" x14ac:dyDescent="0.2">
      <c r="B17" s="18" t="s">
        <v>35</v>
      </c>
      <c r="C17" s="75">
        <v>995</v>
      </c>
      <c r="D17" s="75"/>
      <c r="E17" s="10" t="s">
        <v>49</v>
      </c>
      <c r="F17" s="18" t="s">
        <v>35</v>
      </c>
      <c r="G17" s="75">
        <v>995</v>
      </c>
      <c r="H17" s="75"/>
      <c r="I17" s="75">
        <v>995</v>
      </c>
      <c r="J17" s="75"/>
      <c r="K17" s="75">
        <v>995</v>
      </c>
      <c r="L17" s="75"/>
      <c r="M17" s="10" t="s">
        <v>49</v>
      </c>
      <c r="N17" s="51"/>
      <c r="O17" s="24">
        <f>O16/3.6</f>
        <v>4.3964385637823993</v>
      </c>
      <c r="P17" s="15" t="s">
        <v>15</v>
      </c>
    </row>
    <row r="18" spans="2:20" ht="19.899999999999999" customHeight="1" x14ac:dyDescent="0.2">
      <c r="B18" s="8" t="s">
        <v>47</v>
      </c>
      <c r="C18" s="22">
        <f>'AEEMs-1'!D18</f>
        <v>1726.5</v>
      </c>
      <c r="D18" s="34">
        <v>1724</v>
      </c>
      <c r="E18" s="10" t="s">
        <v>43</v>
      </c>
      <c r="F18" s="8" t="s">
        <v>47</v>
      </c>
      <c r="G18" s="34">
        <v>1655.8</v>
      </c>
      <c r="H18" s="34">
        <f>1640+4</f>
        <v>1644</v>
      </c>
      <c r="I18" s="34">
        <v>1651.1</v>
      </c>
      <c r="J18" s="34">
        <f>1647.6+4</f>
        <v>1651.6</v>
      </c>
      <c r="K18" s="34">
        <v>1653.4</v>
      </c>
      <c r="L18" s="34">
        <f>1657.6+4</f>
        <v>1661.6</v>
      </c>
      <c r="M18" s="10" t="s">
        <v>43</v>
      </c>
      <c r="N18" s="18" t="s">
        <v>16</v>
      </c>
      <c r="O18" s="25">
        <f>(G29/18*96485)*-1</f>
        <v>7120.0130179444441</v>
      </c>
    </row>
    <row r="19" spans="2:20" ht="19.899999999999999" customHeight="1" x14ac:dyDescent="0.2">
      <c r="B19" s="18" t="s">
        <v>24</v>
      </c>
      <c r="C19" s="22">
        <f>'AEEMs-1'!C19</f>
        <v>73.5</v>
      </c>
      <c r="D19" s="34">
        <v>72.900000000000006</v>
      </c>
      <c r="E19" s="10" t="s">
        <v>50</v>
      </c>
      <c r="F19" s="18" t="s">
        <v>36</v>
      </c>
      <c r="G19" s="41">
        <v>6.6</v>
      </c>
      <c r="H19" s="22" t="e">
        <f>NA()</f>
        <v>#N/A</v>
      </c>
      <c r="I19" s="41">
        <v>6.6</v>
      </c>
      <c r="J19" s="22" t="e">
        <f>NA()</f>
        <v>#N/A</v>
      </c>
      <c r="K19" s="41">
        <v>6.6</v>
      </c>
      <c r="L19" s="22" t="e">
        <f>NA()</f>
        <v>#N/A</v>
      </c>
      <c r="M19" s="10" t="s">
        <v>43</v>
      </c>
      <c r="N19" s="18" t="s">
        <v>17</v>
      </c>
      <c r="O19" s="25">
        <f>MAX(S34:S1000)*10</f>
        <v>9052.6926701787834</v>
      </c>
    </row>
    <row r="20" spans="2:20" ht="19.899999999999999" customHeight="1" x14ac:dyDescent="0.2">
      <c r="B20" s="18" t="s">
        <v>51</v>
      </c>
      <c r="C20" s="75">
        <v>1070</v>
      </c>
      <c r="D20" s="75"/>
      <c r="E20" s="10" t="s">
        <v>49</v>
      </c>
      <c r="N20" s="19" t="s">
        <v>18</v>
      </c>
      <c r="O20" s="30">
        <f>(G29*-1/18*96485)/O19</f>
        <v>0.78650775822745667</v>
      </c>
      <c r="Q20" s="65"/>
    </row>
    <row r="21" spans="2:20" ht="19.899999999999999" customHeight="1" x14ac:dyDescent="0.2">
      <c r="B21" s="35" t="s">
        <v>52</v>
      </c>
      <c r="C21" s="22">
        <f>C19*(C20-C17)/72.5+C17</f>
        <v>1071.0344827586207</v>
      </c>
      <c r="D21" s="22">
        <f>D19*(C20-C17)/72.5+C17</f>
        <v>1070.4137931034484</v>
      </c>
      <c r="E21" s="10" t="s">
        <v>49</v>
      </c>
      <c r="F21" s="35" t="s">
        <v>52</v>
      </c>
      <c r="G21" s="36">
        <f>G22/G23</f>
        <v>1001.555855046421</v>
      </c>
      <c r="H21" s="25">
        <f>MIN(L34:L1000)*(G21-G17)/MAX(L34:L1000)+G17</f>
        <v>995</v>
      </c>
      <c r="I21" s="36">
        <f>I22/I23</f>
        <v>1001.5538922155688</v>
      </c>
      <c r="J21" s="25">
        <f>MIN(E34:E1000)*(I21-I17)/MAX(E34:E1000)+I17</f>
        <v>1001.0052632291977</v>
      </c>
      <c r="K21" s="36">
        <f>K22/K23</f>
        <v>1001.5519305597126</v>
      </c>
      <c r="L21" s="25">
        <f>MIN(F34:F1000)*(K21-K17)/MAX(F34:F1000)+K17</f>
        <v>1000.462212379303</v>
      </c>
      <c r="M21" s="10" t="s">
        <v>49</v>
      </c>
      <c r="N21" s="18" t="s">
        <v>19</v>
      </c>
      <c r="O21" s="62">
        <f>K29/G29*-1</f>
        <v>0.99309617058540878</v>
      </c>
    </row>
    <row r="22" spans="2:20" ht="19.899999999999999" customHeight="1" x14ac:dyDescent="0.2">
      <c r="B22" s="8" t="s">
        <v>33</v>
      </c>
      <c r="C22" s="52">
        <f>C18-C16</f>
        <v>1072.4000000000001</v>
      </c>
      <c r="D22" s="25">
        <f>D18-C16</f>
        <v>1069.9000000000001</v>
      </c>
      <c r="E22" s="10" t="s">
        <v>43</v>
      </c>
      <c r="F22" s="8" t="s">
        <v>33</v>
      </c>
      <c r="G22" s="36">
        <f>G19+G24</f>
        <v>1008.3</v>
      </c>
      <c r="H22" s="25">
        <f>H18-G16</f>
        <v>989.9</v>
      </c>
      <c r="I22" s="36">
        <f>I19+I24</f>
        <v>1008.5999999999999</v>
      </c>
      <c r="J22" s="25">
        <f>J18-I16</f>
        <v>1002.4999999999999</v>
      </c>
      <c r="K22" s="36">
        <f>K19+K24</f>
        <v>1008.9000000000001</v>
      </c>
      <c r="L22" s="25">
        <f>L18-K16</f>
        <v>1010.4999999999999</v>
      </c>
      <c r="M22" s="10" t="s">
        <v>43</v>
      </c>
      <c r="N22" s="18" t="s">
        <v>20</v>
      </c>
      <c r="O22" s="62">
        <v>0.90860819796870351</v>
      </c>
    </row>
    <row r="23" spans="2:20" ht="19.899999999999999" customHeight="1" x14ac:dyDescent="0.2">
      <c r="B23" s="18" t="s">
        <v>32</v>
      </c>
      <c r="C23" s="27">
        <f>'AEEMs-1'!D23</f>
        <v>1.0015651669833501</v>
      </c>
      <c r="D23" s="27">
        <f>D22/D21</f>
        <v>0.99952000515430706</v>
      </c>
      <c r="E23" s="10" t="s">
        <v>53</v>
      </c>
      <c r="F23" s="18" t="s">
        <v>32</v>
      </c>
      <c r="G23" s="27">
        <f>G24/G17</f>
        <v>1.0067336683417085</v>
      </c>
      <c r="H23" s="27">
        <f>H22/H21</f>
        <v>0.9948743718592965</v>
      </c>
      <c r="I23" s="27">
        <f>I24/I17</f>
        <v>1.0070351758793969</v>
      </c>
      <c r="J23" s="27">
        <f>J22/J21</f>
        <v>1.0014932356758848</v>
      </c>
      <c r="K23" s="27">
        <f>K24/K17</f>
        <v>1.0073366834170856</v>
      </c>
      <c r="L23" s="27">
        <f>L22/L21</f>
        <v>1.0100331501744828</v>
      </c>
      <c r="M23" s="10" t="s">
        <v>53</v>
      </c>
      <c r="N23" s="18" t="s">
        <v>21</v>
      </c>
      <c r="O23" s="63">
        <f>L27/G27</f>
        <v>1.8878504672897196</v>
      </c>
    </row>
    <row r="24" spans="2:20" ht="19.899999999999999" customHeight="1" x14ac:dyDescent="0.2">
      <c r="B24" s="8" t="s">
        <v>34</v>
      </c>
      <c r="C24" s="25">
        <f>C23*C17</f>
        <v>996.55734114843335</v>
      </c>
      <c r="D24" s="25">
        <f>D23*C17</f>
        <v>994.52240512853552</v>
      </c>
      <c r="E24" s="10" t="s">
        <v>43</v>
      </c>
      <c r="F24" s="8" t="s">
        <v>34</v>
      </c>
      <c r="G24" s="25">
        <f>G18-G16</f>
        <v>1001.6999999999999</v>
      </c>
      <c r="H24" s="25">
        <f>H23*G17</f>
        <v>989.9</v>
      </c>
      <c r="I24" s="25">
        <f>I18-I16</f>
        <v>1001.9999999999999</v>
      </c>
      <c r="J24" s="25">
        <f>J23*I17</f>
        <v>996.48576949750532</v>
      </c>
      <c r="K24" s="25">
        <f>K18-K16</f>
        <v>1002.3000000000001</v>
      </c>
      <c r="L24" s="25">
        <f>L23*K17</f>
        <v>1004.9829844236104</v>
      </c>
      <c r="M24" s="10" t="s">
        <v>43</v>
      </c>
    </row>
    <row r="25" spans="2:20" ht="19.899999999999999" customHeight="1" x14ac:dyDescent="0.2">
      <c r="F25" s="10"/>
      <c r="G25" s="3"/>
      <c r="H25" s="3"/>
      <c r="J25" s="10"/>
      <c r="L25" s="10"/>
      <c r="O25" s="11"/>
    </row>
    <row r="26" spans="2:20" ht="19.899999999999999" customHeight="1" x14ac:dyDescent="0.2">
      <c r="B26" s="73" t="s">
        <v>22</v>
      </c>
      <c r="C26" s="73"/>
      <c r="D26" s="73"/>
      <c r="F26" s="10"/>
      <c r="G26" s="76" t="s">
        <v>22</v>
      </c>
      <c r="H26" s="76"/>
      <c r="I26" s="76"/>
      <c r="J26" s="76"/>
      <c r="K26" s="76"/>
      <c r="L26" s="76"/>
      <c r="N26" s="73" t="s">
        <v>22</v>
      </c>
      <c r="O26" s="73"/>
      <c r="P26" s="73"/>
    </row>
    <row r="27" spans="2:20" ht="19.899999999999999" customHeight="1" x14ac:dyDescent="0.2">
      <c r="B27" s="18" t="s">
        <v>38</v>
      </c>
      <c r="C27" s="49">
        <v>1.2999999999999999E-2</v>
      </c>
      <c r="D27" s="41">
        <v>1.2999999999999999E-2</v>
      </c>
      <c r="E27" s="10" t="s">
        <v>49</v>
      </c>
      <c r="F27" s="18" t="s">
        <v>38</v>
      </c>
      <c r="G27" s="41">
        <v>1.498</v>
      </c>
      <c r="H27" s="41">
        <v>0.184</v>
      </c>
      <c r="I27" s="41">
        <v>1.5249999999999999</v>
      </c>
      <c r="J27" s="41">
        <f>0.796*2</f>
        <v>1.5920000000000001</v>
      </c>
      <c r="K27" s="41">
        <v>1.5249999999999999</v>
      </c>
      <c r="L27" s="41">
        <f>1.414*2</f>
        <v>2.8279999999999998</v>
      </c>
      <c r="M27" s="10" t="s">
        <v>49</v>
      </c>
      <c r="O27" s="51" t="s">
        <v>39</v>
      </c>
      <c r="P27" s="51" t="s">
        <v>40</v>
      </c>
    </row>
    <row r="28" spans="2:20" ht="19.899999999999999" customHeight="1" x14ac:dyDescent="0.2">
      <c r="B28" s="18" t="s">
        <v>41</v>
      </c>
      <c r="C28" s="24">
        <f>C27*C23</f>
        <v>1.302034717078355E-2</v>
      </c>
      <c r="D28" s="24">
        <f>D27*D23</f>
        <v>1.2993760067005991E-2</v>
      </c>
      <c r="E28" s="10" t="s">
        <v>43</v>
      </c>
      <c r="F28" s="18" t="s">
        <v>41</v>
      </c>
      <c r="G28" s="24">
        <f t="shared" ref="G28:L28" si="0">G27*G22/1000</f>
        <v>1.5104333999999999</v>
      </c>
      <c r="H28" s="24">
        <f t="shared" si="0"/>
        <v>0.18214159999999999</v>
      </c>
      <c r="I28" s="24">
        <f t="shared" si="0"/>
        <v>1.5381149999999997</v>
      </c>
      <c r="J28" s="24">
        <f t="shared" si="0"/>
        <v>1.5959799999999997</v>
      </c>
      <c r="K28" s="24">
        <f t="shared" si="0"/>
        <v>1.5385724999999999</v>
      </c>
      <c r="L28" s="24">
        <f t="shared" si="0"/>
        <v>2.8576939999999995</v>
      </c>
      <c r="M28" s="10" t="s">
        <v>43</v>
      </c>
      <c r="N28" s="18" t="s">
        <v>42</v>
      </c>
      <c r="O28" s="20">
        <f>(C23*C27+G23*G27+I27*I23+K23*K27)</f>
        <v>4.5930244677737981</v>
      </c>
      <c r="P28" s="21">
        <f>(C24+G24+I24+K24)</f>
        <v>4002.5573411484334</v>
      </c>
      <c r="T28"/>
    </row>
    <row r="29" spans="2:20" ht="19.899999999999999" customHeight="1" x14ac:dyDescent="0.2">
      <c r="B29" s="18" t="s">
        <v>37</v>
      </c>
      <c r="C29" s="74">
        <f>(D28-C28)</f>
        <v>-2.6587103777559254E-5</v>
      </c>
      <c r="D29" s="74"/>
      <c r="E29" s="10" t="s">
        <v>43</v>
      </c>
      <c r="F29" s="18" t="s">
        <v>37</v>
      </c>
      <c r="G29" s="74">
        <f>(H28-G28)</f>
        <v>-1.3282917999999999</v>
      </c>
      <c r="H29" s="74"/>
      <c r="I29" s="74">
        <f>(J28-I28)</f>
        <v>5.7865000000000055E-2</v>
      </c>
      <c r="J29" s="74"/>
      <c r="K29" s="74">
        <f>(L28-K28)</f>
        <v>1.3191214999999996</v>
      </c>
      <c r="L29" s="74"/>
      <c r="M29" s="10" t="s">
        <v>43</v>
      </c>
      <c r="N29" s="18" t="s">
        <v>44</v>
      </c>
      <c r="O29" s="20">
        <f>(D23*D27+H23*H27+J27*J23+L23*L27)</f>
        <v>4.6468016243785621</v>
      </c>
      <c r="P29" s="21">
        <f>(D24+H24+J24+L24)</f>
        <v>3985.8911590496514</v>
      </c>
      <c r="T29" s="10"/>
    </row>
    <row r="30" spans="2:20" ht="19.899999999999999" customHeight="1" x14ac:dyDescent="0.2">
      <c r="B30" s="18" t="s">
        <v>45</v>
      </c>
      <c r="C30" s="74">
        <f>(D18-C18)</f>
        <v>-2.5</v>
      </c>
      <c r="D30" s="74"/>
      <c r="E30" s="10" t="s">
        <v>43</v>
      </c>
      <c r="F30" s="18" t="s">
        <v>45</v>
      </c>
      <c r="G30" s="74">
        <f>(H24-G24)</f>
        <v>-11.799999999999955</v>
      </c>
      <c r="H30" s="74"/>
      <c r="I30" s="74">
        <f>(J24-I24)</f>
        <v>-5.5142305024945699</v>
      </c>
      <c r="J30" s="74"/>
      <c r="K30" s="74">
        <f>(L24-K24)</f>
        <v>2.6829844236103781</v>
      </c>
      <c r="L30" s="74"/>
      <c r="M30" s="10" t="s">
        <v>43</v>
      </c>
      <c r="N30" s="18" t="s">
        <v>46</v>
      </c>
      <c r="O30" s="30">
        <f>(O29-O28)/O28</f>
        <v>1.1708441133306081E-2</v>
      </c>
      <c r="P30" s="30">
        <f>(P29-P28)/P28</f>
        <v>-4.1638834071019279E-3</v>
      </c>
    </row>
    <row r="31" spans="2:20" ht="19.899999999999999" customHeight="1" x14ac:dyDescent="0.2">
      <c r="B31" s="18" t="s">
        <v>55</v>
      </c>
      <c r="C31" s="49">
        <v>8.1999999999999993</v>
      </c>
      <c r="D31" s="41">
        <v>8.23</v>
      </c>
      <c r="I31"/>
      <c r="J31"/>
      <c r="N31"/>
      <c r="O31"/>
      <c r="P31"/>
    </row>
    <row r="32" spans="2:20" customFormat="1" ht="19.899999999999999" customHeight="1" x14ac:dyDescent="0.2">
      <c r="D32" s="58">
        <f>C29/G29*-1</f>
        <v>-2.001601137457843E-5</v>
      </c>
      <c r="L32" s="58">
        <f>K29/G29*-1</f>
        <v>0.99309617058540878</v>
      </c>
      <c r="N32" s="16">
        <f>AVERAGE(N34:N1000)</f>
        <v>0.25724490572585418</v>
      </c>
      <c r="O32" s="16">
        <f>AVERAGE(O34:O1000)</f>
        <v>15.754470404984431</v>
      </c>
      <c r="P32" s="16">
        <f>AVERAGE(P34:P1000)</f>
        <v>75.504837891234828</v>
      </c>
      <c r="T32" s="51"/>
    </row>
    <row r="33" spans="2:20" ht="19.899999999999999" customHeight="1" x14ac:dyDescent="0.2">
      <c r="B33" s="51" t="s">
        <v>7</v>
      </c>
      <c r="C33" s="51" t="s">
        <v>6</v>
      </c>
      <c r="D33" s="51" t="s">
        <v>23</v>
      </c>
      <c r="E33" s="51" t="s">
        <v>25</v>
      </c>
      <c r="F33" s="51" t="s">
        <v>26</v>
      </c>
      <c r="G33" s="51" t="s">
        <v>28</v>
      </c>
      <c r="H33" s="51" t="s">
        <v>27</v>
      </c>
      <c r="I33" s="51" t="s">
        <v>54</v>
      </c>
      <c r="K33" s="51" t="s">
        <v>7</v>
      </c>
      <c r="L33" s="51" t="s">
        <v>6</v>
      </c>
      <c r="M33" s="51" t="s">
        <v>5</v>
      </c>
      <c r="N33" s="51" t="s">
        <v>4</v>
      </c>
      <c r="O33" s="51" t="s">
        <v>3</v>
      </c>
      <c r="P33" s="51" t="s">
        <v>2</v>
      </c>
      <c r="Q33" s="51" t="s">
        <v>1</v>
      </c>
      <c r="R33" s="51" t="s">
        <v>0</v>
      </c>
      <c r="S33" s="51" t="s">
        <v>11</v>
      </c>
    </row>
    <row r="34" spans="2:20" ht="19.899999999999999" customHeight="1" x14ac:dyDescent="0.2">
      <c r="B34" s="14">
        <v>43598.590092592596</v>
      </c>
      <c r="C34" s="2">
        <f>(B34-$B$34)*24*60</f>
        <v>0</v>
      </c>
      <c r="D34" s="42">
        <v>22.2</v>
      </c>
      <c r="E34" s="12">
        <v>8100</v>
      </c>
      <c r="F34" s="12">
        <v>8020</v>
      </c>
      <c r="G34" s="2">
        <v>7.73</v>
      </c>
      <c r="H34" s="2">
        <v>7.82</v>
      </c>
      <c r="I34" s="2">
        <v>7.79</v>
      </c>
      <c r="K34" s="14">
        <v>43598.590138888889</v>
      </c>
      <c r="L34" s="2">
        <f t="shared" ref="L34:L97" si="1">(K34-$K$34)*24*60</f>
        <v>0</v>
      </c>
      <c r="M34" s="15">
        <v>7930</v>
      </c>
      <c r="N34" s="3">
        <v>0.62298688035200001</v>
      </c>
      <c r="O34" s="2">
        <v>13.62</v>
      </c>
      <c r="P34" s="2">
        <f t="shared" ref="P34:P97" si="2">O34/N34</f>
        <v>21.862418663302233</v>
      </c>
      <c r="Q34" s="2">
        <f t="shared" ref="Q34:Q97" si="3">N34*O34</f>
        <v>8.4850813103942393</v>
      </c>
      <c r="S34" s="9"/>
      <c r="T34" s="12"/>
    </row>
    <row r="35" spans="2:20" ht="19.899999999999999" customHeight="1" x14ac:dyDescent="0.2">
      <c r="B35" s="14">
        <v>43598.590150462966</v>
      </c>
      <c r="C35" s="2">
        <f t="shared" ref="C35:C98" si="4">(B35-$B$34)*24*60</f>
        <v>8.3333331858739257E-2</v>
      </c>
      <c r="D35" s="42">
        <v>22.2</v>
      </c>
      <c r="E35" s="12">
        <v>8100</v>
      </c>
      <c r="F35" s="12">
        <v>8030</v>
      </c>
      <c r="G35" s="2">
        <v>7.73</v>
      </c>
      <c r="H35" s="2">
        <v>7.82</v>
      </c>
      <c r="I35" s="2">
        <v>7.79</v>
      </c>
      <c r="K35" s="14">
        <v>43598.590196759258</v>
      </c>
      <c r="L35" s="2">
        <f t="shared" si="1"/>
        <v>8.3333331858739257E-2</v>
      </c>
      <c r="M35" s="15">
        <v>7920</v>
      </c>
      <c r="N35" s="3">
        <v>0.62220127268400005</v>
      </c>
      <c r="O35" s="2">
        <v>16.420000000000002</v>
      </c>
      <c r="P35" s="2">
        <f t="shared" si="2"/>
        <v>26.390174242442118</v>
      </c>
      <c r="Q35" s="2">
        <f t="shared" si="3"/>
        <v>10.216544897471282</v>
      </c>
      <c r="R35" s="2">
        <f t="shared" ref="R35:R98" si="5">AVERAGE(Q35,Q34)*(L35-L34)/60+R34</f>
        <v>1.2987240192317942E-2</v>
      </c>
      <c r="S35" s="12">
        <f>AVERAGE(N35,N34)*((L35-L34)*60)+S34</f>
        <v>3.1129703275055878</v>
      </c>
      <c r="T35" s="12"/>
    </row>
    <row r="36" spans="2:20" ht="19.899999999999999" customHeight="1" x14ac:dyDescent="0.2">
      <c r="B36" s="14">
        <v>43598.590208333335</v>
      </c>
      <c r="C36" s="2">
        <f t="shared" si="4"/>
        <v>0.16666666371747851</v>
      </c>
      <c r="D36" s="42">
        <v>22.2</v>
      </c>
      <c r="E36" s="12">
        <v>8100</v>
      </c>
      <c r="F36" s="12">
        <v>8020</v>
      </c>
      <c r="G36" s="2">
        <v>7.73</v>
      </c>
      <c r="H36" s="2">
        <v>7.82</v>
      </c>
      <c r="I36" s="2">
        <v>7.79</v>
      </c>
      <c r="K36" s="14">
        <v>43598.590254629627</v>
      </c>
      <c r="L36" s="2">
        <f t="shared" si="1"/>
        <v>0.16666666371747851</v>
      </c>
      <c r="M36" s="15">
        <v>7860</v>
      </c>
      <c r="N36" s="3">
        <v>0.61748762667900003</v>
      </c>
      <c r="O36" s="2">
        <v>20.78</v>
      </c>
      <c r="P36" s="2">
        <f t="shared" si="2"/>
        <v>33.652496183218993</v>
      </c>
      <c r="Q36" s="2">
        <f t="shared" si="3"/>
        <v>12.831392882389622</v>
      </c>
      <c r="R36" s="2">
        <f t="shared" si="5"/>
        <v>2.8992752256223962E-2</v>
      </c>
      <c r="S36" s="12">
        <f t="shared" ref="S36:S62" si="6">AVERAGE(N36,N35)*((L36-L35)*60)+S35</f>
        <v>6.2121925210719509</v>
      </c>
      <c r="T36" s="12"/>
    </row>
    <row r="37" spans="2:20" ht="19.899999999999999" customHeight="1" x14ac:dyDescent="0.2">
      <c r="B37" s="14">
        <v>43598.590266203704</v>
      </c>
      <c r="C37" s="2">
        <f t="shared" si="4"/>
        <v>0.24999999557621777</v>
      </c>
      <c r="D37" s="42">
        <v>22.2</v>
      </c>
      <c r="E37" s="12">
        <v>8100</v>
      </c>
      <c r="F37" s="12">
        <v>8030</v>
      </c>
      <c r="G37" s="2">
        <v>7.73</v>
      </c>
      <c r="H37" s="2">
        <v>7.82</v>
      </c>
      <c r="I37" s="2">
        <v>7.79</v>
      </c>
      <c r="K37" s="14">
        <v>43598.590312499997</v>
      </c>
      <c r="L37" s="2">
        <f t="shared" si="1"/>
        <v>0.24999999557621777</v>
      </c>
      <c r="M37" s="15">
        <v>7890</v>
      </c>
      <c r="N37" s="3">
        <v>0.61984444968200003</v>
      </c>
      <c r="O37" s="2">
        <v>21.89</v>
      </c>
      <c r="P37" s="2">
        <f t="shared" si="2"/>
        <v>35.315311787062491</v>
      </c>
      <c r="Q37" s="2">
        <f t="shared" si="3"/>
        <v>13.568395003538981</v>
      </c>
      <c r="R37" s="2">
        <f t="shared" si="5"/>
        <v>4.7325937963710735E-2</v>
      </c>
      <c r="S37" s="12">
        <f t="shared" si="6"/>
        <v>9.3055226572375744</v>
      </c>
      <c r="T37" s="12"/>
    </row>
    <row r="38" spans="2:20" ht="19.899999999999999" customHeight="1" x14ac:dyDescent="0.2">
      <c r="B38" s="14">
        <v>43598.590324074074</v>
      </c>
      <c r="C38" s="2">
        <f t="shared" si="4"/>
        <v>0.33333332743495703</v>
      </c>
      <c r="D38" s="42">
        <v>22.2</v>
      </c>
      <c r="E38" s="12">
        <v>8100</v>
      </c>
      <c r="F38" s="12">
        <v>8020</v>
      </c>
      <c r="G38" s="2">
        <v>7.73</v>
      </c>
      <c r="H38" s="2">
        <v>7.82</v>
      </c>
      <c r="I38" s="2">
        <v>7.8</v>
      </c>
      <c r="K38" s="14">
        <v>43598.590370370373</v>
      </c>
      <c r="L38" s="2">
        <f t="shared" si="1"/>
        <v>0.33333333791233599</v>
      </c>
      <c r="M38" s="15">
        <v>7890</v>
      </c>
      <c r="N38" s="3">
        <v>0.61984444968200003</v>
      </c>
      <c r="O38" s="2">
        <v>21.98</v>
      </c>
      <c r="P38" s="2">
        <f t="shared" si="2"/>
        <v>35.460509505693629</v>
      </c>
      <c r="Q38" s="2">
        <f t="shared" si="3"/>
        <v>13.62418100401036</v>
      </c>
      <c r="R38" s="2">
        <f t="shared" si="5"/>
        <v>6.6209673342360942E-2</v>
      </c>
      <c r="S38" s="12">
        <f t="shared" si="6"/>
        <v>12.40474524046715</v>
      </c>
      <c r="T38" s="12"/>
    </row>
    <row r="39" spans="2:20" ht="19.899999999999999" customHeight="1" x14ac:dyDescent="0.2">
      <c r="B39" s="14">
        <v>43598.590381944443</v>
      </c>
      <c r="C39" s="2">
        <f t="shared" si="4"/>
        <v>0.41666665929369628</v>
      </c>
      <c r="D39" s="42">
        <v>22.2</v>
      </c>
      <c r="E39" s="12">
        <v>8100</v>
      </c>
      <c r="F39" s="12">
        <v>8030</v>
      </c>
      <c r="G39" s="2">
        <v>7.73</v>
      </c>
      <c r="H39" s="2">
        <v>7.82</v>
      </c>
      <c r="I39" s="2">
        <v>7.79</v>
      </c>
      <c r="K39" s="14">
        <v>43598.590428240743</v>
      </c>
      <c r="L39" s="2">
        <f t="shared" si="1"/>
        <v>0.41666666977107525</v>
      </c>
      <c r="M39" s="15">
        <v>7870</v>
      </c>
      <c r="N39" s="3">
        <v>0.61827323434699999</v>
      </c>
      <c r="O39" s="2">
        <v>22.08</v>
      </c>
      <c r="P39" s="2">
        <f t="shared" si="2"/>
        <v>35.712365946619336</v>
      </c>
      <c r="Q39" s="2">
        <f t="shared" si="3"/>
        <v>13.651473014381759</v>
      </c>
      <c r="R39" s="2">
        <f t="shared" si="5"/>
        <v>8.5151099408851155E-2</v>
      </c>
      <c r="S39" s="12">
        <f t="shared" si="6"/>
        <v>15.50003939576802</v>
      </c>
      <c r="T39" s="12"/>
    </row>
    <row r="40" spans="2:20" ht="19.899999999999999" customHeight="1" x14ac:dyDescent="0.2">
      <c r="B40" s="14">
        <v>43598.590439814812</v>
      </c>
      <c r="C40" s="2">
        <f t="shared" si="4"/>
        <v>0.49999999115243554</v>
      </c>
      <c r="D40" s="42">
        <v>22.2</v>
      </c>
      <c r="E40" s="12">
        <v>8130</v>
      </c>
      <c r="F40" s="12">
        <v>8050</v>
      </c>
      <c r="G40" s="2">
        <v>7.73</v>
      </c>
      <c r="H40" s="2">
        <v>7.82</v>
      </c>
      <c r="I40" s="2">
        <v>7.79</v>
      </c>
      <c r="K40" s="14">
        <v>43598.590486111112</v>
      </c>
      <c r="L40" s="2">
        <f t="shared" si="1"/>
        <v>0.50000000162981451</v>
      </c>
      <c r="M40" s="15">
        <v>7940</v>
      </c>
      <c r="N40" s="3">
        <v>0.62377248801899998</v>
      </c>
      <c r="O40" s="2">
        <v>22.26</v>
      </c>
      <c r="P40" s="2">
        <f t="shared" si="2"/>
        <v>35.686088161236711</v>
      </c>
      <c r="Q40" s="2">
        <f t="shared" si="3"/>
        <v>13.88517558330294</v>
      </c>
      <c r="R40" s="2">
        <f t="shared" si="5"/>
        <v>0.10427377170775404</v>
      </c>
      <c r="S40" s="12">
        <f t="shared" si="6"/>
        <v>18.605153646737623</v>
      </c>
      <c r="T40" s="12"/>
    </row>
    <row r="41" spans="2:20" ht="19.899999999999999" customHeight="1" x14ac:dyDescent="0.2">
      <c r="B41" s="14">
        <v>43598.590497685182</v>
      </c>
      <c r="C41" s="2">
        <f t="shared" si="4"/>
        <v>0.5833333230111748</v>
      </c>
      <c r="D41" s="42">
        <v>22.2</v>
      </c>
      <c r="E41" s="12">
        <v>8150</v>
      </c>
      <c r="F41" s="12">
        <v>8090</v>
      </c>
      <c r="G41" s="2">
        <v>7.73</v>
      </c>
      <c r="H41" s="2">
        <v>7.82</v>
      </c>
      <c r="I41" s="2">
        <v>7.79</v>
      </c>
      <c r="K41" s="14">
        <v>43598.590543981481</v>
      </c>
      <c r="L41" s="2">
        <f t="shared" si="1"/>
        <v>0.58333333348855376</v>
      </c>
      <c r="M41" s="15">
        <v>7910</v>
      </c>
      <c r="N41" s="3">
        <v>0.62141566501699996</v>
      </c>
      <c r="O41" s="2">
        <v>22.22</v>
      </c>
      <c r="P41" s="2">
        <f t="shared" si="2"/>
        <v>35.757064475341366</v>
      </c>
      <c r="Q41" s="2">
        <f t="shared" si="3"/>
        <v>13.807856076677739</v>
      </c>
      <c r="R41" s="2">
        <f t="shared" si="5"/>
        <v>0.12350504335355189</v>
      </c>
      <c r="S41" s="12">
        <f t="shared" si="6"/>
        <v>21.718123974243213</v>
      </c>
      <c r="T41" s="12"/>
    </row>
    <row r="42" spans="2:20" ht="19.899999999999999" customHeight="1" x14ac:dyDescent="0.2">
      <c r="B42" s="14">
        <v>43598.590555555558</v>
      </c>
      <c r="C42" s="2">
        <f t="shared" si="4"/>
        <v>0.66666666534729302</v>
      </c>
      <c r="D42" s="42">
        <v>22.2</v>
      </c>
      <c r="E42" s="12">
        <v>8170</v>
      </c>
      <c r="F42" s="12">
        <v>8100</v>
      </c>
      <c r="G42" s="2">
        <v>7.72</v>
      </c>
      <c r="H42" s="2">
        <v>7.82</v>
      </c>
      <c r="I42" s="2">
        <v>7.79</v>
      </c>
      <c r="K42" s="14">
        <v>43598.590601851851</v>
      </c>
      <c r="L42" s="2">
        <f t="shared" si="1"/>
        <v>0.66666666534729302</v>
      </c>
      <c r="M42" s="15">
        <v>7830</v>
      </c>
      <c r="N42" s="3">
        <v>0.61513080367700002</v>
      </c>
      <c r="O42" s="2">
        <v>22.11</v>
      </c>
      <c r="P42" s="2">
        <f t="shared" si="2"/>
        <v>35.943574712622869</v>
      </c>
      <c r="Q42" s="2">
        <f t="shared" si="3"/>
        <v>13.60054206929847</v>
      </c>
      <c r="R42" s="2">
        <f t="shared" si="5"/>
        <v>0.14253865284034431</v>
      </c>
      <c r="S42" s="12">
        <f t="shared" si="6"/>
        <v>24.809490091276089</v>
      </c>
      <c r="T42" s="12"/>
    </row>
    <row r="43" spans="2:20" ht="19.899999999999999" customHeight="1" x14ac:dyDescent="0.2">
      <c r="B43" s="14">
        <v>43598.590613425928</v>
      </c>
      <c r="C43" s="2">
        <f t="shared" si="4"/>
        <v>0.74999999720603228</v>
      </c>
      <c r="D43" s="42">
        <v>22.2</v>
      </c>
      <c r="E43" s="12">
        <v>8200</v>
      </c>
      <c r="F43" s="12">
        <v>8120</v>
      </c>
      <c r="G43" s="2">
        <v>7.71</v>
      </c>
      <c r="H43" s="2">
        <v>7.82</v>
      </c>
      <c r="I43" s="2">
        <v>7.79</v>
      </c>
      <c r="K43" s="14">
        <v>43598.59065972222</v>
      </c>
      <c r="L43" s="2">
        <f t="shared" si="1"/>
        <v>0.74999999720603228</v>
      </c>
      <c r="M43" s="15">
        <v>7840</v>
      </c>
      <c r="N43" s="3">
        <v>0.61591641134399999</v>
      </c>
      <c r="O43" s="2">
        <v>22.07</v>
      </c>
      <c r="P43" s="2">
        <f t="shared" si="2"/>
        <v>35.832784438785673</v>
      </c>
      <c r="Q43" s="2">
        <f t="shared" si="3"/>
        <v>13.593275198362081</v>
      </c>
      <c r="R43" s="2">
        <f t="shared" si="5"/>
        <v>0.16142324783094322</v>
      </c>
      <c r="S43" s="12">
        <f t="shared" si="6"/>
        <v>27.887108074369742</v>
      </c>
      <c r="T43" s="12"/>
    </row>
    <row r="44" spans="2:20" ht="19.899999999999999" customHeight="1" x14ac:dyDescent="0.2">
      <c r="B44" s="14">
        <v>43598.590671296297</v>
      </c>
      <c r="C44" s="2">
        <f t="shared" si="4"/>
        <v>0.83333332906477153</v>
      </c>
      <c r="D44" s="42">
        <v>22.2</v>
      </c>
      <c r="E44" s="12">
        <v>8210</v>
      </c>
      <c r="F44" s="12">
        <v>8140</v>
      </c>
      <c r="G44" s="2">
        <v>7.7</v>
      </c>
      <c r="H44" s="2">
        <v>7.83</v>
      </c>
      <c r="I44" s="2">
        <v>7.79</v>
      </c>
      <c r="K44" s="14">
        <v>43598.590717592589</v>
      </c>
      <c r="L44" s="2">
        <f t="shared" si="1"/>
        <v>0.83333332906477153</v>
      </c>
      <c r="M44" s="15">
        <v>7800</v>
      </c>
      <c r="N44" s="3">
        <v>0.61277398067400002</v>
      </c>
      <c r="O44" s="2">
        <v>22</v>
      </c>
      <c r="P44" s="2">
        <f t="shared" si="2"/>
        <v>35.9023076923107</v>
      </c>
      <c r="Q44" s="2">
        <f t="shared" si="3"/>
        <v>13.481027574828001</v>
      </c>
      <c r="R44" s="2">
        <f t="shared" si="5"/>
        <v>0.18022484664629518</v>
      </c>
      <c r="S44" s="12">
        <f t="shared" si="6"/>
        <v>30.958834000060154</v>
      </c>
      <c r="T44" s="12"/>
    </row>
    <row r="45" spans="2:20" ht="19.899999999999999" customHeight="1" x14ac:dyDescent="0.2">
      <c r="B45" s="14">
        <v>43598.590729166666</v>
      </c>
      <c r="C45" s="2">
        <f t="shared" si="4"/>
        <v>0.91666666092351079</v>
      </c>
      <c r="D45" s="42">
        <v>22.2</v>
      </c>
      <c r="E45" s="12">
        <v>8210</v>
      </c>
      <c r="F45" s="12">
        <v>8150</v>
      </c>
      <c r="G45" s="2">
        <v>7.68</v>
      </c>
      <c r="H45" s="2">
        <v>7.83</v>
      </c>
      <c r="I45" s="2">
        <v>7.79</v>
      </c>
      <c r="K45" s="14">
        <v>43598.590775462966</v>
      </c>
      <c r="L45" s="2">
        <f t="shared" si="1"/>
        <v>0.91666667140088975</v>
      </c>
      <c r="M45" s="15">
        <v>7750</v>
      </c>
      <c r="N45" s="3">
        <v>0.60884594233599998</v>
      </c>
      <c r="O45" s="2">
        <v>21.86</v>
      </c>
      <c r="P45" s="2">
        <f t="shared" si="2"/>
        <v>35.903992258087939</v>
      </c>
      <c r="Q45" s="2">
        <f t="shared" si="3"/>
        <v>13.309372299464959</v>
      </c>
      <c r="R45" s="2">
        <f t="shared" si="5"/>
        <v>0.19882929301334479</v>
      </c>
      <c r="S45" s="12">
        <f t="shared" si="6"/>
        <v>34.012884137524594</v>
      </c>
      <c r="T45" s="12"/>
    </row>
    <row r="46" spans="2:20" ht="19.899999999999999" customHeight="1" x14ac:dyDescent="0.2">
      <c r="B46" s="14">
        <v>43598.590787037036</v>
      </c>
      <c r="C46" s="2">
        <f t="shared" si="4"/>
        <v>0.99999999278225005</v>
      </c>
      <c r="D46" s="42">
        <v>22.2</v>
      </c>
      <c r="E46" s="12">
        <v>8220</v>
      </c>
      <c r="F46" s="12">
        <v>8170</v>
      </c>
      <c r="G46" s="2">
        <v>7.67</v>
      </c>
      <c r="H46" s="2">
        <v>7.85</v>
      </c>
      <c r="I46" s="2">
        <v>7.79</v>
      </c>
      <c r="K46" s="14">
        <v>43598.590891203705</v>
      </c>
      <c r="L46" s="2">
        <f t="shared" si="1"/>
        <v>1.0833333351183683</v>
      </c>
      <c r="M46" s="15">
        <v>7710</v>
      </c>
      <c r="N46" s="3">
        <v>0.60570351166600001</v>
      </c>
      <c r="O46" s="2">
        <v>21.85</v>
      </c>
      <c r="P46" s="2">
        <f t="shared" si="2"/>
        <v>36.073754863829542</v>
      </c>
      <c r="Q46" s="2">
        <f t="shared" si="3"/>
        <v>13.2346217299021</v>
      </c>
      <c r="R46" s="2">
        <f t="shared" si="5"/>
        <v>0.23569595073510544</v>
      </c>
      <c r="S46" s="12">
        <f t="shared" si="6"/>
        <v>40.08563130007655</v>
      </c>
      <c r="T46" s="12"/>
    </row>
    <row r="47" spans="2:20" ht="19.899999999999999" customHeight="1" x14ac:dyDescent="0.2">
      <c r="B47" s="14">
        <v>43598.590844907405</v>
      </c>
      <c r="C47" s="2">
        <f t="shared" si="4"/>
        <v>1.0833333246409893</v>
      </c>
      <c r="D47" s="42">
        <v>22.2</v>
      </c>
      <c r="E47" s="12">
        <v>8240</v>
      </c>
      <c r="F47" s="12">
        <v>8190</v>
      </c>
      <c r="G47" s="2">
        <v>7.65</v>
      </c>
      <c r="H47" s="2">
        <v>7.86</v>
      </c>
      <c r="I47" s="2">
        <v>7.79</v>
      </c>
      <c r="K47" s="14">
        <v>43598.590949074074</v>
      </c>
      <c r="L47" s="2">
        <f t="shared" si="1"/>
        <v>1.1666666669771075</v>
      </c>
      <c r="M47" s="15">
        <v>7660</v>
      </c>
      <c r="N47" s="3">
        <v>0.60177547332900005</v>
      </c>
      <c r="O47" s="2">
        <v>21.77</v>
      </c>
      <c r="P47" s="2">
        <f t="shared" si="2"/>
        <v>36.176283289794362</v>
      </c>
      <c r="Q47" s="2">
        <f t="shared" si="3"/>
        <v>13.100652054372331</v>
      </c>
      <c r="R47" s="2">
        <f t="shared" si="5"/>
        <v>0.25398433498390294</v>
      </c>
      <c r="S47" s="12">
        <f t="shared" si="6"/>
        <v>43.104328709147808</v>
      </c>
      <c r="T47" s="12"/>
    </row>
    <row r="48" spans="2:20" ht="19.899999999999999" customHeight="1" x14ac:dyDescent="0.2">
      <c r="B48" s="14">
        <v>43598.590902777774</v>
      </c>
      <c r="C48" s="2">
        <f t="shared" si="4"/>
        <v>1.1666666564997286</v>
      </c>
      <c r="D48" s="42">
        <v>22.3</v>
      </c>
      <c r="E48" s="12">
        <v>8240</v>
      </c>
      <c r="F48" s="12">
        <v>8200</v>
      </c>
      <c r="G48" s="2">
        <v>7.64</v>
      </c>
      <c r="H48" s="2">
        <v>7.88</v>
      </c>
      <c r="I48" s="2">
        <v>7.79</v>
      </c>
      <c r="K48" s="14">
        <v>43598.591006944444</v>
      </c>
      <c r="L48" s="2">
        <f t="shared" si="1"/>
        <v>1.2499999988358468</v>
      </c>
      <c r="M48" s="15">
        <v>7600</v>
      </c>
      <c r="N48" s="3">
        <v>0.59706182732299995</v>
      </c>
      <c r="O48" s="2">
        <v>21.69</v>
      </c>
      <c r="P48" s="2">
        <f t="shared" si="2"/>
        <v>36.327896052658033</v>
      </c>
      <c r="Q48" s="2">
        <f t="shared" si="3"/>
        <v>12.95027103463587</v>
      </c>
      <c r="R48" s="2">
        <f t="shared" si="5"/>
        <v>0.27207525347559303</v>
      </c>
      <c r="S48" s="12">
        <f t="shared" si="6"/>
        <v>46.101421907743855</v>
      </c>
      <c r="T48" s="12"/>
    </row>
    <row r="49" spans="2:20" ht="19.899999999999999" customHeight="1" x14ac:dyDescent="0.2">
      <c r="B49" s="14">
        <v>43598.590960648151</v>
      </c>
      <c r="C49" s="2">
        <f t="shared" si="4"/>
        <v>1.2499999988358468</v>
      </c>
      <c r="D49" s="42">
        <v>22.3</v>
      </c>
      <c r="E49" s="12">
        <v>8260</v>
      </c>
      <c r="F49" s="12">
        <v>8210</v>
      </c>
      <c r="G49" s="2">
        <v>7.62</v>
      </c>
      <c r="H49" s="2">
        <v>7.89</v>
      </c>
      <c r="I49" s="2">
        <v>7.79</v>
      </c>
      <c r="K49" s="14">
        <v>43598.591064814813</v>
      </c>
      <c r="L49" s="2">
        <f t="shared" si="1"/>
        <v>1.333333330694586</v>
      </c>
      <c r="M49" s="15">
        <v>7630</v>
      </c>
      <c r="N49" s="3">
        <v>0.59941865032599995</v>
      </c>
      <c r="O49" s="2">
        <v>21.82</v>
      </c>
      <c r="P49" s="2">
        <f t="shared" si="2"/>
        <v>36.40193709043416</v>
      </c>
      <c r="Q49" s="2">
        <f t="shared" si="3"/>
        <v>13.07931495011332</v>
      </c>
      <c r="R49" s="2">
        <f t="shared" si="5"/>
        <v>0.29015135453403212</v>
      </c>
      <c r="S49" s="12">
        <f t="shared" si="6"/>
        <v>49.092623048936666</v>
      </c>
      <c r="T49" s="12"/>
    </row>
    <row r="50" spans="2:20" ht="19.899999999999999" customHeight="1" x14ac:dyDescent="0.2">
      <c r="B50" s="14">
        <v>43598.59101851852</v>
      </c>
      <c r="C50" s="2">
        <f t="shared" si="4"/>
        <v>1.333333330694586</v>
      </c>
      <c r="D50" s="42">
        <v>22.3</v>
      </c>
      <c r="E50" s="12">
        <v>8260</v>
      </c>
      <c r="F50" s="12">
        <v>8220</v>
      </c>
      <c r="G50" s="2">
        <v>7.6</v>
      </c>
      <c r="H50" s="2">
        <v>7.91</v>
      </c>
      <c r="I50" s="2">
        <v>7.79</v>
      </c>
      <c r="K50" s="14">
        <v>43598.591122685182</v>
      </c>
      <c r="L50" s="2">
        <f t="shared" si="1"/>
        <v>1.4166666625533253</v>
      </c>
      <c r="M50" s="15">
        <v>7610</v>
      </c>
      <c r="N50" s="3">
        <v>0.59784743499100002</v>
      </c>
      <c r="O50" s="2">
        <v>21.8</v>
      </c>
      <c r="P50" s="2">
        <f t="shared" si="2"/>
        <v>36.464152431009722</v>
      </c>
      <c r="Q50" s="2">
        <f t="shared" si="3"/>
        <v>13.0330740828038</v>
      </c>
      <c r="R50" s="2">
        <f t="shared" si="5"/>
        <v>0.308284957708237</v>
      </c>
      <c r="S50" s="12">
        <f t="shared" si="6"/>
        <v>52.08578820926472</v>
      </c>
      <c r="T50" s="12"/>
    </row>
    <row r="51" spans="2:20" ht="19.899999999999999" customHeight="1" x14ac:dyDescent="0.2">
      <c r="B51" s="14">
        <v>43598.59107638889</v>
      </c>
      <c r="C51" s="2">
        <f t="shared" si="4"/>
        <v>1.4166666625533253</v>
      </c>
      <c r="D51" s="42">
        <v>22.3</v>
      </c>
      <c r="E51" s="12">
        <v>8270</v>
      </c>
      <c r="F51" s="12">
        <v>8230</v>
      </c>
      <c r="G51" s="2">
        <v>7.58</v>
      </c>
      <c r="H51" s="2">
        <v>7.93</v>
      </c>
      <c r="I51" s="2">
        <v>7.79</v>
      </c>
      <c r="K51" s="14">
        <v>43598.591180555559</v>
      </c>
      <c r="L51" s="2">
        <f t="shared" si="1"/>
        <v>1.5000000048894435</v>
      </c>
      <c r="M51" s="15">
        <v>7540</v>
      </c>
      <c r="N51" s="3">
        <v>0.59234818131800004</v>
      </c>
      <c r="O51" s="2">
        <v>21.68</v>
      </c>
      <c r="P51" s="2">
        <f t="shared" si="2"/>
        <v>36.600095490731604</v>
      </c>
      <c r="Q51" s="2">
        <f t="shared" si="3"/>
        <v>12.84210857097424</v>
      </c>
      <c r="R51" s="2">
        <f t="shared" si="5"/>
        <v>0.3262538364923776</v>
      </c>
      <c r="S51" s="12">
        <f t="shared" si="6"/>
        <v>55.06127757148947</v>
      </c>
      <c r="T51" s="12"/>
    </row>
    <row r="52" spans="2:20" ht="19.899999999999999" customHeight="1" x14ac:dyDescent="0.2">
      <c r="B52" s="14">
        <v>43598.591134259259</v>
      </c>
      <c r="C52" s="2">
        <f t="shared" si="4"/>
        <v>1.4999999944120646</v>
      </c>
      <c r="D52" s="42">
        <v>22.3</v>
      </c>
      <c r="E52" s="12">
        <v>8280</v>
      </c>
      <c r="F52" s="12">
        <v>8240</v>
      </c>
      <c r="G52" s="2">
        <v>7.56</v>
      </c>
      <c r="H52" s="2">
        <v>7.94</v>
      </c>
      <c r="I52" s="2">
        <v>7.79</v>
      </c>
      <c r="K52" s="14">
        <v>43598.591238425928</v>
      </c>
      <c r="L52" s="2">
        <f t="shared" si="1"/>
        <v>1.5833333367481828</v>
      </c>
      <c r="M52" s="15">
        <v>7460</v>
      </c>
      <c r="N52" s="3">
        <v>0.58606331997799999</v>
      </c>
      <c r="O52" s="2">
        <v>21.51</v>
      </c>
      <c r="P52" s="2">
        <f t="shared" si="2"/>
        <v>36.702518766756221</v>
      </c>
      <c r="Q52" s="2">
        <f t="shared" si="3"/>
        <v>12.60622201272678</v>
      </c>
      <c r="R52" s="2">
        <f t="shared" si="5"/>
        <v>0.34392628797389813</v>
      </c>
      <c r="S52" s="12">
        <f t="shared" si="6"/>
        <v>58.007306272599109</v>
      </c>
      <c r="T52" s="12"/>
    </row>
    <row r="53" spans="2:20" ht="19.899999999999999" customHeight="1" x14ac:dyDescent="0.2">
      <c r="B53" s="14">
        <v>43598.591192129628</v>
      </c>
      <c r="C53" s="2">
        <f t="shared" si="4"/>
        <v>1.5833333262708038</v>
      </c>
      <c r="D53" s="42">
        <v>22.3</v>
      </c>
      <c r="E53" s="12">
        <v>8290</v>
      </c>
      <c r="F53" s="12">
        <v>8250</v>
      </c>
      <c r="G53" s="2">
        <v>7.54</v>
      </c>
      <c r="H53" s="2">
        <v>7.96</v>
      </c>
      <c r="I53" s="2">
        <v>7.79</v>
      </c>
      <c r="K53" s="14">
        <v>43598.591296296298</v>
      </c>
      <c r="L53" s="2">
        <f t="shared" si="1"/>
        <v>1.666666668606922</v>
      </c>
      <c r="M53" s="15">
        <v>7540</v>
      </c>
      <c r="N53" s="3">
        <v>0.59234818131800004</v>
      </c>
      <c r="O53" s="2">
        <v>21.61</v>
      </c>
      <c r="P53" s="2">
        <f t="shared" si="2"/>
        <v>36.481921750678502</v>
      </c>
      <c r="Q53" s="2">
        <f t="shared" si="3"/>
        <v>12.800644198281981</v>
      </c>
      <c r="R53" s="2">
        <f t="shared" si="5"/>
        <v>0.36156994475266963</v>
      </c>
      <c r="S53" s="12">
        <f t="shared" si="6"/>
        <v>60.953334973708749</v>
      </c>
      <c r="T53" s="12"/>
    </row>
    <row r="54" spans="2:20" ht="19.899999999999999" customHeight="1" x14ac:dyDescent="0.2">
      <c r="B54" s="14">
        <v>43598.591249999998</v>
      </c>
      <c r="C54" s="2">
        <f t="shared" si="4"/>
        <v>1.6666666581295431</v>
      </c>
      <c r="D54" s="42">
        <v>22.3</v>
      </c>
      <c r="E54" s="12">
        <v>8300</v>
      </c>
      <c r="F54" s="12">
        <v>8260</v>
      </c>
      <c r="G54" s="2">
        <v>7.53</v>
      </c>
      <c r="H54" s="2">
        <v>7.97</v>
      </c>
      <c r="I54" s="2">
        <v>7.79</v>
      </c>
      <c r="K54" s="14">
        <v>43598.591354166667</v>
      </c>
      <c r="L54" s="2">
        <f t="shared" si="1"/>
        <v>1.7500000004656613</v>
      </c>
      <c r="M54" s="15">
        <v>7440</v>
      </c>
      <c r="N54" s="3">
        <v>0.58449210464300005</v>
      </c>
      <c r="O54" s="2">
        <v>21.47</v>
      </c>
      <c r="P54" s="2">
        <f t="shared" si="2"/>
        <v>36.732745967738239</v>
      </c>
      <c r="Q54" s="2">
        <f t="shared" si="3"/>
        <v>12.549045486685211</v>
      </c>
      <c r="R54" s="2">
        <f t="shared" si="5"/>
        <v>0.37917389561128156</v>
      </c>
      <c r="S54" s="12">
        <f t="shared" si="6"/>
        <v>63.895435636550395</v>
      </c>
      <c r="T54" s="12"/>
    </row>
    <row r="55" spans="2:20" ht="19.899999999999999" customHeight="1" x14ac:dyDescent="0.2">
      <c r="B55" s="14">
        <v>43598.591307870367</v>
      </c>
      <c r="C55" s="2">
        <f t="shared" si="4"/>
        <v>1.7499999899882823</v>
      </c>
      <c r="D55" s="42">
        <v>22.3</v>
      </c>
      <c r="E55" s="12">
        <v>8310</v>
      </c>
      <c r="F55" s="12">
        <v>8280</v>
      </c>
      <c r="G55" s="2">
        <v>7.51</v>
      </c>
      <c r="H55" s="2">
        <v>7.99</v>
      </c>
      <c r="I55" s="2">
        <v>7.79</v>
      </c>
      <c r="K55" s="14">
        <v>43598.591412037036</v>
      </c>
      <c r="L55" s="2">
        <f t="shared" si="1"/>
        <v>1.8333333323244005</v>
      </c>
      <c r="M55" s="15">
        <v>7410</v>
      </c>
      <c r="N55" s="3">
        <v>0.58213528163999995</v>
      </c>
      <c r="O55" s="2">
        <v>21.47</v>
      </c>
      <c r="P55" s="2">
        <f t="shared" si="2"/>
        <v>36.881461538483642</v>
      </c>
      <c r="Q55" s="2">
        <f t="shared" si="3"/>
        <v>12.498444496810798</v>
      </c>
      <c r="R55" s="2">
        <f t="shared" si="5"/>
        <v>0.39656798556980755</v>
      </c>
      <c r="S55" s="12">
        <f t="shared" si="6"/>
        <v>66.812004050648838</v>
      </c>
      <c r="T55" s="12"/>
    </row>
    <row r="56" spans="2:20" ht="19.899999999999999" customHeight="1" x14ac:dyDescent="0.2">
      <c r="B56" s="14">
        <v>43598.591365740744</v>
      </c>
      <c r="C56" s="2">
        <f t="shared" si="4"/>
        <v>1.8333333323244005</v>
      </c>
      <c r="D56" s="42">
        <v>22.3</v>
      </c>
      <c r="E56" s="12">
        <v>8320</v>
      </c>
      <c r="F56" s="12">
        <v>8280</v>
      </c>
      <c r="G56" s="2">
        <v>7.49</v>
      </c>
      <c r="H56" s="2">
        <v>8.01</v>
      </c>
      <c r="I56" s="2">
        <v>7.79</v>
      </c>
      <c r="K56" s="14">
        <v>43598.591469907406</v>
      </c>
      <c r="L56" s="2">
        <f t="shared" si="1"/>
        <v>1.9166666641831398</v>
      </c>
      <c r="M56" s="15">
        <v>7480</v>
      </c>
      <c r="N56" s="3">
        <v>0.58763453531300003</v>
      </c>
      <c r="O56" s="2">
        <v>21.66</v>
      </c>
      <c r="P56" s="2">
        <f t="shared" si="2"/>
        <v>36.859644385030791</v>
      </c>
      <c r="Q56" s="2">
        <f t="shared" si="3"/>
        <v>12.728164034879581</v>
      </c>
      <c r="R56" s="2">
        <f t="shared" si="5"/>
        <v>0.41408646340682304</v>
      </c>
      <c r="S56" s="12">
        <f t="shared" si="6"/>
        <v>69.736428541283274</v>
      </c>
      <c r="T56" s="12"/>
    </row>
    <row r="57" spans="2:20" ht="19.899999999999999" customHeight="1" x14ac:dyDescent="0.2">
      <c r="B57" s="14">
        <v>43598.591423611113</v>
      </c>
      <c r="C57" s="2">
        <f t="shared" si="4"/>
        <v>1.9166666641831398</v>
      </c>
      <c r="D57" s="42">
        <v>22.3</v>
      </c>
      <c r="E57" s="12">
        <v>8320</v>
      </c>
      <c r="F57" s="12">
        <v>8300</v>
      </c>
      <c r="G57" s="2">
        <v>7.47</v>
      </c>
      <c r="H57" s="2">
        <v>8.02</v>
      </c>
      <c r="I57" s="2">
        <v>7.79</v>
      </c>
      <c r="K57" s="14">
        <v>43598.591527777775</v>
      </c>
      <c r="L57" s="2">
        <f t="shared" si="1"/>
        <v>1.9999999960418791</v>
      </c>
      <c r="M57" s="15">
        <v>7430</v>
      </c>
      <c r="N57" s="3">
        <v>0.58370649697499999</v>
      </c>
      <c r="O57" s="2">
        <v>21.63</v>
      </c>
      <c r="P57" s="2">
        <f t="shared" si="2"/>
        <v>37.05629475103548</v>
      </c>
      <c r="Q57" s="2">
        <f t="shared" si="3"/>
        <v>12.62557152956925</v>
      </c>
      <c r="R57" s="2">
        <f t="shared" si="5"/>
        <v>0.43169322390391418</v>
      </c>
      <c r="S57" s="12">
        <f t="shared" si="6"/>
        <v>72.664781070185697</v>
      </c>
      <c r="T57" s="12"/>
    </row>
    <row r="58" spans="2:20" ht="19.899999999999999" customHeight="1" x14ac:dyDescent="0.2">
      <c r="B58" s="14">
        <v>43598.591481481482</v>
      </c>
      <c r="C58" s="2">
        <f t="shared" si="4"/>
        <v>1.9999999960418791</v>
      </c>
      <c r="D58" s="42">
        <v>22.3</v>
      </c>
      <c r="E58" s="12">
        <v>8330</v>
      </c>
      <c r="F58" s="12">
        <v>8310</v>
      </c>
      <c r="G58" s="2">
        <v>7.45</v>
      </c>
      <c r="H58" s="2">
        <v>8.0399999999999991</v>
      </c>
      <c r="I58" s="2">
        <v>7.79</v>
      </c>
      <c r="K58" s="14">
        <v>43598.591643518521</v>
      </c>
      <c r="L58" s="2">
        <f t="shared" si="1"/>
        <v>2.1666666702367365</v>
      </c>
      <c r="M58" s="15">
        <v>7450</v>
      </c>
      <c r="N58" s="3">
        <v>0.58527771231000003</v>
      </c>
      <c r="O58" s="2">
        <v>21.71</v>
      </c>
      <c r="P58" s="2">
        <f t="shared" si="2"/>
        <v>37.093502013452742</v>
      </c>
      <c r="Q58" s="2">
        <f t="shared" si="3"/>
        <v>12.706379134250101</v>
      </c>
      <c r="R58" s="2">
        <f t="shared" si="5"/>
        <v>0.46687649030397238</v>
      </c>
      <c r="S58" s="12">
        <f t="shared" si="6"/>
        <v>78.50970238062078</v>
      </c>
      <c r="T58" s="12"/>
    </row>
    <row r="59" spans="2:20" ht="19.899999999999999" customHeight="1" x14ac:dyDescent="0.2">
      <c r="B59" s="14">
        <v>43598.591539351852</v>
      </c>
      <c r="C59" s="2">
        <f t="shared" si="4"/>
        <v>2.0833333279006183</v>
      </c>
      <c r="D59" s="42">
        <v>22.3</v>
      </c>
      <c r="E59" s="12">
        <v>8330</v>
      </c>
      <c r="F59" s="12">
        <v>8320</v>
      </c>
      <c r="G59" s="2">
        <v>7.43</v>
      </c>
      <c r="H59" s="2">
        <v>8.0500000000000007</v>
      </c>
      <c r="I59" s="2">
        <v>7.79</v>
      </c>
      <c r="K59" s="14">
        <v>43598.59170138889</v>
      </c>
      <c r="L59" s="2">
        <f t="shared" si="1"/>
        <v>2.2500000020954758</v>
      </c>
      <c r="M59" s="15">
        <v>7310</v>
      </c>
      <c r="N59" s="3">
        <v>0.57427920496499996</v>
      </c>
      <c r="O59" s="2">
        <v>21.44</v>
      </c>
      <c r="P59" s="2">
        <f t="shared" si="2"/>
        <v>37.333756497950652</v>
      </c>
      <c r="Q59" s="2">
        <f t="shared" si="3"/>
        <v>12.312546154449599</v>
      </c>
      <c r="R59" s="2">
        <f t="shared" si="5"/>
        <v>0.48425074366924087</v>
      </c>
      <c r="S59" s="12">
        <f t="shared" si="6"/>
        <v>81.408594622512013</v>
      </c>
      <c r="T59" s="12"/>
    </row>
    <row r="60" spans="2:20" ht="19.899999999999999" customHeight="1" x14ac:dyDescent="0.2">
      <c r="B60" s="14">
        <v>43598.591597222221</v>
      </c>
      <c r="C60" s="2">
        <f t="shared" si="4"/>
        <v>2.1666666597593576</v>
      </c>
      <c r="D60" s="42">
        <v>22.3</v>
      </c>
      <c r="E60" s="12">
        <v>8340</v>
      </c>
      <c r="F60" s="12">
        <v>8320</v>
      </c>
      <c r="G60" s="2">
        <v>7.41</v>
      </c>
      <c r="H60" s="2">
        <v>8.06</v>
      </c>
      <c r="I60" s="2">
        <v>7.78</v>
      </c>
      <c r="K60" s="14">
        <v>43598.59175925926</v>
      </c>
      <c r="L60" s="2">
        <f t="shared" si="1"/>
        <v>2.333333333954215</v>
      </c>
      <c r="M60" s="15">
        <v>7310</v>
      </c>
      <c r="N60" s="3">
        <v>0.57427920496499996</v>
      </c>
      <c r="O60" s="2">
        <v>21.45</v>
      </c>
      <c r="P60" s="2">
        <f t="shared" si="2"/>
        <v>37.351169630645586</v>
      </c>
      <c r="Q60" s="2">
        <f t="shared" si="3"/>
        <v>12.318288946499248</v>
      </c>
      <c r="R60" s="2">
        <f t="shared" si="5"/>
        <v>0.50135548996445134</v>
      </c>
      <c r="S60" s="12">
        <f t="shared" si="6"/>
        <v>84.279990596527284</v>
      </c>
      <c r="T60" s="12"/>
    </row>
    <row r="61" spans="2:20" ht="19.899999999999999" customHeight="1" x14ac:dyDescent="0.2">
      <c r="B61" s="14">
        <v>43598.59165509259</v>
      </c>
      <c r="C61" s="2">
        <f t="shared" si="4"/>
        <v>2.2499999916180968</v>
      </c>
      <c r="D61" s="42">
        <v>22.3</v>
      </c>
      <c r="E61" s="12">
        <v>8350</v>
      </c>
      <c r="F61" s="12">
        <v>8330</v>
      </c>
      <c r="G61" s="2">
        <v>7.4</v>
      </c>
      <c r="H61" s="2">
        <v>8.08</v>
      </c>
      <c r="I61" s="2">
        <v>7.78</v>
      </c>
      <c r="K61" s="14">
        <v>43598.591817129629</v>
      </c>
      <c r="L61" s="2">
        <f t="shared" si="1"/>
        <v>2.4166666658129543</v>
      </c>
      <c r="M61" s="15">
        <v>7330</v>
      </c>
      <c r="N61" s="3">
        <v>0.5758504203</v>
      </c>
      <c r="O61" s="2">
        <v>21.51</v>
      </c>
      <c r="P61" s="2">
        <f t="shared" si="2"/>
        <v>37.3534502046451</v>
      </c>
      <c r="Q61" s="2">
        <f t="shared" si="3"/>
        <v>12.386542540653</v>
      </c>
      <c r="R61" s="2">
        <f t="shared" si="5"/>
        <v>0.51851162263806039</v>
      </c>
      <c r="S61" s="12">
        <f t="shared" si="6"/>
        <v>87.155314608810556</v>
      </c>
      <c r="T61" s="12"/>
    </row>
    <row r="62" spans="2:20" ht="19.899999999999999" customHeight="1" x14ac:dyDescent="0.2">
      <c r="B62" s="14">
        <v>43598.59171296296</v>
      </c>
      <c r="C62" s="2">
        <f t="shared" si="4"/>
        <v>2.3333333234768361</v>
      </c>
      <c r="D62" s="42">
        <v>22.3</v>
      </c>
      <c r="E62" s="12">
        <v>8350</v>
      </c>
      <c r="F62" s="12">
        <v>8340</v>
      </c>
      <c r="G62" s="2">
        <v>7.38</v>
      </c>
      <c r="H62" s="2">
        <v>8.09</v>
      </c>
      <c r="I62" s="2">
        <v>7.78</v>
      </c>
      <c r="J62" s="2"/>
      <c r="K62" s="14">
        <v>43598.591874999998</v>
      </c>
      <c r="L62" s="2">
        <f t="shared" si="1"/>
        <v>2.4999999976716936</v>
      </c>
      <c r="M62" s="15">
        <v>7280</v>
      </c>
      <c r="N62" s="3">
        <v>0.57192238196199996</v>
      </c>
      <c r="O62" s="2">
        <v>21.44</v>
      </c>
      <c r="P62" s="2">
        <f t="shared" si="2"/>
        <v>37.48760439563376</v>
      </c>
      <c r="Q62" s="2">
        <f t="shared" si="3"/>
        <v>12.26201586926528</v>
      </c>
      <c r="R62" s="2">
        <f t="shared" si="5"/>
        <v>0.53562867678650405</v>
      </c>
      <c r="S62" s="12">
        <f t="shared" si="6"/>
        <v>90.024746563690584</v>
      </c>
      <c r="T62" s="12"/>
    </row>
    <row r="63" spans="2:20" ht="19.899999999999999" customHeight="1" x14ac:dyDescent="0.2">
      <c r="B63" s="14">
        <v>43598.591770833336</v>
      </c>
      <c r="C63" s="2">
        <f t="shared" si="4"/>
        <v>2.4166666658129543</v>
      </c>
      <c r="D63" s="42">
        <v>22.3</v>
      </c>
      <c r="E63" s="12">
        <v>8350</v>
      </c>
      <c r="F63" s="12">
        <v>8340</v>
      </c>
      <c r="G63" s="2">
        <v>7.36</v>
      </c>
      <c r="H63" s="2">
        <v>8.11</v>
      </c>
      <c r="I63" s="2">
        <v>7.78</v>
      </c>
      <c r="K63" s="53">
        <v>43598.591932870368</v>
      </c>
      <c r="L63" s="54">
        <f t="shared" si="1"/>
        <v>2.5833333295304328</v>
      </c>
      <c r="M63" s="55">
        <v>7270</v>
      </c>
      <c r="N63" s="56">
        <v>0.57113677429499998</v>
      </c>
      <c r="O63" s="54">
        <v>21.52</v>
      </c>
      <c r="P63" s="54">
        <f t="shared" si="2"/>
        <v>37.679240715262758</v>
      </c>
      <c r="Q63" s="54">
        <f t="shared" si="3"/>
        <v>12.2908633828284</v>
      </c>
      <c r="R63" s="54">
        <f>(M62+M63)/2/12729*(L63-L62)/60*(O62+O71)/2+R62</f>
        <v>0.55273090531829805</v>
      </c>
      <c r="S63" s="57">
        <f>(M62+M63)/2/12729*(L63-L62)*60+S62</f>
        <v>92.882394403767549</v>
      </c>
      <c r="T63" s="12"/>
    </row>
    <row r="64" spans="2:20" ht="19.899999999999999" customHeight="1" x14ac:dyDescent="0.2">
      <c r="B64" s="14">
        <v>43598.591828703706</v>
      </c>
      <c r="C64" s="2">
        <f t="shared" si="4"/>
        <v>2.4999999976716936</v>
      </c>
      <c r="D64" s="42">
        <v>22.3</v>
      </c>
      <c r="E64" s="12">
        <v>8330</v>
      </c>
      <c r="F64" s="12">
        <v>8350</v>
      </c>
      <c r="G64" s="2">
        <v>7.35</v>
      </c>
      <c r="H64" s="2">
        <v>8.1199999999999992</v>
      </c>
      <c r="I64" s="2">
        <v>7.78</v>
      </c>
      <c r="K64" s="14">
        <v>43598.591990740744</v>
      </c>
      <c r="L64" s="2">
        <f t="shared" si="1"/>
        <v>2.666666671866551</v>
      </c>
      <c r="M64" s="15">
        <v>7210</v>
      </c>
      <c r="N64" s="3">
        <v>0.56642312828999997</v>
      </c>
      <c r="O64" s="2">
        <v>21.45</v>
      </c>
      <c r="P64" s="2">
        <f t="shared" si="2"/>
        <v>37.869216366140208</v>
      </c>
      <c r="Q64" s="2">
        <f t="shared" si="3"/>
        <v>12.1497761018205</v>
      </c>
      <c r="R64" s="2">
        <f t="shared" si="5"/>
        <v>0.56970357346069722</v>
      </c>
      <c r="S64" s="12">
        <f t="shared" ref="S64:S127" si="7">(M63+M64)/2/12729*(L64-L63)*60+S63</f>
        <v>95.72629446746538</v>
      </c>
      <c r="T64" s="12"/>
    </row>
    <row r="65" spans="2:20" ht="19.899999999999999" customHeight="1" x14ac:dyDescent="0.2">
      <c r="B65" s="14">
        <v>43598.591886574075</v>
      </c>
      <c r="C65" s="2">
        <f t="shared" si="4"/>
        <v>2.5833333295304328</v>
      </c>
      <c r="D65" s="42">
        <v>22.3</v>
      </c>
      <c r="E65" s="12">
        <v>8380</v>
      </c>
      <c r="F65" s="12">
        <v>8360</v>
      </c>
      <c r="G65" s="2">
        <v>7.33</v>
      </c>
      <c r="H65" s="2">
        <v>8.1300000000000008</v>
      </c>
      <c r="I65" s="2">
        <v>7.78</v>
      </c>
      <c r="K65" s="14">
        <v>43598.592048611114</v>
      </c>
      <c r="L65" s="2">
        <f t="shared" si="1"/>
        <v>2.7500000037252903</v>
      </c>
      <c r="M65" s="15">
        <v>7230</v>
      </c>
      <c r="N65" s="3">
        <v>0.56799434362500001</v>
      </c>
      <c r="O65" s="2">
        <v>21.56</v>
      </c>
      <c r="P65" s="2">
        <f t="shared" si="2"/>
        <v>37.958124481314016</v>
      </c>
      <c r="Q65" s="2">
        <f t="shared" si="3"/>
        <v>12.245958048555</v>
      </c>
      <c r="R65" s="2">
        <f t="shared" si="5"/>
        <v>0.58664505520978738</v>
      </c>
      <c r="S65" s="12">
        <f t="shared" si="7"/>
        <v>98.562338097067538</v>
      </c>
      <c r="T65" s="12"/>
    </row>
    <row r="66" spans="2:20" ht="19.899999999999999" customHeight="1" x14ac:dyDescent="0.2">
      <c r="B66" s="14">
        <v>43598.591944444444</v>
      </c>
      <c r="C66" s="2">
        <f t="shared" si="4"/>
        <v>2.6666666613891721</v>
      </c>
      <c r="D66" s="42">
        <v>22.3</v>
      </c>
      <c r="E66" s="12">
        <v>8360</v>
      </c>
      <c r="F66" s="12">
        <v>8370</v>
      </c>
      <c r="G66" s="2">
        <v>7.32</v>
      </c>
      <c r="H66" s="2">
        <v>8.15</v>
      </c>
      <c r="I66" s="2">
        <v>7.78</v>
      </c>
      <c r="K66" s="14">
        <v>43598.592106481483</v>
      </c>
      <c r="L66" s="2">
        <f t="shared" si="1"/>
        <v>2.8333333355840296</v>
      </c>
      <c r="M66" s="15">
        <v>7270</v>
      </c>
      <c r="N66" s="3">
        <v>0.57113677429499998</v>
      </c>
      <c r="O66" s="2">
        <v>21.64</v>
      </c>
      <c r="P66" s="2">
        <f t="shared" si="2"/>
        <v>37.889348005496565</v>
      </c>
      <c r="Q66" s="2">
        <f t="shared" si="3"/>
        <v>12.3593997957438</v>
      </c>
      <c r="R66" s="2">
        <f t="shared" si="5"/>
        <v>0.60373210896597063</v>
      </c>
      <c r="S66" s="12">
        <f t="shared" si="7"/>
        <v>101.41016584147414</v>
      </c>
      <c r="T66" s="12"/>
    </row>
    <row r="67" spans="2:20" ht="19.899999999999999" customHeight="1" x14ac:dyDescent="0.2">
      <c r="B67" s="14">
        <v>43598.592002314814</v>
      </c>
      <c r="C67" s="2">
        <f t="shared" si="4"/>
        <v>2.7499999932479113</v>
      </c>
      <c r="D67" s="42">
        <v>22.3</v>
      </c>
      <c r="E67" s="12">
        <v>8380</v>
      </c>
      <c r="F67" s="12">
        <v>8370</v>
      </c>
      <c r="G67" s="2">
        <v>7.3</v>
      </c>
      <c r="H67" s="2">
        <v>8.16</v>
      </c>
      <c r="I67" s="2">
        <v>7.78</v>
      </c>
      <c r="K67" s="14">
        <v>43598.592164351852</v>
      </c>
      <c r="L67" s="2">
        <f t="shared" si="1"/>
        <v>2.9166666674427688</v>
      </c>
      <c r="M67" s="15">
        <v>7130</v>
      </c>
      <c r="N67" s="3">
        <v>0.56013826694900004</v>
      </c>
      <c r="O67" s="2">
        <v>21.36</v>
      </c>
      <c r="P67" s="2">
        <f t="shared" si="2"/>
        <v>38.13344179526446</v>
      </c>
      <c r="Q67" s="2">
        <f t="shared" si="3"/>
        <v>11.96455338203064</v>
      </c>
      <c r="R67" s="2">
        <f t="shared" si="5"/>
        <v>0.62062374281830324</v>
      </c>
      <c r="S67" s="12">
        <f t="shared" si="7"/>
        <v>104.23835339454</v>
      </c>
      <c r="T67" s="12"/>
    </row>
    <row r="68" spans="2:20" ht="19.899999999999999" customHeight="1" x14ac:dyDescent="0.2">
      <c r="B68" s="14">
        <v>43598.592060185183</v>
      </c>
      <c r="C68" s="2">
        <f t="shared" si="4"/>
        <v>2.8333333251066506</v>
      </c>
      <c r="D68" s="42">
        <v>22.4</v>
      </c>
      <c r="E68" s="12">
        <v>8370</v>
      </c>
      <c r="F68" s="12">
        <v>8390</v>
      </c>
      <c r="G68" s="2">
        <v>7.29</v>
      </c>
      <c r="H68" s="2">
        <v>8.17</v>
      </c>
      <c r="I68" s="2">
        <v>7.78</v>
      </c>
      <c r="K68" s="14">
        <v>43598.592222222222</v>
      </c>
      <c r="L68" s="2">
        <f t="shared" si="1"/>
        <v>2.9999999993015081</v>
      </c>
      <c r="M68" s="15">
        <v>7190</v>
      </c>
      <c r="N68" s="3">
        <v>0.56485191295500004</v>
      </c>
      <c r="O68" s="2">
        <v>21.55</v>
      </c>
      <c r="P68" s="2">
        <f t="shared" si="2"/>
        <v>38.151592489546587</v>
      </c>
      <c r="Q68" s="2">
        <f t="shared" si="3"/>
        <v>12.17255872418025</v>
      </c>
      <c r="R68" s="2">
        <f t="shared" si="5"/>
        <v>0.63738562592879044</v>
      </c>
      <c r="S68" s="12">
        <f t="shared" si="7"/>
        <v>107.05082879453327</v>
      </c>
      <c r="T68" s="12"/>
    </row>
    <row r="69" spans="2:20" ht="19.899999999999999" customHeight="1" x14ac:dyDescent="0.2">
      <c r="B69" s="14">
        <v>43598.592118055552</v>
      </c>
      <c r="C69" s="2">
        <f t="shared" si="4"/>
        <v>2.9166666569653898</v>
      </c>
      <c r="D69" s="42">
        <v>22.4</v>
      </c>
      <c r="E69" s="12">
        <v>8380</v>
      </c>
      <c r="F69" s="12">
        <v>8400</v>
      </c>
      <c r="G69" s="2">
        <v>7.27</v>
      </c>
      <c r="H69" s="2">
        <v>8.18</v>
      </c>
      <c r="I69" s="2">
        <v>7.78</v>
      </c>
      <c r="K69" s="14">
        <v>43598.592280092591</v>
      </c>
      <c r="L69" s="2">
        <f t="shared" si="1"/>
        <v>3.0833333311602473</v>
      </c>
      <c r="M69" s="15">
        <v>7160</v>
      </c>
      <c r="N69" s="3">
        <v>0.56249508995200004</v>
      </c>
      <c r="O69" s="2">
        <v>21.52</v>
      </c>
      <c r="P69" s="2">
        <f t="shared" si="2"/>
        <v>38.258111731848871</v>
      </c>
      <c r="Q69" s="2">
        <f t="shared" si="3"/>
        <v>12.104894335767041</v>
      </c>
      <c r="R69" s="2">
        <f t="shared" si="5"/>
        <v>0.65424496803320342</v>
      </c>
      <c r="S69" s="12">
        <f t="shared" si="7"/>
        <v>109.86919625192877</v>
      </c>
      <c r="T69" s="12"/>
    </row>
    <row r="70" spans="2:20" ht="19.899999999999999" customHeight="1" x14ac:dyDescent="0.2">
      <c r="B70" s="14">
        <v>43598.592175925929</v>
      </c>
      <c r="C70" s="2">
        <f t="shared" si="4"/>
        <v>2.9999999993015081</v>
      </c>
      <c r="D70" s="42">
        <v>22.4</v>
      </c>
      <c r="E70" s="12">
        <v>8380</v>
      </c>
      <c r="F70" s="12">
        <v>8400</v>
      </c>
      <c r="G70" s="2">
        <v>7.26</v>
      </c>
      <c r="H70" s="2">
        <v>8.19</v>
      </c>
      <c r="I70" s="2">
        <v>7.78</v>
      </c>
      <c r="K70" s="14">
        <v>43598.592395833337</v>
      </c>
      <c r="L70" s="2">
        <f t="shared" si="1"/>
        <v>3.2500000053551048</v>
      </c>
      <c r="M70" s="15">
        <v>7110</v>
      </c>
      <c r="N70" s="3">
        <v>0.558567051614</v>
      </c>
      <c r="O70" s="2">
        <v>21.54</v>
      </c>
      <c r="P70" s="2">
        <f t="shared" si="2"/>
        <v>38.562962025345712</v>
      </c>
      <c r="Q70" s="2">
        <f t="shared" si="3"/>
        <v>12.03153429176556</v>
      </c>
      <c r="R70" s="2">
        <f t="shared" si="5"/>
        <v>0.68776778708564013</v>
      </c>
      <c r="S70" s="12">
        <f t="shared" si="7"/>
        <v>115.47450721294837</v>
      </c>
      <c r="T70" s="12"/>
    </row>
    <row r="71" spans="2:20" ht="19.899999999999999" customHeight="1" x14ac:dyDescent="0.2">
      <c r="B71" s="14">
        <v>43598.592233796298</v>
      </c>
      <c r="C71" s="2">
        <f t="shared" si="4"/>
        <v>3.0833333311602473</v>
      </c>
      <c r="D71" s="42">
        <v>22.4</v>
      </c>
      <c r="E71" s="12">
        <v>8380</v>
      </c>
      <c r="F71" s="12">
        <v>8400</v>
      </c>
      <c r="G71" s="2">
        <v>7.25</v>
      </c>
      <c r="H71" s="2">
        <v>8.2100000000000009</v>
      </c>
      <c r="I71" s="2">
        <v>7.78</v>
      </c>
      <c r="K71" s="14">
        <v>43598.592453703706</v>
      </c>
      <c r="L71" s="2">
        <f t="shared" si="1"/>
        <v>3.3333333372138441</v>
      </c>
      <c r="M71" s="15">
        <v>7110</v>
      </c>
      <c r="N71" s="3">
        <v>0.558567051614</v>
      </c>
      <c r="O71" s="2">
        <v>21.65</v>
      </c>
      <c r="P71" s="2">
        <f t="shared" si="2"/>
        <v>38.759894514797338</v>
      </c>
      <c r="Q71" s="2">
        <f t="shared" si="3"/>
        <v>12.092976667443098</v>
      </c>
      <c r="R71" s="2">
        <f t="shared" si="5"/>
        <v>0.70452091939975281</v>
      </c>
      <c r="S71" s="12">
        <f t="shared" si="7"/>
        <v>118.2673424216009</v>
      </c>
      <c r="T71" s="12"/>
    </row>
    <row r="72" spans="2:20" ht="19.899999999999999" customHeight="1" x14ac:dyDescent="0.2">
      <c r="B72" s="14">
        <v>43598.592291666668</v>
      </c>
      <c r="C72" s="2">
        <f t="shared" si="4"/>
        <v>3.1666666630189866</v>
      </c>
      <c r="D72" s="42">
        <v>22.4</v>
      </c>
      <c r="E72" s="12">
        <v>8380</v>
      </c>
      <c r="F72" s="12">
        <v>8410</v>
      </c>
      <c r="G72" s="2">
        <v>7.24</v>
      </c>
      <c r="H72" s="2">
        <v>8.2200000000000006</v>
      </c>
      <c r="I72" s="2">
        <v>7.78</v>
      </c>
      <c r="K72" s="14">
        <v>43598.592511574076</v>
      </c>
      <c r="L72" s="2">
        <f t="shared" si="1"/>
        <v>3.4166666690725833</v>
      </c>
      <c r="M72" s="15">
        <v>7010</v>
      </c>
      <c r="N72" s="3">
        <v>0.55071097493900001</v>
      </c>
      <c r="O72" s="2">
        <v>21.49</v>
      </c>
      <c r="P72" s="2">
        <f t="shared" si="2"/>
        <v>39.022283880179359</v>
      </c>
      <c r="Q72" s="2">
        <f t="shared" si="3"/>
        <v>11.834778851439109</v>
      </c>
      <c r="R72" s="2">
        <f t="shared" si="5"/>
        <v>0.72113741599383441</v>
      </c>
      <c r="S72" s="12">
        <f t="shared" si="7"/>
        <v>121.04053743891271</v>
      </c>
      <c r="T72" s="12"/>
    </row>
    <row r="73" spans="2:20" ht="19.899999999999999" customHeight="1" x14ac:dyDescent="0.2">
      <c r="B73" s="14">
        <v>43598.592349537037</v>
      </c>
      <c r="C73" s="2">
        <f t="shared" si="4"/>
        <v>3.2499999948777258</v>
      </c>
      <c r="D73" s="42">
        <v>22.4</v>
      </c>
      <c r="E73" s="12">
        <v>8390</v>
      </c>
      <c r="F73" s="12">
        <v>8420</v>
      </c>
      <c r="G73" s="2">
        <v>7.22</v>
      </c>
      <c r="H73" s="2">
        <v>8.23</v>
      </c>
      <c r="I73" s="2">
        <v>7.78</v>
      </c>
      <c r="K73" s="14">
        <v>43598.592569444445</v>
      </c>
      <c r="L73" s="2">
        <f t="shared" si="1"/>
        <v>3.5000000009313226</v>
      </c>
      <c r="M73" s="15">
        <v>6990</v>
      </c>
      <c r="N73" s="3">
        <v>0.54913975960399997</v>
      </c>
      <c r="O73" s="2">
        <v>21.48</v>
      </c>
      <c r="P73" s="2">
        <f t="shared" si="2"/>
        <v>39.115725321892242</v>
      </c>
      <c r="Q73" s="2">
        <f t="shared" si="3"/>
        <v>11.795522036293919</v>
      </c>
      <c r="R73" s="2">
        <f t="shared" si="5"/>
        <v>0.73754734687549539</v>
      </c>
      <c r="S73" s="12">
        <f t="shared" si="7"/>
        <v>123.79016422661563</v>
      </c>
      <c r="T73" s="12"/>
    </row>
    <row r="74" spans="2:20" ht="19.899999999999999" customHeight="1" x14ac:dyDescent="0.2">
      <c r="B74" s="14">
        <v>43598.592407407406</v>
      </c>
      <c r="C74" s="2">
        <f t="shared" si="4"/>
        <v>3.3333333267364651</v>
      </c>
      <c r="D74" s="42">
        <v>22.4</v>
      </c>
      <c r="E74" s="12">
        <v>8390</v>
      </c>
      <c r="F74" s="12">
        <v>8420</v>
      </c>
      <c r="G74" s="2">
        <v>7.21</v>
      </c>
      <c r="H74" s="2">
        <v>8.24</v>
      </c>
      <c r="I74" s="2">
        <v>7.78</v>
      </c>
      <c r="K74" s="14">
        <v>43598.592627314814</v>
      </c>
      <c r="L74" s="2">
        <f t="shared" si="1"/>
        <v>3.5833333327900618</v>
      </c>
      <c r="M74" s="15">
        <v>7020</v>
      </c>
      <c r="N74" s="3">
        <v>0.55149658260699996</v>
      </c>
      <c r="O74" s="2">
        <v>21.61</v>
      </c>
      <c r="P74" s="2">
        <f t="shared" si="2"/>
        <v>39.184286324761189</v>
      </c>
      <c r="Q74" s="2">
        <f t="shared" si="3"/>
        <v>11.917841150137269</v>
      </c>
      <c r="R74" s="2">
        <f t="shared" si="5"/>
        <v>0.75401495990800937</v>
      </c>
      <c r="S74" s="12">
        <f t="shared" si="7"/>
        <v>126.54175503345263</v>
      </c>
      <c r="T74" s="12"/>
    </row>
    <row r="75" spans="2:20" ht="19.899999999999999" customHeight="1" x14ac:dyDescent="0.2">
      <c r="B75" s="14">
        <v>43598.592465277776</v>
      </c>
      <c r="C75" s="2">
        <f t="shared" si="4"/>
        <v>3.4166666585952044</v>
      </c>
      <c r="D75" s="42">
        <v>22.4</v>
      </c>
      <c r="E75" s="12">
        <v>8390</v>
      </c>
      <c r="F75" s="12">
        <v>8430</v>
      </c>
      <c r="G75" s="2">
        <v>7.2</v>
      </c>
      <c r="H75" s="2">
        <v>8.25</v>
      </c>
      <c r="I75" s="2">
        <v>7.78</v>
      </c>
      <c r="K75" s="14">
        <v>43598.592743055553</v>
      </c>
      <c r="L75" s="2">
        <f t="shared" si="1"/>
        <v>3.7499999965075403</v>
      </c>
      <c r="M75" s="15">
        <v>6960</v>
      </c>
      <c r="N75" s="3">
        <v>0.54678293660099997</v>
      </c>
      <c r="O75" s="2">
        <v>21.55</v>
      </c>
      <c r="P75" s="2">
        <f t="shared" si="2"/>
        <v>39.412349137964284</v>
      </c>
      <c r="Q75" s="2">
        <f t="shared" si="3"/>
        <v>11.783172283751549</v>
      </c>
      <c r="R75" s="2">
        <f t="shared" si="5"/>
        <v>0.78693303353925426</v>
      </c>
      <c r="S75" s="12">
        <f t="shared" si="7"/>
        <v>132.03315253232219</v>
      </c>
      <c r="T75" s="12"/>
    </row>
    <row r="76" spans="2:20" ht="19.899999999999999" customHeight="1" x14ac:dyDescent="0.2">
      <c r="B76" s="14">
        <v>43598.592523148145</v>
      </c>
      <c r="C76" s="2">
        <f t="shared" si="4"/>
        <v>3.4999999904539436</v>
      </c>
      <c r="D76" s="42">
        <v>22.4</v>
      </c>
      <c r="E76" s="12">
        <v>8400</v>
      </c>
      <c r="F76" s="12">
        <v>8440</v>
      </c>
      <c r="G76" s="2">
        <v>7.19</v>
      </c>
      <c r="H76" s="2">
        <v>8.26</v>
      </c>
      <c r="I76" s="2">
        <v>7.78</v>
      </c>
      <c r="K76" s="14">
        <v>43598.592800925922</v>
      </c>
      <c r="L76" s="2">
        <f t="shared" si="1"/>
        <v>3.8333333283662796</v>
      </c>
      <c r="M76" s="15">
        <v>6970</v>
      </c>
      <c r="N76" s="3">
        <v>0.54756854426900003</v>
      </c>
      <c r="O76" s="2">
        <v>21.63</v>
      </c>
      <c r="P76" s="2">
        <f t="shared" si="2"/>
        <v>39.501903873744041</v>
      </c>
      <c r="Q76" s="2">
        <f t="shared" si="3"/>
        <v>11.843907612538469</v>
      </c>
      <c r="R76" s="2">
        <f t="shared" si="5"/>
        <v>0.80334072762134157</v>
      </c>
      <c r="S76" s="12">
        <f t="shared" si="7"/>
        <v>134.76903118608661</v>
      </c>
      <c r="T76" s="12"/>
    </row>
    <row r="77" spans="2:20" ht="19.899999999999999" customHeight="1" x14ac:dyDescent="0.2">
      <c r="B77" s="14">
        <v>43598.592581018522</v>
      </c>
      <c r="C77" s="2">
        <f t="shared" si="4"/>
        <v>3.5833333327900618</v>
      </c>
      <c r="D77" s="42">
        <v>22.4</v>
      </c>
      <c r="E77" s="12">
        <v>8400</v>
      </c>
      <c r="F77" s="12">
        <v>8440</v>
      </c>
      <c r="G77" s="2">
        <v>7.18</v>
      </c>
      <c r="H77" s="2">
        <v>8.27</v>
      </c>
      <c r="I77" s="2">
        <v>7.78</v>
      </c>
      <c r="K77" s="14">
        <v>43598.592858796299</v>
      </c>
      <c r="L77" s="2">
        <f t="shared" si="1"/>
        <v>3.9166666707023978</v>
      </c>
      <c r="M77" s="15">
        <v>6910</v>
      </c>
      <c r="N77" s="3">
        <v>0.54285489826400002</v>
      </c>
      <c r="O77" s="2">
        <v>21.61</v>
      </c>
      <c r="P77" s="2">
        <f t="shared" si="2"/>
        <v>39.808059334283968</v>
      </c>
      <c r="Q77" s="2">
        <f t="shared" si="3"/>
        <v>11.731094351485041</v>
      </c>
      <c r="R77" s="2">
        <f t="shared" si="5"/>
        <v>0.81971225853169682</v>
      </c>
      <c r="S77" s="12">
        <f t="shared" si="7"/>
        <v>137.49509008692402</v>
      </c>
      <c r="T77" s="12"/>
    </row>
    <row r="78" spans="2:20" ht="19.899999999999999" customHeight="1" x14ac:dyDescent="0.2">
      <c r="B78" s="14">
        <v>43598.592638888891</v>
      </c>
      <c r="C78" s="2">
        <f t="shared" si="4"/>
        <v>3.6666666646488011</v>
      </c>
      <c r="D78" s="42">
        <v>22.4</v>
      </c>
      <c r="E78" s="12">
        <v>8400</v>
      </c>
      <c r="F78" s="12">
        <v>8450</v>
      </c>
      <c r="G78" s="2">
        <v>7.17</v>
      </c>
      <c r="H78" s="2">
        <v>8.2799999999999994</v>
      </c>
      <c r="I78" s="2">
        <v>7.77</v>
      </c>
      <c r="K78" s="14">
        <v>43598.592916666668</v>
      </c>
      <c r="L78" s="2">
        <f t="shared" si="1"/>
        <v>4.0000000025611371</v>
      </c>
      <c r="M78" s="15">
        <v>6940</v>
      </c>
      <c r="N78" s="3">
        <v>0.54521172126600004</v>
      </c>
      <c r="O78" s="2">
        <v>21.71</v>
      </c>
      <c r="P78" s="2">
        <f t="shared" si="2"/>
        <v>39.819393371787108</v>
      </c>
      <c r="Q78" s="2">
        <f t="shared" si="3"/>
        <v>11.836546468684862</v>
      </c>
      <c r="R78" s="2">
        <f t="shared" si="5"/>
        <v>0.83607867547832004</v>
      </c>
      <c r="S78" s="12">
        <f t="shared" si="7"/>
        <v>140.21525658761584</v>
      </c>
      <c r="T78" s="12"/>
    </row>
    <row r="79" spans="2:20" ht="19.899999999999999" customHeight="1" x14ac:dyDescent="0.2">
      <c r="B79" s="14">
        <v>43598.59269675926</v>
      </c>
      <c r="C79" s="2">
        <f t="shared" si="4"/>
        <v>3.7499999965075403</v>
      </c>
      <c r="D79" s="42">
        <v>22.4</v>
      </c>
      <c r="E79" s="12">
        <v>8400</v>
      </c>
      <c r="F79" s="12">
        <v>8450</v>
      </c>
      <c r="G79" s="2">
        <v>7.16</v>
      </c>
      <c r="H79" s="2">
        <v>8.2899999999999991</v>
      </c>
      <c r="I79" s="2">
        <v>7.77</v>
      </c>
      <c r="K79" s="14">
        <v>43598.592974537038</v>
      </c>
      <c r="L79" s="2">
        <f t="shared" si="1"/>
        <v>4.0833333344198763</v>
      </c>
      <c r="M79" s="15">
        <v>6860</v>
      </c>
      <c r="N79" s="3">
        <v>0.53892685992599998</v>
      </c>
      <c r="O79" s="2">
        <v>21.65</v>
      </c>
      <c r="P79" s="2">
        <f t="shared" si="2"/>
        <v>40.172427113714022</v>
      </c>
      <c r="Q79" s="2">
        <f t="shared" si="3"/>
        <v>11.667766517397899</v>
      </c>
      <c r="R79" s="2">
        <f t="shared" si="5"/>
        <v>0.85240111476316094</v>
      </c>
      <c r="S79" s="12">
        <f t="shared" si="7"/>
        <v>142.92560299263729</v>
      </c>
      <c r="T79" s="12"/>
    </row>
    <row r="80" spans="2:20" ht="19.899999999999999" customHeight="1" x14ac:dyDescent="0.2">
      <c r="B80" s="14">
        <v>43598.59275462963</v>
      </c>
      <c r="C80" s="2">
        <f t="shared" si="4"/>
        <v>3.8333333283662796</v>
      </c>
      <c r="D80" s="42">
        <v>22.4</v>
      </c>
      <c r="E80" s="12">
        <v>8400</v>
      </c>
      <c r="F80" s="12">
        <v>8460</v>
      </c>
      <c r="G80" s="2">
        <v>7.15</v>
      </c>
      <c r="H80" s="2">
        <v>8.3000000000000007</v>
      </c>
      <c r="I80" s="2">
        <v>7.77</v>
      </c>
      <c r="K80" s="14">
        <v>43598.593032407407</v>
      </c>
      <c r="L80" s="2">
        <f t="shared" si="1"/>
        <v>4.1666666662786156</v>
      </c>
      <c r="M80" s="15">
        <v>6840</v>
      </c>
      <c r="N80" s="3">
        <v>0.53735564459100005</v>
      </c>
      <c r="O80" s="2">
        <v>21.71</v>
      </c>
      <c r="P80" s="2">
        <f t="shared" si="2"/>
        <v>40.401548245620887</v>
      </c>
      <c r="Q80" s="2">
        <f t="shared" si="3"/>
        <v>11.665991044070612</v>
      </c>
      <c r="R80" s="2">
        <f t="shared" si="5"/>
        <v>0.86860511278300445</v>
      </c>
      <c r="S80" s="12">
        <f t="shared" si="7"/>
        <v>145.61630920631802</v>
      </c>
      <c r="T80" s="12"/>
    </row>
    <row r="81" spans="2:20" ht="19.899999999999999" customHeight="1" x14ac:dyDescent="0.2">
      <c r="B81" s="14">
        <v>43598.592812499999</v>
      </c>
      <c r="C81" s="2">
        <f t="shared" si="4"/>
        <v>3.9166666602250189</v>
      </c>
      <c r="D81" s="42">
        <v>22.4</v>
      </c>
      <c r="E81" s="12">
        <v>8390</v>
      </c>
      <c r="F81" s="12">
        <v>8460</v>
      </c>
      <c r="G81" s="2">
        <v>7.14</v>
      </c>
      <c r="H81" s="2">
        <v>8.31</v>
      </c>
      <c r="I81" s="2">
        <v>7.77</v>
      </c>
      <c r="K81" s="14">
        <v>43598.593090277776</v>
      </c>
      <c r="L81" s="2">
        <f t="shared" si="1"/>
        <v>4.2499999981373549</v>
      </c>
      <c r="M81" s="15">
        <v>6850</v>
      </c>
      <c r="N81" s="3">
        <v>0.538141252259</v>
      </c>
      <c r="O81" s="2">
        <v>21.72</v>
      </c>
      <c r="P81" s="2">
        <f t="shared" si="2"/>
        <v>40.361150364935156</v>
      </c>
      <c r="Q81" s="2">
        <f t="shared" si="3"/>
        <v>11.68842799906548</v>
      </c>
      <c r="R81" s="2">
        <f t="shared" si="5"/>
        <v>0.88482345905375215</v>
      </c>
      <c r="S81" s="12">
        <f t="shared" si="7"/>
        <v>148.30505140086467</v>
      </c>
      <c r="T81" s="12"/>
    </row>
    <row r="82" spans="2:20" ht="19.899999999999999" customHeight="1" x14ac:dyDescent="0.2">
      <c r="B82" s="14">
        <v>43598.592870370368</v>
      </c>
      <c r="C82" s="2">
        <f t="shared" si="4"/>
        <v>3.9999999920837581</v>
      </c>
      <c r="D82" s="42">
        <v>22.4</v>
      </c>
      <c r="E82" s="12">
        <v>8420</v>
      </c>
      <c r="F82" s="12">
        <v>8460</v>
      </c>
      <c r="G82" s="2">
        <v>7.13</v>
      </c>
      <c r="H82" s="2">
        <v>8.32</v>
      </c>
      <c r="I82" s="2">
        <v>7.77</v>
      </c>
      <c r="K82" s="14">
        <v>43598.593148148146</v>
      </c>
      <c r="L82" s="2">
        <f t="shared" si="1"/>
        <v>4.3333333299960941</v>
      </c>
      <c r="M82" s="15">
        <v>6810</v>
      </c>
      <c r="N82" s="3">
        <v>0.53499882158800005</v>
      </c>
      <c r="O82" s="2">
        <v>21.64</v>
      </c>
      <c r="P82" s="2">
        <f t="shared" si="2"/>
        <v>40.448687224707307</v>
      </c>
      <c r="Q82" s="2">
        <f t="shared" si="3"/>
        <v>11.577374499164321</v>
      </c>
      <c r="R82" s="2">
        <f t="shared" si="5"/>
        <v>0.90098026605829273</v>
      </c>
      <c r="S82" s="12">
        <f t="shared" si="7"/>
        <v>150.98790153800908</v>
      </c>
      <c r="T82" s="12"/>
    </row>
    <row r="83" spans="2:20" ht="19.899999999999999" customHeight="1" x14ac:dyDescent="0.2">
      <c r="B83" s="14">
        <v>43598.592928240738</v>
      </c>
      <c r="C83" s="2">
        <f t="shared" si="4"/>
        <v>4.0833333239424974</v>
      </c>
      <c r="D83" s="42">
        <v>22.4</v>
      </c>
      <c r="E83" s="12">
        <v>8420</v>
      </c>
      <c r="F83" s="12">
        <v>8470</v>
      </c>
      <c r="G83" s="2">
        <v>7.12</v>
      </c>
      <c r="H83" s="2">
        <v>8.33</v>
      </c>
      <c r="I83" s="2">
        <v>7.77</v>
      </c>
      <c r="K83" s="14">
        <v>43598.593206018515</v>
      </c>
      <c r="L83" s="2">
        <f t="shared" si="1"/>
        <v>4.4166666618548334</v>
      </c>
      <c r="M83" s="15">
        <v>6790</v>
      </c>
      <c r="N83" s="3">
        <v>0.53342760625300001</v>
      </c>
      <c r="O83" s="2">
        <v>21.61</v>
      </c>
      <c r="P83" s="2">
        <f t="shared" si="2"/>
        <v>40.511589101653222</v>
      </c>
      <c r="Q83" s="2">
        <f t="shared" si="3"/>
        <v>11.52737057112733</v>
      </c>
      <c r="R83" s="2">
        <f t="shared" si="5"/>
        <v>0.91702522762874428</v>
      </c>
      <c r="S83" s="12">
        <f t="shared" si="7"/>
        <v>153.65896756034905</v>
      </c>
      <c r="T83" s="12"/>
    </row>
    <row r="84" spans="2:20" ht="19.899999999999999" customHeight="1" x14ac:dyDescent="0.2">
      <c r="B84" s="14">
        <v>43598.592986111114</v>
      </c>
      <c r="C84" s="2">
        <f t="shared" si="4"/>
        <v>4.1666666662786156</v>
      </c>
      <c r="D84" s="42">
        <v>22.4</v>
      </c>
      <c r="E84" s="12">
        <v>8400</v>
      </c>
      <c r="F84" s="12">
        <v>8480</v>
      </c>
      <c r="G84" s="2">
        <v>7.11</v>
      </c>
      <c r="H84" s="2">
        <v>8.33</v>
      </c>
      <c r="I84" s="2">
        <v>7.77</v>
      </c>
      <c r="K84" s="14">
        <v>43598.593263888892</v>
      </c>
      <c r="L84" s="2">
        <f t="shared" si="1"/>
        <v>4.5000000041909516</v>
      </c>
      <c r="M84" s="15">
        <v>6780</v>
      </c>
      <c r="N84" s="3">
        <v>0.53264199858600003</v>
      </c>
      <c r="O84" s="2">
        <v>21.7</v>
      </c>
      <c r="P84" s="2">
        <f t="shared" si="2"/>
        <v>40.740309734506098</v>
      </c>
      <c r="Q84" s="2">
        <f t="shared" si="3"/>
        <v>11.5583313693162</v>
      </c>
      <c r="R84" s="2">
        <f t="shared" si="5"/>
        <v>0.93305696681934902</v>
      </c>
      <c r="S84" s="12">
        <f t="shared" si="7"/>
        <v>156.32414186037528</v>
      </c>
      <c r="T84" s="12"/>
    </row>
    <row r="85" spans="2:20" ht="19.899999999999999" customHeight="1" x14ac:dyDescent="0.2">
      <c r="B85" s="14">
        <v>43598.593043981484</v>
      </c>
      <c r="C85" s="2">
        <f t="shared" si="4"/>
        <v>4.2499999981373549</v>
      </c>
      <c r="D85" s="42">
        <v>22.4</v>
      </c>
      <c r="E85" s="12">
        <v>8410</v>
      </c>
      <c r="F85" s="12">
        <v>8480</v>
      </c>
      <c r="G85" s="2">
        <v>7.1</v>
      </c>
      <c r="H85" s="2">
        <v>8.34</v>
      </c>
      <c r="I85" s="2">
        <v>7.77</v>
      </c>
      <c r="K85" s="14">
        <v>43598.593321759261</v>
      </c>
      <c r="L85" s="2">
        <f t="shared" si="1"/>
        <v>4.5833333360496908</v>
      </c>
      <c r="M85" s="15">
        <v>6720</v>
      </c>
      <c r="N85" s="3">
        <v>0.52792835258100002</v>
      </c>
      <c r="O85" s="2">
        <v>21.63</v>
      </c>
      <c r="P85" s="2">
        <f t="shared" si="2"/>
        <v>40.971468749978357</v>
      </c>
      <c r="Q85" s="2">
        <f t="shared" si="3"/>
        <v>11.41909026632703</v>
      </c>
      <c r="R85" s="2">
        <f t="shared" si="5"/>
        <v>0.949013509339526</v>
      </c>
      <c r="S85" s="12">
        <f t="shared" si="7"/>
        <v>158.97556769137452</v>
      </c>
      <c r="T85" s="12"/>
    </row>
    <row r="86" spans="2:20" ht="19.899999999999999" customHeight="1" x14ac:dyDescent="0.2">
      <c r="B86" s="14">
        <v>43598.593101851853</v>
      </c>
      <c r="C86" s="2">
        <f t="shared" si="4"/>
        <v>4.3333333299960941</v>
      </c>
      <c r="D86" s="42">
        <v>22.4</v>
      </c>
      <c r="E86" s="12">
        <v>8420</v>
      </c>
      <c r="F86" s="12">
        <v>8480</v>
      </c>
      <c r="G86" s="2">
        <v>7.09</v>
      </c>
      <c r="H86" s="2">
        <v>8.35</v>
      </c>
      <c r="I86" s="2">
        <v>7.77</v>
      </c>
      <c r="K86" s="14">
        <v>43598.59337962963</v>
      </c>
      <c r="L86" s="2">
        <f t="shared" si="1"/>
        <v>4.6666666679084301</v>
      </c>
      <c r="M86" s="15">
        <v>6700</v>
      </c>
      <c r="N86" s="3">
        <v>0.52635713724599997</v>
      </c>
      <c r="O86" s="2">
        <v>21.64</v>
      </c>
      <c r="P86" s="2">
        <f t="shared" si="2"/>
        <v>41.112770149227138</v>
      </c>
      <c r="Q86" s="2">
        <f t="shared" si="3"/>
        <v>11.390368450003439</v>
      </c>
      <c r="R86" s="2">
        <f t="shared" si="5"/>
        <v>0.96485341094557753</v>
      </c>
      <c r="S86" s="12">
        <f t="shared" si="7"/>
        <v>161.61128136930117</v>
      </c>
      <c r="T86" s="12"/>
    </row>
    <row r="87" spans="2:20" ht="19.899999999999999" customHeight="1" x14ac:dyDescent="0.2">
      <c r="B87" s="14">
        <v>43598.593159722222</v>
      </c>
      <c r="C87" s="2">
        <f t="shared" si="4"/>
        <v>4.4166666618548334</v>
      </c>
      <c r="D87" s="42">
        <v>22.4</v>
      </c>
      <c r="E87" s="12">
        <v>8410</v>
      </c>
      <c r="F87" s="12">
        <v>8490</v>
      </c>
      <c r="G87" s="2">
        <v>7.08</v>
      </c>
      <c r="H87" s="2">
        <v>8.36</v>
      </c>
      <c r="I87" s="2">
        <v>7.77</v>
      </c>
      <c r="K87" s="14">
        <v>43598.593495370369</v>
      </c>
      <c r="L87" s="2">
        <f t="shared" si="1"/>
        <v>4.8333333316259086</v>
      </c>
      <c r="M87" s="15">
        <v>6670</v>
      </c>
      <c r="N87" s="3">
        <v>0.52400031424299998</v>
      </c>
      <c r="O87" s="2">
        <v>21.77</v>
      </c>
      <c r="P87" s="2">
        <f t="shared" si="2"/>
        <v>41.545776611699466</v>
      </c>
      <c r="Q87" s="2">
        <f t="shared" si="3"/>
        <v>11.40748684107011</v>
      </c>
      <c r="R87" s="2">
        <f t="shared" si="5"/>
        <v>0.99651709828955326</v>
      </c>
      <c r="S87" s="12">
        <f t="shared" si="7"/>
        <v>166.86306853381376</v>
      </c>
      <c r="T87" s="12"/>
    </row>
    <row r="88" spans="2:20" ht="19.899999999999999" customHeight="1" x14ac:dyDescent="0.2">
      <c r="B88" s="14">
        <v>43598.593217592592</v>
      </c>
      <c r="C88" s="2">
        <f t="shared" si="4"/>
        <v>4.4999999937135726</v>
      </c>
      <c r="D88" s="42">
        <v>22.5</v>
      </c>
      <c r="E88" s="12">
        <v>8430</v>
      </c>
      <c r="F88" s="12">
        <v>8500</v>
      </c>
      <c r="G88" s="2">
        <v>7.07</v>
      </c>
      <c r="H88" s="2">
        <v>8.3699999999999992</v>
      </c>
      <c r="I88" s="2">
        <v>7.77</v>
      </c>
      <c r="K88" s="14">
        <v>43598.593553240738</v>
      </c>
      <c r="L88" s="2">
        <f t="shared" si="1"/>
        <v>4.9166666634846479</v>
      </c>
      <c r="M88" s="15">
        <v>6690</v>
      </c>
      <c r="N88" s="3">
        <v>0.52557152957800002</v>
      </c>
      <c r="O88" s="2">
        <v>21.91</v>
      </c>
      <c r="P88" s="2">
        <f t="shared" si="2"/>
        <v>41.687950672655944</v>
      </c>
      <c r="Q88" s="2">
        <f t="shared" si="3"/>
        <v>11.515272213053981</v>
      </c>
      <c r="R88" s="2">
        <f t="shared" si="5"/>
        <v>1.0124356806843469</v>
      </c>
      <c r="S88" s="12">
        <f t="shared" si="7"/>
        <v>169.48699809693596</v>
      </c>
      <c r="T88" s="12"/>
    </row>
    <row r="89" spans="2:20" ht="19.899999999999999" customHeight="1" x14ac:dyDescent="0.2">
      <c r="B89" s="14">
        <v>43598.593275462961</v>
      </c>
      <c r="C89" s="2">
        <f t="shared" si="4"/>
        <v>4.5833333255723119</v>
      </c>
      <c r="D89" s="42">
        <v>22.5</v>
      </c>
      <c r="E89" s="12">
        <v>8420</v>
      </c>
      <c r="F89" s="12">
        <v>8510</v>
      </c>
      <c r="G89" s="2">
        <v>7.07</v>
      </c>
      <c r="H89" s="2">
        <v>8.3699999999999992</v>
      </c>
      <c r="I89" s="2">
        <v>7.77</v>
      </c>
      <c r="K89" s="14">
        <v>43598.593611111108</v>
      </c>
      <c r="L89" s="2">
        <f t="shared" si="1"/>
        <v>4.9999999953433871</v>
      </c>
      <c r="M89" s="15">
        <v>6670</v>
      </c>
      <c r="N89" s="3">
        <v>0.52400031424299998</v>
      </c>
      <c r="O89" s="2">
        <v>21.88</v>
      </c>
      <c r="P89" s="2">
        <f t="shared" si="2"/>
        <v>41.755700149930377</v>
      </c>
      <c r="Q89" s="2">
        <f t="shared" si="3"/>
        <v>11.465126875636839</v>
      </c>
      <c r="R89" s="2">
        <f t="shared" si="5"/>
        <v>1.0283942908802146</v>
      </c>
      <c r="S89" s="12">
        <f t="shared" si="7"/>
        <v>172.11092766005817</v>
      </c>
      <c r="T89" s="12"/>
    </row>
    <row r="90" spans="2:20" ht="19.899999999999999" customHeight="1" x14ac:dyDescent="0.2">
      <c r="B90" s="14">
        <v>43598.593333333331</v>
      </c>
      <c r="C90" s="2">
        <f t="shared" si="4"/>
        <v>4.6666666574310511</v>
      </c>
      <c r="D90" s="42">
        <v>22.5</v>
      </c>
      <c r="E90" s="12">
        <v>8430</v>
      </c>
      <c r="F90" s="12">
        <v>8510</v>
      </c>
      <c r="G90" s="2">
        <v>7.06</v>
      </c>
      <c r="H90" s="2">
        <v>8.3800000000000008</v>
      </c>
      <c r="I90" s="2">
        <v>7.77</v>
      </c>
      <c r="K90" s="14">
        <v>43598.593668981484</v>
      </c>
      <c r="L90" s="2">
        <f t="shared" si="1"/>
        <v>5.0833333376795053</v>
      </c>
      <c r="M90" s="15">
        <v>6640</v>
      </c>
      <c r="N90" s="3">
        <v>0.52164349123999998</v>
      </c>
      <c r="O90" s="2">
        <v>21.86</v>
      </c>
      <c r="P90" s="2">
        <f t="shared" si="2"/>
        <v>41.906015060279081</v>
      </c>
      <c r="Q90" s="2">
        <f t="shared" si="3"/>
        <v>11.4031267185064</v>
      </c>
      <c r="R90" s="2">
        <f t="shared" si="5"/>
        <v>1.0442750242584637</v>
      </c>
      <c r="S90" s="12">
        <f t="shared" si="7"/>
        <v>174.7250374561782</v>
      </c>
      <c r="T90" s="12"/>
    </row>
    <row r="91" spans="2:20" ht="19.899999999999999" customHeight="1" x14ac:dyDescent="0.2">
      <c r="B91" s="14">
        <v>43598.593391203707</v>
      </c>
      <c r="C91" s="2">
        <f t="shared" si="4"/>
        <v>4.7499999997671694</v>
      </c>
      <c r="D91" s="42">
        <v>22.5</v>
      </c>
      <c r="E91" s="12">
        <v>8430</v>
      </c>
      <c r="F91" s="12">
        <v>8520</v>
      </c>
      <c r="G91" s="2">
        <v>7.05</v>
      </c>
      <c r="H91" s="2">
        <v>8.39</v>
      </c>
      <c r="I91" s="2">
        <v>7.77</v>
      </c>
      <c r="K91" s="14">
        <v>43598.593726851854</v>
      </c>
      <c r="L91" s="2">
        <f t="shared" si="1"/>
        <v>5.1666666695382446</v>
      </c>
      <c r="M91" s="15">
        <v>6590</v>
      </c>
      <c r="N91" s="3">
        <v>0.51771545290300003</v>
      </c>
      <c r="O91" s="2">
        <v>21.73</v>
      </c>
      <c r="P91" s="2">
        <f t="shared" si="2"/>
        <v>41.972863429423974</v>
      </c>
      <c r="Q91" s="2">
        <f t="shared" si="3"/>
        <v>11.249956791582191</v>
      </c>
      <c r="R91" s="2">
        <f t="shared" si="5"/>
        <v>1.0600063319732134</v>
      </c>
      <c r="S91" s="12">
        <f t="shared" si="7"/>
        <v>177.32343477055747</v>
      </c>
      <c r="T91" s="12"/>
    </row>
    <row r="92" spans="2:20" ht="19.899999999999999" customHeight="1" x14ac:dyDescent="0.2">
      <c r="B92" s="14">
        <v>43598.593449074076</v>
      </c>
      <c r="C92" s="2">
        <f t="shared" si="4"/>
        <v>4.8333333316259086</v>
      </c>
      <c r="D92" s="42">
        <v>22.5</v>
      </c>
      <c r="E92" s="12">
        <v>8420</v>
      </c>
      <c r="F92" s="12">
        <v>8530</v>
      </c>
      <c r="G92" s="2">
        <v>7.04</v>
      </c>
      <c r="H92" s="2">
        <v>8.4</v>
      </c>
      <c r="I92" s="2">
        <v>7.77</v>
      </c>
      <c r="K92" s="14">
        <v>43598.593784722223</v>
      </c>
      <c r="L92" s="2">
        <f t="shared" si="1"/>
        <v>5.2500000013969839</v>
      </c>
      <c r="M92" s="15">
        <v>6570</v>
      </c>
      <c r="N92" s="3">
        <v>0.51614423756799999</v>
      </c>
      <c r="O92" s="2">
        <v>21.77</v>
      </c>
      <c r="P92" s="2">
        <f t="shared" si="2"/>
        <v>42.178132420071606</v>
      </c>
      <c r="Q92" s="2">
        <f t="shared" si="3"/>
        <v>11.23646005185536</v>
      </c>
      <c r="R92" s="2">
        <f t="shared" si="5"/>
        <v>1.0756218989492812</v>
      </c>
      <c r="S92" s="12">
        <f t="shared" si="7"/>
        <v>179.90808395099822</v>
      </c>
      <c r="T92" s="12"/>
    </row>
    <row r="93" spans="2:20" ht="19.899999999999999" customHeight="1" x14ac:dyDescent="0.2">
      <c r="B93" s="14">
        <v>43598.593506944446</v>
      </c>
      <c r="C93" s="2">
        <f t="shared" si="4"/>
        <v>4.9166666634846479</v>
      </c>
      <c r="D93" s="42">
        <v>22.5</v>
      </c>
      <c r="E93" s="12">
        <v>8430</v>
      </c>
      <c r="F93" s="12">
        <v>8540</v>
      </c>
      <c r="G93" s="2">
        <v>7.03</v>
      </c>
      <c r="H93" s="2">
        <v>8.4</v>
      </c>
      <c r="I93" s="2">
        <v>7.77</v>
      </c>
      <c r="K93" s="14">
        <v>43598.593842592592</v>
      </c>
      <c r="L93" s="2">
        <f t="shared" si="1"/>
        <v>5.3333333332557231</v>
      </c>
      <c r="M93" s="15">
        <v>6570</v>
      </c>
      <c r="N93" s="3">
        <v>0.51614423756799999</v>
      </c>
      <c r="O93" s="2">
        <v>21.87</v>
      </c>
      <c r="P93" s="2">
        <f t="shared" si="2"/>
        <v>42.371876712308961</v>
      </c>
      <c r="Q93" s="2">
        <f t="shared" si="3"/>
        <v>11.288074475612159</v>
      </c>
      <c r="R93" s="2">
        <f t="shared" si="5"/>
        <v>1.0912639365387902</v>
      </c>
      <c r="S93" s="12">
        <f t="shared" si="7"/>
        <v>182.48880509317081</v>
      </c>
      <c r="T93" s="12"/>
    </row>
    <row r="94" spans="2:20" ht="19.899999999999999" customHeight="1" x14ac:dyDescent="0.2">
      <c r="B94" s="14">
        <v>43598.593564814815</v>
      </c>
      <c r="C94" s="2">
        <f t="shared" si="4"/>
        <v>4.9999999953433871</v>
      </c>
      <c r="D94" s="42">
        <v>22.5</v>
      </c>
      <c r="E94" s="12">
        <v>8430</v>
      </c>
      <c r="F94" s="12">
        <v>8530</v>
      </c>
      <c r="G94" s="2">
        <v>7.03</v>
      </c>
      <c r="H94" s="2">
        <v>8.41</v>
      </c>
      <c r="I94" s="2">
        <v>7.77</v>
      </c>
      <c r="K94" s="14">
        <v>43598.593900462962</v>
      </c>
      <c r="L94" s="2">
        <f t="shared" si="1"/>
        <v>5.4166666651144624</v>
      </c>
      <c r="M94" s="15">
        <v>6550</v>
      </c>
      <c r="N94" s="3">
        <v>0.51457302223300005</v>
      </c>
      <c r="O94" s="2">
        <v>21.99</v>
      </c>
      <c r="P94" s="2">
        <f t="shared" si="2"/>
        <v>42.734459541959559</v>
      </c>
      <c r="Q94" s="2">
        <f t="shared" si="3"/>
        <v>11.31546075890367</v>
      </c>
      <c r="R94" s="2">
        <f t="shared" si="5"/>
        <v>1.1069608357294454</v>
      </c>
      <c r="S94" s="12">
        <f t="shared" si="7"/>
        <v>185.06559819707527</v>
      </c>
      <c r="T94" s="12"/>
    </row>
    <row r="95" spans="2:20" ht="19.899999999999999" customHeight="1" x14ac:dyDescent="0.2">
      <c r="B95" s="14">
        <v>43598.593622685185</v>
      </c>
      <c r="C95" s="2">
        <f t="shared" si="4"/>
        <v>5.0833333272021264</v>
      </c>
      <c r="D95" s="42">
        <v>22.5</v>
      </c>
      <c r="E95" s="12">
        <v>8440</v>
      </c>
      <c r="F95" s="12">
        <v>8530</v>
      </c>
      <c r="G95" s="2">
        <v>7.02</v>
      </c>
      <c r="H95" s="2">
        <v>8.42</v>
      </c>
      <c r="I95" s="2">
        <v>7.76</v>
      </c>
      <c r="K95" s="14">
        <v>43598.593958333331</v>
      </c>
      <c r="L95" s="2">
        <f t="shared" si="1"/>
        <v>5.4999999969732016</v>
      </c>
      <c r="M95" s="15">
        <v>6500</v>
      </c>
      <c r="N95" s="3">
        <v>0.51064498389500002</v>
      </c>
      <c r="O95" s="2">
        <v>21.94</v>
      </c>
      <c r="P95" s="2">
        <f t="shared" si="2"/>
        <v>42.965270769234372</v>
      </c>
      <c r="Q95" s="2">
        <f t="shared" si="3"/>
        <v>11.203550946656302</v>
      </c>
      <c r="R95" s="2">
        <f t="shared" si="5"/>
        <v>1.1225990380260309</v>
      </c>
      <c r="S95" s="12">
        <f t="shared" si="7"/>
        <v>187.62864316704122</v>
      </c>
      <c r="T95" s="12"/>
    </row>
    <row r="96" spans="2:20" ht="19.899999999999999" customHeight="1" x14ac:dyDescent="0.2">
      <c r="B96" s="14">
        <v>43598.593680555554</v>
      </c>
      <c r="C96" s="2">
        <f t="shared" si="4"/>
        <v>5.1666666590608656</v>
      </c>
      <c r="D96" s="42">
        <v>22.5</v>
      </c>
      <c r="E96" s="12">
        <v>8420</v>
      </c>
      <c r="F96" s="12">
        <v>8540</v>
      </c>
      <c r="G96" s="2">
        <v>7.01</v>
      </c>
      <c r="H96" s="2">
        <v>8.42</v>
      </c>
      <c r="I96" s="2">
        <v>7.76</v>
      </c>
      <c r="K96" s="14">
        <v>43598.5940162037</v>
      </c>
      <c r="L96" s="2">
        <f t="shared" si="1"/>
        <v>5.5833333288319409</v>
      </c>
      <c r="M96" s="15">
        <v>6460</v>
      </c>
      <c r="N96" s="3">
        <v>0.50750255322500004</v>
      </c>
      <c r="O96" s="2">
        <v>21.79</v>
      </c>
      <c r="P96" s="2">
        <f t="shared" si="2"/>
        <v>42.935744582036527</v>
      </c>
      <c r="Q96" s="2">
        <f t="shared" si="3"/>
        <v>11.058480634772751</v>
      </c>
      <c r="R96" s="2">
        <f t="shared" si="5"/>
        <v>1.1380587819062389</v>
      </c>
      <c r="S96" s="12">
        <f t="shared" si="7"/>
        <v>190.17401196480048</v>
      </c>
      <c r="T96" s="12"/>
    </row>
    <row r="97" spans="2:20" ht="19.899999999999999" customHeight="1" x14ac:dyDescent="0.2">
      <c r="B97" s="14">
        <v>43598.593738425923</v>
      </c>
      <c r="C97" s="2">
        <f t="shared" si="4"/>
        <v>5.2499999909196049</v>
      </c>
      <c r="D97" s="42">
        <v>22.5</v>
      </c>
      <c r="E97" s="12">
        <v>8450</v>
      </c>
      <c r="F97" s="12">
        <v>8560</v>
      </c>
      <c r="G97" s="2">
        <v>7</v>
      </c>
      <c r="H97" s="2">
        <v>8.43</v>
      </c>
      <c r="I97" s="2">
        <v>7.76</v>
      </c>
      <c r="K97" s="14">
        <v>43598.594074074077</v>
      </c>
      <c r="L97" s="2">
        <f t="shared" si="1"/>
        <v>5.6666666711680591</v>
      </c>
      <c r="M97" s="15">
        <v>6450</v>
      </c>
      <c r="N97" s="3">
        <v>0.50671694555699998</v>
      </c>
      <c r="O97" s="2">
        <v>21.84</v>
      </c>
      <c r="P97" s="2">
        <f t="shared" si="2"/>
        <v>43.100986046544691</v>
      </c>
      <c r="Q97" s="2">
        <f t="shared" si="3"/>
        <v>11.066698090964879</v>
      </c>
      <c r="R97" s="2">
        <f t="shared" si="5"/>
        <v>1.1534234910145698</v>
      </c>
      <c r="S97" s="12">
        <f t="shared" si="7"/>
        <v>192.70956098568024</v>
      </c>
      <c r="T97" s="12"/>
    </row>
    <row r="98" spans="2:20" ht="19.899999999999999" customHeight="1" x14ac:dyDescent="0.2">
      <c r="B98" s="14">
        <v>43598.5937962963</v>
      </c>
      <c r="C98" s="2">
        <f t="shared" si="4"/>
        <v>5.3333333332557231</v>
      </c>
      <c r="D98" s="42">
        <v>22.5</v>
      </c>
      <c r="E98" s="12">
        <v>8440</v>
      </c>
      <c r="F98" s="12">
        <v>8560</v>
      </c>
      <c r="G98" s="2">
        <v>7</v>
      </c>
      <c r="H98" s="2">
        <v>8.44</v>
      </c>
      <c r="I98" s="2">
        <v>7.76</v>
      </c>
      <c r="K98" s="14">
        <v>43598.594131944446</v>
      </c>
      <c r="L98" s="2">
        <f t="shared" ref="L98:L161" si="8">(K98-$K$34)*24*60</f>
        <v>5.7500000030267984</v>
      </c>
      <c r="M98" s="15">
        <v>6450</v>
      </c>
      <c r="N98" s="3">
        <v>0.50671694555699998</v>
      </c>
      <c r="O98" s="2">
        <v>21.83</v>
      </c>
      <c r="P98" s="2">
        <f t="shared" ref="P98:P161" si="9">O98/N98</f>
        <v>43.08125116282374</v>
      </c>
      <c r="Q98" s="2">
        <f t="shared" ref="Q98:Q161" si="10">N98*O98</f>
        <v>11.061630921509309</v>
      </c>
      <c r="R98" s="2">
        <f t="shared" si="5"/>
        <v>1.168790385890202</v>
      </c>
      <c r="S98" s="12">
        <f t="shared" si="7"/>
        <v>195.24314566863507</v>
      </c>
      <c r="T98" s="12"/>
    </row>
    <row r="99" spans="2:20" ht="19.899999999999999" customHeight="1" x14ac:dyDescent="0.2">
      <c r="B99" s="14">
        <v>43598.593854166669</v>
      </c>
      <c r="C99" s="2">
        <f t="shared" ref="C99:C162" si="11">(B99-$B$34)*24*60</f>
        <v>5.4166666651144624</v>
      </c>
      <c r="D99" s="42">
        <v>22.5</v>
      </c>
      <c r="E99" s="12">
        <v>8420</v>
      </c>
      <c r="F99" s="12">
        <v>8560</v>
      </c>
      <c r="G99" s="2">
        <v>6.99</v>
      </c>
      <c r="H99" s="2">
        <v>8.44</v>
      </c>
      <c r="I99" s="2">
        <v>7.76</v>
      </c>
      <c r="K99" s="14">
        <v>43598.594247685185</v>
      </c>
      <c r="L99" s="2">
        <f t="shared" si="8"/>
        <v>5.9166666667442769</v>
      </c>
      <c r="M99" s="15">
        <v>6400</v>
      </c>
      <c r="N99" s="3">
        <v>0.50278890722000003</v>
      </c>
      <c r="O99" s="2">
        <v>21.74</v>
      </c>
      <c r="P99" s="2">
        <f t="shared" si="9"/>
        <v>43.238821874977162</v>
      </c>
      <c r="Q99" s="2">
        <f t="shared" si="10"/>
        <v>10.930630842962799</v>
      </c>
      <c r="R99" s="2">
        <f t="shared" ref="R99:R162" si="12">AVERAGE(Q99,Q98)*(L99-L98)/60+R98</f>
        <v>1.1993351933559189</v>
      </c>
      <c r="S99" s="12">
        <f t="shared" si="7"/>
        <v>200.29067484320399</v>
      </c>
      <c r="T99" s="12"/>
    </row>
    <row r="100" spans="2:20" ht="19.899999999999999" customHeight="1" x14ac:dyDescent="0.2">
      <c r="B100" s="14">
        <v>43598.593912037039</v>
      </c>
      <c r="C100" s="2">
        <f t="shared" si="11"/>
        <v>5.4999999969732016</v>
      </c>
      <c r="D100" s="42">
        <v>22.5</v>
      </c>
      <c r="E100" s="12">
        <v>8440</v>
      </c>
      <c r="F100" s="12">
        <v>8570</v>
      </c>
      <c r="G100" s="2">
        <v>6.99</v>
      </c>
      <c r="H100" s="2">
        <v>8.4499999999999993</v>
      </c>
      <c r="I100" s="2">
        <v>7.76</v>
      </c>
      <c r="K100" s="14">
        <v>43598.594305555554</v>
      </c>
      <c r="L100" s="2">
        <f t="shared" si="8"/>
        <v>5.9999999986030161</v>
      </c>
      <c r="M100" s="15">
        <v>6420</v>
      </c>
      <c r="N100" s="3">
        <v>0.50436012255499996</v>
      </c>
      <c r="O100" s="2">
        <v>21.89</v>
      </c>
      <c r="P100" s="2">
        <f t="shared" si="9"/>
        <v>43.401528037365637</v>
      </c>
      <c r="Q100" s="2">
        <f t="shared" si="10"/>
        <v>11.040443082728949</v>
      </c>
      <c r="R100" s="2">
        <f t="shared" si="12"/>
        <v>1.2145928833121069</v>
      </c>
      <c r="S100" s="12">
        <f t="shared" si="7"/>
        <v>202.80854737308624</v>
      </c>
      <c r="T100" s="12"/>
    </row>
    <row r="101" spans="2:20" ht="19.899999999999999" customHeight="1" x14ac:dyDescent="0.2">
      <c r="B101" s="14">
        <v>43598.593969907408</v>
      </c>
      <c r="C101" s="2">
        <f t="shared" si="11"/>
        <v>5.5833333288319409</v>
      </c>
      <c r="D101" s="42">
        <v>22.5</v>
      </c>
      <c r="E101" s="12">
        <v>8430</v>
      </c>
      <c r="F101" s="12">
        <v>8570</v>
      </c>
      <c r="G101" s="2">
        <v>6.98</v>
      </c>
      <c r="H101" s="2">
        <v>8.4600000000000009</v>
      </c>
      <c r="I101" s="2">
        <v>7.76</v>
      </c>
      <c r="K101" s="14">
        <v>43598.594363425924</v>
      </c>
      <c r="L101" s="2">
        <f t="shared" si="8"/>
        <v>6.0833333304617554</v>
      </c>
      <c r="M101" s="15">
        <v>6380</v>
      </c>
      <c r="N101" s="3">
        <v>0.50121769188499998</v>
      </c>
      <c r="O101" s="2">
        <v>21.86</v>
      </c>
      <c r="P101" s="2">
        <f t="shared" si="9"/>
        <v>43.613783699031089</v>
      </c>
      <c r="Q101" s="2">
        <f t="shared" si="10"/>
        <v>10.9566187446061</v>
      </c>
      <c r="R101" s="2">
        <f t="shared" si="12"/>
        <v>1.2298686204218945</v>
      </c>
      <c r="S101" s="12">
        <f t="shared" si="7"/>
        <v>205.32249186470034</v>
      </c>
      <c r="T101" s="12"/>
    </row>
    <row r="102" spans="2:20" ht="19.899999999999999" customHeight="1" x14ac:dyDescent="0.2">
      <c r="B102" s="14">
        <v>43598.594027777777</v>
      </c>
      <c r="C102" s="2">
        <f t="shared" si="11"/>
        <v>5.6666666606906801</v>
      </c>
      <c r="D102" s="42">
        <v>22.5</v>
      </c>
      <c r="E102" s="12">
        <v>8440</v>
      </c>
      <c r="F102" s="12">
        <v>8580</v>
      </c>
      <c r="G102" s="2">
        <v>6.97</v>
      </c>
      <c r="H102" s="2">
        <v>8.4600000000000009</v>
      </c>
      <c r="I102" s="2">
        <v>7.76</v>
      </c>
      <c r="K102" s="14">
        <v>43598.594421296293</v>
      </c>
      <c r="L102" s="2">
        <f t="shared" si="8"/>
        <v>6.1666666623204947</v>
      </c>
      <c r="M102" s="15">
        <v>6400</v>
      </c>
      <c r="N102" s="3">
        <v>0.50278890722000003</v>
      </c>
      <c r="O102" s="2">
        <v>22.05</v>
      </c>
      <c r="P102" s="2">
        <f t="shared" si="9"/>
        <v>43.85538281247684</v>
      </c>
      <c r="Q102" s="2">
        <f t="shared" si="10"/>
        <v>11.086495404201001</v>
      </c>
      <c r="R102" s="2">
        <f t="shared" si="12"/>
        <v>1.2451763383099164</v>
      </c>
      <c r="S102" s="12">
        <f t="shared" si="7"/>
        <v>207.83250831804628</v>
      </c>
      <c r="T102" s="12"/>
    </row>
    <row r="103" spans="2:20" ht="19.899999999999999" customHeight="1" x14ac:dyDescent="0.2">
      <c r="B103" s="14">
        <v>43598.594085648147</v>
      </c>
      <c r="C103" s="2">
        <f t="shared" si="11"/>
        <v>5.7499999925494194</v>
      </c>
      <c r="D103" s="42">
        <v>22.5</v>
      </c>
      <c r="E103" s="12">
        <v>8440</v>
      </c>
      <c r="F103" s="12">
        <v>8580</v>
      </c>
      <c r="G103" s="2">
        <v>6.97</v>
      </c>
      <c r="H103" s="2">
        <v>8.4700000000000006</v>
      </c>
      <c r="I103" s="2">
        <v>7.76</v>
      </c>
      <c r="K103" s="14">
        <v>43598.59447916667</v>
      </c>
      <c r="L103" s="2">
        <f t="shared" si="8"/>
        <v>6.2500000046566129</v>
      </c>
      <c r="M103" s="15">
        <v>6400</v>
      </c>
      <c r="N103" s="3">
        <v>0.50278890722000003</v>
      </c>
      <c r="O103" s="2">
        <v>22.07</v>
      </c>
      <c r="P103" s="2">
        <f t="shared" si="9"/>
        <v>43.895160937476817</v>
      </c>
      <c r="Q103" s="2">
        <f t="shared" si="10"/>
        <v>11.096551182345401</v>
      </c>
      <c r="R103" s="2">
        <f t="shared" si="12"/>
        <v>1.2605812334370392</v>
      </c>
      <c r="S103" s="12">
        <f t="shared" si="7"/>
        <v>210.34645312573497</v>
      </c>
      <c r="T103" s="12"/>
    </row>
    <row r="104" spans="2:20" ht="19.899999999999999" customHeight="1" x14ac:dyDescent="0.2">
      <c r="B104" s="14">
        <v>43598.594143518516</v>
      </c>
      <c r="C104" s="2">
        <f t="shared" si="11"/>
        <v>5.8333333244081587</v>
      </c>
      <c r="D104" s="42">
        <v>22.5</v>
      </c>
      <c r="E104" s="12">
        <v>8440</v>
      </c>
      <c r="F104" s="12">
        <v>8600</v>
      </c>
      <c r="G104" s="2">
        <v>6.96</v>
      </c>
      <c r="H104" s="2">
        <v>8.4700000000000006</v>
      </c>
      <c r="I104" s="2">
        <v>7.76</v>
      </c>
      <c r="K104" s="14">
        <v>43598.594537037039</v>
      </c>
      <c r="L104" s="2">
        <f t="shared" si="8"/>
        <v>6.3333333365153521</v>
      </c>
      <c r="M104" s="15">
        <v>6320</v>
      </c>
      <c r="N104" s="3">
        <v>0.49650404587899999</v>
      </c>
      <c r="O104" s="2">
        <v>21.9</v>
      </c>
      <c r="P104" s="2">
        <f t="shared" si="9"/>
        <v>44.108401898777508</v>
      </c>
      <c r="Q104" s="2">
        <f t="shared" si="10"/>
        <v>10.873438604750099</v>
      </c>
      <c r="R104" s="2">
        <f t="shared" si="12"/>
        <v>1.2758381705192154</v>
      </c>
      <c r="S104" s="12">
        <f t="shared" si="7"/>
        <v>212.84468546427647</v>
      </c>
      <c r="T104" s="12"/>
    </row>
    <row r="105" spans="2:20" ht="19.899999999999999" customHeight="1" x14ac:dyDescent="0.2">
      <c r="B105" s="14">
        <v>43598.594201388885</v>
      </c>
      <c r="C105" s="2">
        <f t="shared" si="11"/>
        <v>5.9166666562668979</v>
      </c>
      <c r="D105" s="42">
        <v>22.5</v>
      </c>
      <c r="E105" s="12">
        <v>8450</v>
      </c>
      <c r="F105" s="12">
        <v>8600</v>
      </c>
      <c r="G105" s="2">
        <v>6.95</v>
      </c>
      <c r="H105" s="2">
        <v>8.48</v>
      </c>
      <c r="I105" s="2">
        <v>7.76</v>
      </c>
      <c r="K105" s="14">
        <v>43598.594594907408</v>
      </c>
      <c r="L105" s="2">
        <f t="shared" si="8"/>
        <v>6.4166666683740914</v>
      </c>
      <c r="M105" s="15">
        <v>6270</v>
      </c>
      <c r="N105" s="3">
        <v>0.49257600754199998</v>
      </c>
      <c r="O105" s="2">
        <v>21.76</v>
      </c>
      <c r="P105" s="2">
        <f t="shared" si="9"/>
        <v>44.175923444961157</v>
      </c>
      <c r="Q105" s="2">
        <f t="shared" si="10"/>
        <v>10.71845392411392</v>
      </c>
      <c r="R105" s="2">
        <f t="shared" si="12"/>
        <v>1.2908325400655993</v>
      </c>
      <c r="S105" s="12">
        <f t="shared" si="7"/>
        <v>215.31738555407503</v>
      </c>
      <c r="T105" s="12"/>
    </row>
    <row r="106" spans="2:20" ht="19.899999999999999" customHeight="1" x14ac:dyDescent="0.2">
      <c r="B106" s="14">
        <v>43598.594259259262</v>
      </c>
      <c r="C106" s="2">
        <f t="shared" si="11"/>
        <v>5.9999999986030161</v>
      </c>
      <c r="D106" s="42">
        <v>22.5</v>
      </c>
      <c r="E106" s="12">
        <v>8420</v>
      </c>
      <c r="F106" s="12">
        <v>8590</v>
      </c>
      <c r="G106" s="2">
        <v>6.95</v>
      </c>
      <c r="H106" s="2">
        <v>8.49</v>
      </c>
      <c r="I106" s="2">
        <v>7.76</v>
      </c>
      <c r="K106" s="14">
        <v>43598.594652777778</v>
      </c>
      <c r="L106" s="2">
        <f t="shared" si="8"/>
        <v>6.5000000002328306</v>
      </c>
      <c r="M106" s="15">
        <v>6290</v>
      </c>
      <c r="N106" s="3">
        <v>0.49414722287700003</v>
      </c>
      <c r="O106" s="2">
        <v>21.81</v>
      </c>
      <c r="P106" s="2">
        <f t="shared" si="9"/>
        <v>44.136643879163934</v>
      </c>
      <c r="Q106" s="2">
        <f t="shared" si="10"/>
        <v>10.777350930947369</v>
      </c>
      <c r="R106" s="2">
        <f t="shared" si="12"/>
        <v>1.305760182061912</v>
      </c>
      <c r="S106" s="12">
        <f t="shared" si="7"/>
        <v>217.78419358647136</v>
      </c>
      <c r="T106" s="12"/>
    </row>
    <row r="107" spans="2:20" ht="19.899999999999999" customHeight="1" x14ac:dyDescent="0.2">
      <c r="B107" s="14">
        <v>43598.594317129631</v>
      </c>
      <c r="C107" s="2">
        <f t="shared" si="11"/>
        <v>6.0833333304617554</v>
      </c>
      <c r="D107" s="42">
        <v>22.5</v>
      </c>
      <c r="E107" s="12">
        <v>8440</v>
      </c>
      <c r="F107" s="12">
        <v>8600</v>
      </c>
      <c r="G107" s="2">
        <v>6.94</v>
      </c>
      <c r="H107" s="2">
        <v>8.49</v>
      </c>
      <c r="I107" s="2">
        <v>7.76</v>
      </c>
      <c r="K107" s="14">
        <v>43598.594710648147</v>
      </c>
      <c r="L107" s="2">
        <f t="shared" si="8"/>
        <v>6.5833333320915699</v>
      </c>
      <c r="M107" s="15">
        <v>6270</v>
      </c>
      <c r="N107" s="3">
        <v>0.49257600754199998</v>
      </c>
      <c r="O107" s="2">
        <v>21.86</v>
      </c>
      <c r="P107" s="2">
        <f t="shared" si="9"/>
        <v>44.378937799028073</v>
      </c>
      <c r="Q107" s="2">
        <f t="shared" si="10"/>
        <v>10.767711524868119</v>
      </c>
      <c r="R107" s="2">
        <f t="shared" si="12"/>
        <v>1.3207220307248098</v>
      </c>
      <c r="S107" s="12">
        <f t="shared" si="7"/>
        <v>220.25100161886769</v>
      </c>
      <c r="T107" s="12"/>
    </row>
    <row r="108" spans="2:20" ht="19.899999999999999" customHeight="1" x14ac:dyDescent="0.2">
      <c r="B108" s="14">
        <v>43598.594375000001</v>
      </c>
      <c r="C108" s="2">
        <f t="shared" si="11"/>
        <v>6.1666666623204947</v>
      </c>
      <c r="D108" s="42">
        <v>22.5</v>
      </c>
      <c r="E108" s="12">
        <v>8440</v>
      </c>
      <c r="F108" s="12">
        <v>8610</v>
      </c>
      <c r="G108" s="2">
        <v>6.94</v>
      </c>
      <c r="H108" s="2">
        <v>8.5</v>
      </c>
      <c r="I108" s="2">
        <v>7.76</v>
      </c>
      <c r="K108" s="14">
        <v>43598.594768518517</v>
      </c>
      <c r="L108" s="2">
        <f t="shared" si="8"/>
        <v>6.6666666639503092</v>
      </c>
      <c r="M108" s="15">
        <v>6290</v>
      </c>
      <c r="N108" s="3">
        <v>0.49414722287700003</v>
      </c>
      <c r="O108" s="2">
        <v>21.97</v>
      </c>
      <c r="P108" s="2">
        <f t="shared" si="9"/>
        <v>44.460434022248123</v>
      </c>
      <c r="Q108" s="2">
        <f t="shared" si="10"/>
        <v>10.85641448660769</v>
      </c>
      <c r="R108" s="2">
        <f t="shared" si="12"/>
        <v>1.3357387846337223</v>
      </c>
      <c r="S108" s="12">
        <f t="shared" si="7"/>
        <v>222.71780965126402</v>
      </c>
      <c r="T108" s="12"/>
    </row>
    <row r="109" spans="2:20" ht="19.899999999999999" customHeight="1" x14ac:dyDescent="0.2">
      <c r="B109" s="14">
        <v>43598.59443287037</v>
      </c>
      <c r="C109" s="2">
        <f t="shared" si="11"/>
        <v>6.2499999941792339</v>
      </c>
      <c r="D109" s="42">
        <v>22.5</v>
      </c>
      <c r="E109" s="12">
        <v>8450</v>
      </c>
      <c r="F109" s="12">
        <v>8600</v>
      </c>
      <c r="G109" s="2">
        <v>6.93</v>
      </c>
      <c r="H109" s="2">
        <v>8.5</v>
      </c>
      <c r="I109" s="2">
        <v>7.76</v>
      </c>
      <c r="K109" s="14">
        <v>43598.594826388886</v>
      </c>
      <c r="L109" s="2">
        <f t="shared" si="8"/>
        <v>6.7499999958090484</v>
      </c>
      <c r="M109" s="15">
        <v>6230</v>
      </c>
      <c r="N109" s="3">
        <v>0.48943357687200001</v>
      </c>
      <c r="O109" s="2">
        <v>21.92</v>
      </c>
      <c r="P109" s="2">
        <f t="shared" si="9"/>
        <v>44.786465489540106</v>
      </c>
      <c r="Q109" s="2">
        <f t="shared" si="10"/>
        <v>10.728384005034242</v>
      </c>
      <c r="R109" s="2">
        <f t="shared" si="12"/>
        <v>1.3507282277654558</v>
      </c>
      <c r="S109" s="12">
        <f t="shared" si="7"/>
        <v>225.17676160712406</v>
      </c>
      <c r="T109" s="12"/>
    </row>
    <row r="110" spans="2:20" ht="19.899999999999999" customHeight="1" x14ac:dyDescent="0.2">
      <c r="B110" s="14">
        <v>43598.594490740739</v>
      </c>
      <c r="C110" s="2">
        <f t="shared" si="11"/>
        <v>6.3333333260379732</v>
      </c>
      <c r="D110" s="42">
        <v>22.6</v>
      </c>
      <c r="E110" s="12">
        <v>8420</v>
      </c>
      <c r="F110" s="12">
        <v>8610</v>
      </c>
      <c r="G110" s="2">
        <v>6.92</v>
      </c>
      <c r="H110" s="2">
        <v>8.51</v>
      </c>
      <c r="I110" s="2">
        <v>7.76</v>
      </c>
      <c r="K110" s="14">
        <v>43598.594884259262</v>
      </c>
      <c r="L110" s="2">
        <f t="shared" si="8"/>
        <v>6.8333333381451666</v>
      </c>
      <c r="M110" s="15">
        <v>6210</v>
      </c>
      <c r="N110" s="3">
        <v>0.48786236153700002</v>
      </c>
      <c r="O110" s="2">
        <v>21.94</v>
      </c>
      <c r="P110" s="2">
        <f t="shared" si="9"/>
        <v>44.971700483059394</v>
      </c>
      <c r="Q110" s="2">
        <f t="shared" si="10"/>
        <v>10.703700212121781</v>
      </c>
      <c r="R110" s="2">
        <f t="shared" si="12"/>
        <v>1.3656116211908289</v>
      </c>
      <c r="S110" s="12">
        <f t="shared" si="7"/>
        <v>227.6200017170965</v>
      </c>
      <c r="T110" s="12"/>
    </row>
    <row r="111" spans="2:20" ht="19.899999999999999" customHeight="1" x14ac:dyDescent="0.2">
      <c r="B111" s="14">
        <v>43598.594548611109</v>
      </c>
      <c r="C111" s="2">
        <f t="shared" si="11"/>
        <v>6.4166666578967124</v>
      </c>
      <c r="D111" s="42">
        <v>22.6</v>
      </c>
      <c r="E111" s="12">
        <v>8480</v>
      </c>
      <c r="F111" s="12">
        <v>8610</v>
      </c>
      <c r="G111" s="2">
        <v>6.92</v>
      </c>
      <c r="H111" s="2">
        <v>8.51</v>
      </c>
      <c r="I111" s="2">
        <v>7.76</v>
      </c>
      <c r="K111" s="14">
        <v>43598.595000000001</v>
      </c>
      <c r="L111" s="2">
        <f t="shared" si="8"/>
        <v>7.0000000018626451</v>
      </c>
      <c r="M111" s="15">
        <v>6160</v>
      </c>
      <c r="N111" s="3">
        <v>0.48393432319899998</v>
      </c>
      <c r="O111" s="2">
        <v>21.85</v>
      </c>
      <c r="P111" s="2">
        <f t="shared" si="9"/>
        <v>45.150754870129354</v>
      </c>
      <c r="Q111" s="2">
        <f t="shared" si="10"/>
        <v>10.573964961898151</v>
      </c>
      <c r="R111" s="2">
        <f t="shared" si="12"/>
        <v>1.3951639334095913</v>
      </c>
      <c r="S111" s="12">
        <f t="shared" si="7"/>
        <v>232.47898505479438</v>
      </c>
      <c r="T111" s="12"/>
    </row>
    <row r="112" spans="2:20" ht="19.899999999999999" customHeight="1" x14ac:dyDescent="0.2">
      <c r="B112" s="14">
        <v>43598.594606481478</v>
      </c>
      <c r="C112" s="2">
        <f t="shared" si="11"/>
        <v>6.4999999897554517</v>
      </c>
      <c r="D112" s="42">
        <v>22.6</v>
      </c>
      <c r="E112" s="12">
        <v>8430</v>
      </c>
      <c r="F112" s="12">
        <v>8630</v>
      </c>
      <c r="G112" s="2">
        <v>6.91</v>
      </c>
      <c r="H112" s="2">
        <v>8.52</v>
      </c>
      <c r="I112" s="2">
        <v>7.76</v>
      </c>
      <c r="K112" s="14">
        <v>43598.595057870371</v>
      </c>
      <c r="L112" s="2">
        <f t="shared" si="8"/>
        <v>7.0833333337213844</v>
      </c>
      <c r="M112" s="15">
        <v>6120</v>
      </c>
      <c r="N112" s="3">
        <v>0.48079189252900001</v>
      </c>
      <c r="O112" s="2">
        <v>21.75</v>
      </c>
      <c r="P112" s="2">
        <f t="shared" si="9"/>
        <v>45.237867647046691</v>
      </c>
      <c r="Q112" s="2">
        <f t="shared" si="10"/>
        <v>10.457223662505751</v>
      </c>
      <c r="R112" s="2">
        <f t="shared" si="12"/>
        <v>1.4097689252514345</v>
      </c>
      <c r="S112" s="12">
        <f t="shared" si="7"/>
        <v>234.89080055143666</v>
      </c>
      <c r="T112" s="12"/>
    </row>
    <row r="113" spans="2:20" ht="19.899999999999999" customHeight="1" x14ac:dyDescent="0.2">
      <c r="B113" s="14">
        <v>43598.594664351855</v>
      </c>
      <c r="C113" s="2">
        <f t="shared" si="11"/>
        <v>6.5833333320915699</v>
      </c>
      <c r="D113" s="42">
        <v>22.6</v>
      </c>
      <c r="E113" s="12">
        <v>8460</v>
      </c>
      <c r="F113" s="12">
        <v>8630</v>
      </c>
      <c r="G113" s="2">
        <v>6.91</v>
      </c>
      <c r="H113" s="2">
        <v>8.52</v>
      </c>
      <c r="I113" s="2">
        <v>7.76</v>
      </c>
      <c r="K113" s="14">
        <v>43598.59511574074</v>
      </c>
      <c r="L113" s="2">
        <f t="shared" si="8"/>
        <v>7.1666666655801237</v>
      </c>
      <c r="M113" s="15">
        <v>6110</v>
      </c>
      <c r="N113" s="3">
        <v>0.480006284861</v>
      </c>
      <c r="O113" s="2">
        <v>21.71</v>
      </c>
      <c r="P113" s="2">
        <f t="shared" si="9"/>
        <v>45.228574468117166</v>
      </c>
      <c r="Q113" s="2">
        <f t="shared" si="10"/>
        <v>10.420936444332311</v>
      </c>
      <c r="R113" s="2">
        <f t="shared" si="12"/>
        <v>1.424267647291293</v>
      </c>
      <c r="S113" s="12">
        <f t="shared" si="7"/>
        <v>237.29279595240857</v>
      </c>
      <c r="T113" s="12"/>
    </row>
    <row r="114" spans="2:20" ht="19.899999999999999" customHeight="1" x14ac:dyDescent="0.2">
      <c r="B114" s="14">
        <v>43598.594722222224</v>
      </c>
      <c r="C114" s="2">
        <f t="shared" si="11"/>
        <v>6.6666666639503092</v>
      </c>
      <c r="D114" s="42">
        <v>22.6</v>
      </c>
      <c r="E114" s="12">
        <v>8440</v>
      </c>
      <c r="F114" s="12">
        <v>8650</v>
      </c>
      <c r="G114" s="2">
        <v>6.9</v>
      </c>
      <c r="H114" s="2">
        <v>8.5299999999999994</v>
      </c>
      <c r="I114" s="2">
        <v>7.76</v>
      </c>
      <c r="K114" s="14">
        <v>43598.595173611109</v>
      </c>
      <c r="L114" s="2">
        <f t="shared" si="8"/>
        <v>7.2499999974388629</v>
      </c>
      <c r="M114" s="15">
        <v>6120</v>
      </c>
      <c r="N114" s="3">
        <v>0.48079189252900001</v>
      </c>
      <c r="O114" s="2">
        <v>21.78</v>
      </c>
      <c r="P114" s="2">
        <f t="shared" si="9"/>
        <v>45.300264705870205</v>
      </c>
      <c r="Q114" s="2">
        <f t="shared" si="10"/>
        <v>10.47164741928162</v>
      </c>
      <c r="R114" s="2">
        <f t="shared" si="12"/>
        <v>1.4387763858287352</v>
      </c>
      <c r="S114" s="12">
        <f t="shared" si="7"/>
        <v>239.69479135338048</v>
      </c>
      <c r="T114" s="12"/>
    </row>
    <row r="115" spans="2:20" ht="19.899999999999999" customHeight="1" x14ac:dyDescent="0.2">
      <c r="B115" s="14">
        <v>43598.594780092593</v>
      </c>
      <c r="C115" s="2">
        <f t="shared" si="11"/>
        <v>6.7499999958090484</v>
      </c>
      <c r="D115" s="42">
        <v>22.6</v>
      </c>
      <c r="E115" s="12">
        <v>8450</v>
      </c>
      <c r="F115" s="12">
        <v>8650</v>
      </c>
      <c r="G115" s="2">
        <v>6.9</v>
      </c>
      <c r="H115" s="2">
        <v>8.5299999999999994</v>
      </c>
      <c r="I115" s="2">
        <v>7.75</v>
      </c>
      <c r="K115" s="14">
        <v>43598.595231481479</v>
      </c>
      <c r="L115" s="2">
        <f t="shared" si="8"/>
        <v>7.3333333292976022</v>
      </c>
      <c r="M115" s="15">
        <v>6070</v>
      </c>
      <c r="N115" s="3">
        <v>0.47686385419100003</v>
      </c>
      <c r="O115" s="2">
        <v>21.72</v>
      </c>
      <c r="P115" s="2">
        <f t="shared" si="9"/>
        <v>45.547591433299132</v>
      </c>
      <c r="Q115" s="2">
        <f t="shared" si="10"/>
        <v>10.35748291302852</v>
      </c>
      <c r="R115" s="2">
        <f t="shared" si="12"/>
        <v>1.453241059414663</v>
      </c>
      <c r="S115" s="12">
        <f t="shared" si="7"/>
        <v>242.08893067781611</v>
      </c>
      <c r="T115" s="12"/>
    </row>
    <row r="116" spans="2:20" ht="19.899999999999999" customHeight="1" x14ac:dyDescent="0.2">
      <c r="B116" s="14">
        <v>43598.594837962963</v>
      </c>
      <c r="C116" s="2">
        <f t="shared" si="11"/>
        <v>6.8333333276677877</v>
      </c>
      <c r="D116" s="42">
        <v>22.6</v>
      </c>
      <c r="E116" s="12">
        <v>8460</v>
      </c>
      <c r="F116" s="12">
        <v>8640</v>
      </c>
      <c r="G116" s="2">
        <v>6.89</v>
      </c>
      <c r="H116" s="2">
        <v>8.5399999999999991</v>
      </c>
      <c r="I116" s="2">
        <v>7.75</v>
      </c>
      <c r="K116" s="14">
        <v>43598.595347222225</v>
      </c>
      <c r="L116" s="2">
        <f t="shared" si="8"/>
        <v>7.5000000034924597</v>
      </c>
      <c r="M116" s="15">
        <v>6060</v>
      </c>
      <c r="N116" s="3">
        <v>0.47607824652399999</v>
      </c>
      <c r="O116" s="2">
        <v>21.77</v>
      </c>
      <c r="P116" s="2">
        <f t="shared" si="9"/>
        <v>45.72777722769262</v>
      </c>
      <c r="Q116" s="2">
        <f t="shared" si="10"/>
        <v>10.364223426827479</v>
      </c>
      <c r="R116" s="2">
        <f t="shared" si="12"/>
        <v>1.4820212084088822</v>
      </c>
      <c r="S116" s="12">
        <f t="shared" si="7"/>
        <v>246.85364139660851</v>
      </c>
      <c r="T116" s="12"/>
    </row>
    <row r="117" spans="2:20" ht="19.899999999999999" customHeight="1" x14ac:dyDescent="0.2">
      <c r="B117" s="14">
        <v>43598.594895833332</v>
      </c>
      <c r="C117" s="2">
        <f t="shared" si="11"/>
        <v>6.9166666595265269</v>
      </c>
      <c r="D117" s="42">
        <v>22.6</v>
      </c>
      <c r="E117" s="12">
        <v>8460</v>
      </c>
      <c r="F117" s="12">
        <v>8650</v>
      </c>
      <c r="G117" s="2">
        <v>6.89</v>
      </c>
      <c r="H117" s="2">
        <v>8.5399999999999991</v>
      </c>
      <c r="I117" s="2">
        <v>7.75</v>
      </c>
      <c r="K117" s="14">
        <v>43598.595405092594</v>
      </c>
      <c r="L117" s="2">
        <f t="shared" si="8"/>
        <v>7.5833333353511989</v>
      </c>
      <c r="M117" s="15">
        <v>6060</v>
      </c>
      <c r="N117" s="3">
        <v>0.47607824652399999</v>
      </c>
      <c r="O117" s="2">
        <v>21.84</v>
      </c>
      <c r="P117" s="2">
        <f t="shared" si="9"/>
        <v>45.874811881157868</v>
      </c>
      <c r="Q117" s="2">
        <f t="shared" si="10"/>
        <v>10.397548904084159</v>
      </c>
      <c r="R117" s="2">
        <f t="shared" si="12"/>
        <v>1.4964391056057775</v>
      </c>
      <c r="S117" s="12">
        <f t="shared" si="7"/>
        <v>249.23403258710562</v>
      </c>
      <c r="T117" s="12"/>
    </row>
    <row r="118" spans="2:20" ht="19.899999999999999" customHeight="1" x14ac:dyDescent="0.2">
      <c r="B118" s="14">
        <v>43598.594953703701</v>
      </c>
      <c r="C118" s="2">
        <f t="shared" si="11"/>
        <v>6.9999999913852662</v>
      </c>
      <c r="D118" s="42">
        <v>22.6</v>
      </c>
      <c r="E118" s="12">
        <v>8460</v>
      </c>
      <c r="F118" s="12">
        <v>8650</v>
      </c>
      <c r="G118" s="2">
        <v>6.88</v>
      </c>
      <c r="H118" s="2">
        <v>8.5500000000000007</v>
      </c>
      <c r="I118" s="2">
        <v>7.75</v>
      </c>
      <c r="K118" s="14">
        <v>43598.595462962963</v>
      </c>
      <c r="L118" s="2">
        <f t="shared" si="8"/>
        <v>7.6666666672099382</v>
      </c>
      <c r="M118" s="15">
        <v>6000</v>
      </c>
      <c r="N118" s="3">
        <v>0.47136460051899998</v>
      </c>
      <c r="O118" s="2">
        <v>21.76</v>
      </c>
      <c r="P118" s="2">
        <f t="shared" si="9"/>
        <v>46.163839999951144</v>
      </c>
      <c r="Q118" s="2">
        <f t="shared" si="10"/>
        <v>10.25689370729344</v>
      </c>
      <c r="R118" s="2">
        <f t="shared" si="12"/>
        <v>1.5107824682765376</v>
      </c>
      <c r="S118" s="12">
        <f t="shared" si="7"/>
        <v>251.60263966279828</v>
      </c>
      <c r="T118" s="12"/>
    </row>
    <row r="119" spans="2:20" ht="19.899999999999999" customHeight="1" x14ac:dyDescent="0.2">
      <c r="B119" s="14">
        <v>43598.595011574071</v>
      </c>
      <c r="C119" s="2">
        <f t="shared" si="11"/>
        <v>7.0833333232440054</v>
      </c>
      <c r="D119" s="42">
        <v>22.6</v>
      </c>
      <c r="E119" s="12">
        <v>8440</v>
      </c>
      <c r="F119" s="12">
        <v>8660</v>
      </c>
      <c r="G119" s="2">
        <v>6.88</v>
      </c>
      <c r="H119" s="2">
        <v>8.5500000000000007</v>
      </c>
      <c r="I119" s="2">
        <v>7.75</v>
      </c>
      <c r="K119" s="14">
        <v>43598.595520833333</v>
      </c>
      <c r="L119" s="2">
        <f t="shared" si="8"/>
        <v>7.7499999990686774</v>
      </c>
      <c r="M119" s="15">
        <v>5990</v>
      </c>
      <c r="N119" s="3">
        <v>0.47057899285100002</v>
      </c>
      <c r="O119" s="2">
        <v>21.7</v>
      </c>
      <c r="P119" s="2">
        <f t="shared" si="9"/>
        <v>46.113405676123953</v>
      </c>
      <c r="Q119" s="2">
        <f t="shared" si="10"/>
        <v>10.211564144866701</v>
      </c>
      <c r="R119" s="2">
        <f t="shared" si="12"/>
        <v>1.5249966748667934</v>
      </c>
      <c r="S119" s="12">
        <f t="shared" si="7"/>
        <v>253.95749860455243</v>
      </c>
      <c r="T119" s="12"/>
    </row>
    <row r="120" spans="2:20" ht="19.899999999999999" customHeight="1" x14ac:dyDescent="0.2">
      <c r="B120" s="14">
        <v>43598.595069444447</v>
      </c>
      <c r="C120" s="2">
        <f t="shared" si="11"/>
        <v>7.1666666655801237</v>
      </c>
      <c r="D120" s="42">
        <v>22.6</v>
      </c>
      <c r="E120" s="12">
        <v>8400</v>
      </c>
      <c r="F120" s="12">
        <v>8660</v>
      </c>
      <c r="G120" s="2">
        <v>6.87</v>
      </c>
      <c r="H120" s="2">
        <v>8.56</v>
      </c>
      <c r="I120" s="2">
        <v>7.75</v>
      </c>
      <c r="K120" s="14">
        <v>43598.595578703702</v>
      </c>
      <c r="L120" s="2">
        <f t="shared" si="8"/>
        <v>7.8333333309274167</v>
      </c>
      <c r="M120" s="15">
        <v>5980</v>
      </c>
      <c r="N120" s="3">
        <v>0.46979338518300001</v>
      </c>
      <c r="O120" s="2">
        <v>21.61</v>
      </c>
      <c r="P120" s="2">
        <f t="shared" si="9"/>
        <v>45.998944816096532</v>
      </c>
      <c r="Q120" s="2">
        <f t="shared" si="10"/>
        <v>10.152235053804629</v>
      </c>
      <c r="R120" s="2">
        <f t="shared" si="12"/>
        <v>1.5391382018378568</v>
      </c>
      <c r="S120" s="12">
        <f t="shared" si="7"/>
        <v>256.30842950803844</v>
      </c>
      <c r="T120" s="12"/>
    </row>
    <row r="121" spans="2:20" ht="19.899999999999999" customHeight="1" x14ac:dyDescent="0.2">
      <c r="B121" s="14">
        <v>43598.595127314817</v>
      </c>
      <c r="C121" s="2">
        <f t="shared" si="11"/>
        <v>7.2499999974388629</v>
      </c>
      <c r="D121" s="42">
        <v>22.6</v>
      </c>
      <c r="E121" s="12">
        <v>8470</v>
      </c>
      <c r="F121" s="12">
        <v>8670</v>
      </c>
      <c r="G121" s="2">
        <v>6.87</v>
      </c>
      <c r="H121" s="2">
        <v>8.56</v>
      </c>
      <c r="I121" s="2">
        <v>7.75</v>
      </c>
      <c r="K121" s="14">
        <v>43598.595636574071</v>
      </c>
      <c r="L121" s="2">
        <f t="shared" si="8"/>
        <v>7.9166666627861559</v>
      </c>
      <c r="M121" s="15">
        <v>5980</v>
      </c>
      <c r="N121" s="3">
        <v>0.46979338518300001</v>
      </c>
      <c r="O121" s="2">
        <v>21.65</v>
      </c>
      <c r="P121" s="2">
        <f t="shared" si="9"/>
        <v>46.084088628805638</v>
      </c>
      <c r="Q121" s="2">
        <f t="shared" si="10"/>
        <v>10.17102678921195</v>
      </c>
      <c r="R121" s="2">
        <f t="shared" si="12"/>
        <v>1.5532515778679914</v>
      </c>
      <c r="S121" s="12">
        <f t="shared" si="7"/>
        <v>258.65739639239035</v>
      </c>
      <c r="T121" s="12"/>
    </row>
    <row r="122" spans="2:20" ht="19.899999999999999" customHeight="1" x14ac:dyDescent="0.2">
      <c r="B122" s="14">
        <v>43598.595185185186</v>
      </c>
      <c r="C122" s="2">
        <f t="shared" si="11"/>
        <v>7.3333333292976022</v>
      </c>
      <c r="D122" s="42">
        <v>22.6</v>
      </c>
      <c r="E122" s="12">
        <v>8460</v>
      </c>
      <c r="F122" s="12">
        <v>8670</v>
      </c>
      <c r="G122" s="2">
        <v>6.87</v>
      </c>
      <c r="H122" s="2">
        <v>8.56</v>
      </c>
      <c r="I122" s="2">
        <v>7.75</v>
      </c>
      <c r="K122" s="14">
        <v>43598.595694444448</v>
      </c>
      <c r="L122" s="2">
        <f t="shared" si="8"/>
        <v>8.0000000051222742</v>
      </c>
      <c r="M122" s="15">
        <v>5960</v>
      </c>
      <c r="N122" s="3">
        <v>0.46822216984800002</v>
      </c>
      <c r="O122" s="2">
        <v>21.71</v>
      </c>
      <c r="P122" s="2">
        <f t="shared" si="9"/>
        <v>46.366877516815926</v>
      </c>
      <c r="Q122" s="2">
        <f t="shared" si="10"/>
        <v>10.165103307400081</v>
      </c>
      <c r="R122" s="2">
        <f t="shared" si="12"/>
        <v>1.5673738919607647</v>
      </c>
      <c r="S122" s="12">
        <f t="shared" si="7"/>
        <v>261.00243553331245</v>
      </c>
      <c r="T122" s="12"/>
    </row>
    <row r="123" spans="2:20" ht="19.899999999999999" customHeight="1" x14ac:dyDescent="0.2">
      <c r="B123" s="14">
        <v>43598.595243055555</v>
      </c>
      <c r="C123" s="2">
        <f t="shared" si="11"/>
        <v>7.4166666611563414</v>
      </c>
      <c r="D123" s="42">
        <v>22.6</v>
      </c>
      <c r="E123" s="12">
        <v>8450</v>
      </c>
      <c r="F123" s="12">
        <v>8680</v>
      </c>
      <c r="G123" s="2">
        <v>6.86</v>
      </c>
      <c r="H123" s="2">
        <v>8.57</v>
      </c>
      <c r="I123" s="2">
        <v>7.75</v>
      </c>
      <c r="K123" s="14">
        <v>43598.595752314817</v>
      </c>
      <c r="L123" s="2">
        <f t="shared" si="8"/>
        <v>8.0833333369810134</v>
      </c>
      <c r="M123" s="15">
        <v>5920</v>
      </c>
      <c r="N123" s="3">
        <v>0.465079739178</v>
      </c>
      <c r="O123" s="2">
        <v>21.66</v>
      </c>
      <c r="P123" s="2">
        <f t="shared" si="9"/>
        <v>46.57265878380926</v>
      </c>
      <c r="Q123" s="2">
        <f t="shared" si="10"/>
        <v>10.073627150595479</v>
      </c>
      <c r="R123" s="2">
        <f t="shared" si="12"/>
        <v>1.581428565641229</v>
      </c>
      <c r="S123" s="12">
        <f t="shared" si="7"/>
        <v>263.33569026459179</v>
      </c>
      <c r="T123" s="12"/>
    </row>
    <row r="124" spans="2:20" ht="19.899999999999999" customHeight="1" x14ac:dyDescent="0.2">
      <c r="B124" s="14">
        <v>43598.595300925925</v>
      </c>
      <c r="C124" s="2">
        <f t="shared" si="11"/>
        <v>7.4999999930150807</v>
      </c>
      <c r="D124" s="42">
        <v>22.6</v>
      </c>
      <c r="E124" s="12">
        <v>8470</v>
      </c>
      <c r="F124" s="12">
        <v>8670</v>
      </c>
      <c r="G124" s="2">
        <v>6.86</v>
      </c>
      <c r="H124" s="2">
        <v>8.57</v>
      </c>
      <c r="I124" s="2">
        <v>7.75</v>
      </c>
      <c r="K124" s="14">
        <v>43598.595810185187</v>
      </c>
      <c r="L124" s="2">
        <f t="shared" si="8"/>
        <v>8.1666666688397527</v>
      </c>
      <c r="M124" s="15">
        <v>5880</v>
      </c>
      <c r="N124" s="3">
        <v>0.46193730850800002</v>
      </c>
      <c r="O124" s="2">
        <v>21.63</v>
      </c>
      <c r="P124" s="2">
        <f t="shared" si="9"/>
        <v>46.824535714298996</v>
      </c>
      <c r="Q124" s="2">
        <f t="shared" si="10"/>
        <v>9.9917039830280405</v>
      </c>
      <c r="R124" s="2">
        <f t="shared" si="12"/>
        <v>1.5953628231263435</v>
      </c>
      <c r="S124" s="12">
        <f t="shared" si="7"/>
        <v>265.65323284279856</v>
      </c>
      <c r="T124" s="12"/>
    </row>
    <row r="125" spans="2:20" ht="19.899999999999999" customHeight="1" x14ac:dyDescent="0.2">
      <c r="B125" s="14">
        <v>43598.595358796294</v>
      </c>
      <c r="C125" s="2">
        <f t="shared" si="11"/>
        <v>7.5833333248738199</v>
      </c>
      <c r="D125" s="42">
        <v>22.6</v>
      </c>
      <c r="E125" s="12">
        <v>8440</v>
      </c>
      <c r="F125" s="12">
        <v>8680</v>
      </c>
      <c r="G125" s="2">
        <v>6.85</v>
      </c>
      <c r="H125" s="2">
        <v>8.58</v>
      </c>
      <c r="I125" s="2">
        <v>7.75</v>
      </c>
      <c r="K125" s="14">
        <v>43598.595868055556</v>
      </c>
      <c r="L125" s="2">
        <f t="shared" si="8"/>
        <v>8.2500000006984919</v>
      </c>
      <c r="M125" s="15">
        <v>5850</v>
      </c>
      <c r="N125" s="3">
        <v>0.459580485506</v>
      </c>
      <c r="O125" s="2">
        <v>21.57</v>
      </c>
      <c r="P125" s="2">
        <f t="shared" si="9"/>
        <v>46.934107692260568</v>
      </c>
      <c r="Q125" s="2">
        <f t="shared" si="10"/>
        <v>9.9131510723644194</v>
      </c>
      <c r="R125" s="2">
        <f t="shared" si="12"/>
        <v>1.6091856388924362</v>
      </c>
      <c r="S125" s="12">
        <f t="shared" si="7"/>
        <v>267.95702728706681</v>
      </c>
      <c r="T125" s="12"/>
    </row>
    <row r="126" spans="2:20" ht="19.899999999999999" customHeight="1" x14ac:dyDescent="0.2">
      <c r="B126" s="14">
        <v>43598.595416666663</v>
      </c>
      <c r="C126" s="2">
        <f t="shared" si="11"/>
        <v>7.6666666567325592</v>
      </c>
      <c r="D126" s="42">
        <v>22.6</v>
      </c>
      <c r="E126" s="12">
        <v>8410</v>
      </c>
      <c r="F126" s="12">
        <v>8680</v>
      </c>
      <c r="G126" s="2">
        <v>6.85</v>
      </c>
      <c r="H126" s="2">
        <v>8.58</v>
      </c>
      <c r="I126" s="2">
        <v>7.75</v>
      </c>
      <c r="K126" s="14">
        <v>43598.595925925925</v>
      </c>
      <c r="L126" s="2">
        <f t="shared" si="8"/>
        <v>8.3333333325572312</v>
      </c>
      <c r="M126" s="15">
        <v>5820</v>
      </c>
      <c r="N126" s="3">
        <v>0.45722366250300001</v>
      </c>
      <c r="O126" s="2">
        <v>21.44</v>
      </c>
      <c r="P126" s="2">
        <f t="shared" si="9"/>
        <v>46.891711340200651</v>
      </c>
      <c r="Q126" s="2">
        <f t="shared" si="10"/>
        <v>9.8028753240643205</v>
      </c>
      <c r="R126" s="2">
        <f t="shared" si="12"/>
        <v>1.6228773236476799</v>
      </c>
      <c r="S126" s="12">
        <f t="shared" si="7"/>
        <v>270.24903761653059</v>
      </c>
      <c r="T126" s="12"/>
    </row>
    <row r="127" spans="2:20" ht="19.899999999999999" customHeight="1" x14ac:dyDescent="0.2">
      <c r="B127" s="14">
        <v>43598.59547453704</v>
      </c>
      <c r="C127" s="2">
        <f t="shared" si="11"/>
        <v>7.7499999990686774</v>
      </c>
      <c r="D127" s="42">
        <v>22.6</v>
      </c>
      <c r="E127" s="12">
        <v>8490</v>
      </c>
      <c r="F127" s="12">
        <v>8690</v>
      </c>
      <c r="G127" s="2">
        <v>6.84</v>
      </c>
      <c r="H127" s="2">
        <v>8.59</v>
      </c>
      <c r="I127" s="2">
        <v>7.75</v>
      </c>
      <c r="K127" s="14">
        <v>43598.595983796295</v>
      </c>
      <c r="L127" s="2">
        <f t="shared" si="8"/>
        <v>8.4166666644159704</v>
      </c>
      <c r="M127" s="15">
        <v>5830</v>
      </c>
      <c r="N127" s="3">
        <v>0.45800927016999998</v>
      </c>
      <c r="O127" s="2">
        <v>21.37</v>
      </c>
      <c r="P127" s="2">
        <f t="shared" si="9"/>
        <v>46.65844425390793</v>
      </c>
      <c r="Q127" s="2">
        <f t="shared" si="10"/>
        <v>9.7876581035329</v>
      </c>
      <c r="R127" s="2">
        <f t="shared" si="12"/>
        <v>1.636481860509444</v>
      </c>
      <c r="S127" s="12">
        <f t="shared" si="7"/>
        <v>272.53711990772621</v>
      </c>
      <c r="T127" s="12"/>
    </row>
    <row r="128" spans="2:20" ht="19.899999999999999" customHeight="1" x14ac:dyDescent="0.2">
      <c r="B128" s="14">
        <v>43598.595532407409</v>
      </c>
      <c r="C128" s="2">
        <f t="shared" si="11"/>
        <v>7.8333333309274167</v>
      </c>
      <c r="D128" s="42">
        <v>22.6</v>
      </c>
      <c r="E128" s="12">
        <v>8470</v>
      </c>
      <c r="F128" s="12">
        <v>8680</v>
      </c>
      <c r="G128" s="2">
        <v>6.84</v>
      </c>
      <c r="H128" s="2">
        <v>8.59</v>
      </c>
      <c r="I128" s="2">
        <v>7.75</v>
      </c>
      <c r="K128" s="14">
        <v>43598.596099537041</v>
      </c>
      <c r="L128" s="2">
        <f t="shared" si="8"/>
        <v>8.5833333386108279</v>
      </c>
      <c r="M128" s="15">
        <v>5810</v>
      </c>
      <c r="N128" s="3">
        <v>0.456438054835</v>
      </c>
      <c r="O128" s="2">
        <v>21.46</v>
      </c>
      <c r="P128" s="2">
        <f t="shared" si="9"/>
        <v>47.0162375215574</v>
      </c>
      <c r="Q128" s="2">
        <f t="shared" si="10"/>
        <v>9.7951606567590996</v>
      </c>
      <c r="R128" s="2">
        <f t="shared" si="12"/>
        <v>1.663680221127265</v>
      </c>
      <c r="S128" s="12">
        <f t="shared" ref="S128:S191" si="13">(M127+M128)/2/12729*(L128-L127)*60+S127</f>
        <v>277.10935673927969</v>
      </c>
      <c r="T128" s="12"/>
    </row>
    <row r="129" spans="2:20" ht="19.899999999999999" customHeight="1" x14ac:dyDescent="0.2">
      <c r="B129" s="14">
        <v>43598.595590277779</v>
      </c>
      <c r="C129" s="2">
        <f t="shared" si="11"/>
        <v>7.9166666627861559</v>
      </c>
      <c r="D129" s="42">
        <v>22.6</v>
      </c>
      <c r="E129" s="12">
        <v>8450</v>
      </c>
      <c r="F129" s="12">
        <v>8690</v>
      </c>
      <c r="G129" s="2">
        <v>6.83</v>
      </c>
      <c r="H129" s="2">
        <v>8.59</v>
      </c>
      <c r="I129" s="2">
        <v>7.75</v>
      </c>
      <c r="K129" s="14">
        <v>43598.59615740741</v>
      </c>
      <c r="L129" s="2">
        <f t="shared" si="8"/>
        <v>8.6666666704695672</v>
      </c>
      <c r="M129" s="15">
        <v>5800</v>
      </c>
      <c r="N129" s="3">
        <v>0.45565244716800002</v>
      </c>
      <c r="O129" s="2">
        <v>21.54</v>
      </c>
      <c r="P129" s="2">
        <f t="shared" si="9"/>
        <v>47.272872413781101</v>
      </c>
      <c r="Q129" s="2">
        <f t="shared" si="10"/>
        <v>9.8147537119987192</v>
      </c>
      <c r="R129" s="2">
        <f t="shared" si="12"/>
        <v>1.677298216975708</v>
      </c>
      <c r="S129" s="12">
        <f t="shared" si="13"/>
        <v>279.38958295393905</v>
      </c>
      <c r="T129" s="12"/>
    </row>
    <row r="130" spans="2:20" ht="19.899999999999999" customHeight="1" x14ac:dyDescent="0.2">
      <c r="B130" s="14">
        <v>43598.595648148148</v>
      </c>
      <c r="C130" s="2">
        <f t="shared" si="11"/>
        <v>7.9999999946448952</v>
      </c>
      <c r="D130" s="42">
        <v>22.6</v>
      </c>
      <c r="E130" s="12">
        <v>8460</v>
      </c>
      <c r="F130" s="12">
        <v>8700</v>
      </c>
      <c r="G130" s="2">
        <v>6.83</v>
      </c>
      <c r="H130" s="2">
        <v>8.6</v>
      </c>
      <c r="I130" s="2">
        <v>7.75</v>
      </c>
      <c r="K130" s="14">
        <v>43598.596215277779</v>
      </c>
      <c r="L130" s="2">
        <f t="shared" si="8"/>
        <v>8.7500000023283064</v>
      </c>
      <c r="M130" s="15">
        <v>5770</v>
      </c>
      <c r="N130" s="3">
        <v>0.45329562416500002</v>
      </c>
      <c r="O130" s="2">
        <v>21.46</v>
      </c>
      <c r="P130" s="2">
        <f t="shared" si="9"/>
        <v>47.342173310255781</v>
      </c>
      <c r="Q130" s="2">
        <f t="shared" si="10"/>
        <v>9.7277240945809016</v>
      </c>
      <c r="R130" s="2">
        <f t="shared" si="12"/>
        <v>1.6908693818790226</v>
      </c>
      <c r="S130" s="12">
        <f t="shared" si="13"/>
        <v>281.66195309206211</v>
      </c>
      <c r="T130" s="12"/>
    </row>
    <row r="131" spans="2:20" ht="19.899999999999999" customHeight="1" x14ac:dyDescent="0.2">
      <c r="B131" s="14">
        <v>43598.595706018517</v>
      </c>
      <c r="C131" s="2">
        <f t="shared" si="11"/>
        <v>8.0833333265036345</v>
      </c>
      <c r="D131" s="42">
        <v>22.6</v>
      </c>
      <c r="E131" s="12">
        <v>8470</v>
      </c>
      <c r="F131" s="12">
        <v>8710</v>
      </c>
      <c r="G131" s="2">
        <v>6.83</v>
      </c>
      <c r="H131" s="2">
        <v>8.6</v>
      </c>
      <c r="I131" s="2">
        <v>7.75</v>
      </c>
      <c r="K131" s="14">
        <v>43598.596273148149</v>
      </c>
      <c r="L131" s="2">
        <f t="shared" si="8"/>
        <v>8.8333333341870457</v>
      </c>
      <c r="M131" s="15">
        <v>5750</v>
      </c>
      <c r="N131" s="3">
        <v>0.45172440882999998</v>
      </c>
      <c r="O131" s="2">
        <v>21.52</v>
      </c>
      <c r="P131" s="2">
        <f t="shared" si="9"/>
        <v>47.639666086980796</v>
      </c>
      <c r="Q131" s="2">
        <f t="shared" si="10"/>
        <v>9.7211092780215989</v>
      </c>
      <c r="R131" s="2">
        <f t="shared" si="12"/>
        <v>1.7043755159265592</v>
      </c>
      <c r="S131" s="12">
        <f t="shared" si="13"/>
        <v>283.92450313451479</v>
      </c>
      <c r="T131" s="12"/>
    </row>
    <row r="132" spans="2:20" ht="19.899999999999999" customHeight="1" x14ac:dyDescent="0.2">
      <c r="B132" s="14">
        <v>43598.595763888887</v>
      </c>
      <c r="C132" s="2">
        <f t="shared" si="11"/>
        <v>8.1666666583623737</v>
      </c>
      <c r="D132" s="42">
        <v>22.6</v>
      </c>
      <c r="E132" s="12">
        <v>8460</v>
      </c>
      <c r="F132" s="12">
        <v>8690</v>
      </c>
      <c r="G132" s="2">
        <v>6.82</v>
      </c>
      <c r="H132" s="2">
        <v>8.61</v>
      </c>
      <c r="I132" s="2">
        <v>7.75</v>
      </c>
      <c r="K132" s="14">
        <v>43598.596331018518</v>
      </c>
      <c r="L132" s="2">
        <f t="shared" si="8"/>
        <v>8.916666666045785</v>
      </c>
      <c r="M132" s="15">
        <v>5760</v>
      </c>
      <c r="N132" s="3">
        <v>0.45251001649799999</v>
      </c>
      <c r="O132" s="2">
        <v>21.6</v>
      </c>
      <c r="P132" s="2">
        <f t="shared" si="9"/>
        <v>47.733749999974798</v>
      </c>
      <c r="Q132" s="2">
        <f t="shared" si="10"/>
        <v>9.774216356356801</v>
      </c>
      <c r="R132" s="2">
        <f t="shared" si="12"/>
        <v>1.7179139362664246</v>
      </c>
      <c r="S132" s="12">
        <f t="shared" si="13"/>
        <v>286.18508915783343</v>
      </c>
      <c r="T132" s="12"/>
    </row>
    <row r="133" spans="2:20" ht="19.899999999999999" customHeight="1" x14ac:dyDescent="0.2">
      <c r="B133" s="14">
        <v>43598.595821759256</v>
      </c>
      <c r="C133" s="2">
        <f t="shared" si="11"/>
        <v>8.249999990221113</v>
      </c>
      <c r="D133" s="42">
        <v>22.6</v>
      </c>
      <c r="E133" s="12">
        <v>8460</v>
      </c>
      <c r="F133" s="12">
        <v>8700</v>
      </c>
      <c r="G133" s="2">
        <v>6.82</v>
      </c>
      <c r="H133" s="2">
        <v>8.61</v>
      </c>
      <c r="I133" s="2">
        <v>7.75</v>
      </c>
      <c r="K133" s="14">
        <v>43598.596388888887</v>
      </c>
      <c r="L133" s="2">
        <f t="shared" si="8"/>
        <v>8.9999999979045242</v>
      </c>
      <c r="M133" s="15">
        <v>5690</v>
      </c>
      <c r="N133" s="3">
        <v>0.44701076282500002</v>
      </c>
      <c r="O133" s="2">
        <v>21.43</v>
      </c>
      <c r="P133" s="2">
        <f t="shared" si="9"/>
        <v>47.940680140602382</v>
      </c>
      <c r="Q133" s="2">
        <f t="shared" si="10"/>
        <v>9.5794406473397498</v>
      </c>
      <c r="R133" s="2">
        <f t="shared" si="12"/>
        <v>1.7313539756145018</v>
      </c>
      <c r="S133" s="12">
        <f t="shared" si="13"/>
        <v>288.4338910663476</v>
      </c>
      <c r="T133" s="12"/>
    </row>
    <row r="134" spans="2:20" ht="19.899999999999999" customHeight="1" x14ac:dyDescent="0.2">
      <c r="B134" s="14">
        <v>43598.595879629633</v>
      </c>
      <c r="C134" s="2">
        <f t="shared" si="11"/>
        <v>8.3333333325572312</v>
      </c>
      <c r="D134" s="42">
        <v>22.7</v>
      </c>
      <c r="E134" s="12">
        <v>8470</v>
      </c>
      <c r="F134" s="12">
        <v>8710</v>
      </c>
      <c r="G134" s="2">
        <v>6.81</v>
      </c>
      <c r="H134" s="2">
        <v>8.61</v>
      </c>
      <c r="I134" s="2">
        <v>7.75</v>
      </c>
      <c r="K134" s="14">
        <v>43598.596446759257</v>
      </c>
      <c r="L134" s="2">
        <f t="shared" si="8"/>
        <v>9.0833333297632635</v>
      </c>
      <c r="M134" s="15">
        <v>5730</v>
      </c>
      <c r="N134" s="3">
        <v>0.45015319349499999</v>
      </c>
      <c r="O134" s="2">
        <v>21.43</v>
      </c>
      <c r="P134" s="2">
        <f t="shared" si="9"/>
        <v>47.606015706824103</v>
      </c>
      <c r="Q134" s="2">
        <f t="shared" si="10"/>
        <v>9.6467829365978499</v>
      </c>
      <c r="R134" s="2">
        <f t="shared" si="12"/>
        <v>1.7447055195337566</v>
      </c>
      <c r="S134" s="12">
        <f t="shared" si="13"/>
        <v>290.67680091745956</v>
      </c>
      <c r="T134" s="12"/>
    </row>
    <row r="135" spans="2:20" ht="19.899999999999999" customHeight="1" x14ac:dyDescent="0.2">
      <c r="B135" s="14">
        <v>43598.595937500002</v>
      </c>
      <c r="C135" s="2">
        <f t="shared" si="11"/>
        <v>8.4166666644159704</v>
      </c>
      <c r="D135" s="42">
        <v>22.7</v>
      </c>
      <c r="E135" s="12">
        <v>8470</v>
      </c>
      <c r="F135" s="12">
        <v>8720</v>
      </c>
      <c r="G135" s="2">
        <v>6.81</v>
      </c>
      <c r="H135" s="2">
        <v>8.6199999999999992</v>
      </c>
      <c r="I135" s="2">
        <v>7.75</v>
      </c>
      <c r="K135" s="14">
        <v>43598.596504629626</v>
      </c>
      <c r="L135" s="2">
        <f t="shared" si="8"/>
        <v>9.1666666616220027</v>
      </c>
      <c r="M135" s="15">
        <v>5680</v>
      </c>
      <c r="N135" s="3">
        <v>0.44622515515799999</v>
      </c>
      <c r="O135" s="2">
        <v>21.27</v>
      </c>
      <c r="P135" s="2">
        <f t="shared" si="9"/>
        <v>47.666519366145302</v>
      </c>
      <c r="Q135" s="2">
        <f t="shared" si="10"/>
        <v>9.4912090502106601</v>
      </c>
      <c r="R135" s="2">
        <f t="shared" si="12"/>
        <v>1.7579957915116451</v>
      </c>
      <c r="S135" s="12">
        <f t="shared" si="13"/>
        <v>292.91774674943741</v>
      </c>
      <c r="T135" s="12"/>
    </row>
    <row r="136" spans="2:20" ht="19.899999999999999" customHeight="1" x14ac:dyDescent="0.2">
      <c r="B136" s="14">
        <v>43598.595995370371</v>
      </c>
      <c r="C136" s="2">
        <f t="shared" si="11"/>
        <v>8.4999999962747097</v>
      </c>
      <c r="D136" s="42">
        <v>22.7</v>
      </c>
      <c r="E136" s="12">
        <v>8480</v>
      </c>
      <c r="F136" s="12">
        <v>8710</v>
      </c>
      <c r="G136" s="2">
        <v>6.81</v>
      </c>
      <c r="H136" s="2">
        <v>8.6199999999999992</v>
      </c>
      <c r="I136" s="2">
        <v>7.74</v>
      </c>
      <c r="K136" s="14">
        <v>43598.596562500003</v>
      </c>
      <c r="L136" s="2">
        <f t="shared" si="8"/>
        <v>9.2500000039581209</v>
      </c>
      <c r="M136" s="15">
        <v>5640</v>
      </c>
      <c r="N136" s="3">
        <v>0.44308272448699998</v>
      </c>
      <c r="O136" s="2">
        <v>21.17</v>
      </c>
      <c r="P136" s="2">
        <f t="shared" si="9"/>
        <v>47.778888297914506</v>
      </c>
      <c r="Q136" s="2">
        <f t="shared" si="10"/>
        <v>9.3800612773897907</v>
      </c>
      <c r="R136" s="2">
        <f t="shared" si="12"/>
        <v>1.7711008417660397</v>
      </c>
      <c r="S136" s="12">
        <f t="shared" si="13"/>
        <v>295.14101668873712</v>
      </c>
      <c r="T136" s="12"/>
    </row>
    <row r="137" spans="2:20" ht="19.899999999999999" customHeight="1" x14ac:dyDescent="0.2">
      <c r="B137" s="14">
        <v>43598.596053240741</v>
      </c>
      <c r="C137" s="2">
        <f t="shared" si="11"/>
        <v>8.583333328133449</v>
      </c>
      <c r="D137" s="42">
        <v>22.7</v>
      </c>
      <c r="E137" s="12">
        <v>8420</v>
      </c>
      <c r="F137" s="12">
        <v>8720</v>
      </c>
      <c r="G137" s="2">
        <v>6.8</v>
      </c>
      <c r="H137" s="2">
        <v>8.6199999999999992</v>
      </c>
      <c r="I137" s="2">
        <v>7.74</v>
      </c>
      <c r="K137" s="14">
        <v>43598.596620370372</v>
      </c>
      <c r="L137" s="2">
        <f t="shared" si="8"/>
        <v>9.3333333358168602</v>
      </c>
      <c r="M137" s="15">
        <v>5650</v>
      </c>
      <c r="N137" s="3">
        <v>0.44386833215499999</v>
      </c>
      <c r="O137" s="2">
        <v>21.29</v>
      </c>
      <c r="P137" s="2">
        <f t="shared" si="9"/>
        <v>47.96467433627474</v>
      </c>
      <c r="Q137" s="2">
        <f t="shared" si="10"/>
        <v>9.4499567915799503</v>
      </c>
      <c r="R137" s="2">
        <f t="shared" si="12"/>
        <v>1.7841772429714355</v>
      </c>
      <c r="S137" s="12">
        <f t="shared" si="13"/>
        <v>297.35839429110615</v>
      </c>
      <c r="T137" s="12"/>
    </row>
    <row r="138" spans="2:20" ht="19.899999999999999" customHeight="1" x14ac:dyDescent="0.2">
      <c r="B138" s="14">
        <v>43598.59611111111</v>
      </c>
      <c r="C138" s="2">
        <f t="shared" si="11"/>
        <v>8.6666666599921882</v>
      </c>
      <c r="D138" s="42">
        <v>22.7</v>
      </c>
      <c r="E138" s="12">
        <v>8480</v>
      </c>
      <c r="F138" s="12">
        <v>8720</v>
      </c>
      <c r="G138" s="2">
        <v>6.8</v>
      </c>
      <c r="H138" s="2">
        <v>8.6300000000000008</v>
      </c>
      <c r="I138" s="2">
        <v>7.74</v>
      </c>
      <c r="K138" s="14">
        <v>43598.596678240741</v>
      </c>
      <c r="L138" s="2">
        <f t="shared" si="8"/>
        <v>9.4166666676755995</v>
      </c>
      <c r="M138" s="15">
        <v>5610</v>
      </c>
      <c r="N138" s="3">
        <v>0.44072590148500002</v>
      </c>
      <c r="O138" s="2">
        <v>21.32</v>
      </c>
      <c r="P138" s="2">
        <f t="shared" si="9"/>
        <v>48.374737967892322</v>
      </c>
      <c r="Q138" s="2">
        <f t="shared" si="10"/>
        <v>9.3962762196601997</v>
      </c>
      <c r="R138" s="2">
        <f t="shared" si="12"/>
        <v>1.797264904553209</v>
      </c>
      <c r="S138" s="12">
        <f t="shared" si="13"/>
        <v>299.56987983607291</v>
      </c>
      <c r="T138" s="12"/>
    </row>
    <row r="139" spans="2:20" ht="19.899999999999999" customHeight="1" x14ac:dyDescent="0.2">
      <c r="B139" s="14">
        <v>43598.596168981479</v>
      </c>
      <c r="C139" s="2">
        <f t="shared" si="11"/>
        <v>8.7499999918509275</v>
      </c>
      <c r="D139" s="42">
        <v>22.7</v>
      </c>
      <c r="E139" s="12">
        <v>8440</v>
      </c>
      <c r="F139" s="12">
        <v>8730</v>
      </c>
      <c r="G139" s="2">
        <v>6.8</v>
      </c>
      <c r="H139" s="2">
        <v>8.6300000000000008</v>
      </c>
      <c r="I139" s="2">
        <v>7.74</v>
      </c>
      <c r="K139" s="14">
        <v>43598.596736111111</v>
      </c>
      <c r="L139" s="2">
        <f t="shared" si="8"/>
        <v>9.4999999995343387</v>
      </c>
      <c r="M139" s="15">
        <v>5610</v>
      </c>
      <c r="N139" s="3">
        <v>0.44072590148500002</v>
      </c>
      <c r="O139" s="2">
        <v>21.37</v>
      </c>
      <c r="P139" s="2">
        <f t="shared" si="9"/>
        <v>48.488187165753232</v>
      </c>
      <c r="Q139" s="2">
        <f t="shared" si="10"/>
        <v>9.4183125147344509</v>
      </c>
      <c r="R139" s="2">
        <f t="shared" si="12"/>
        <v>1.8103305909431173</v>
      </c>
      <c r="S139" s="12">
        <f t="shared" si="13"/>
        <v>301.77350930450342</v>
      </c>
      <c r="T139" s="12"/>
    </row>
    <row r="140" spans="2:20" ht="19.899999999999999" customHeight="1" x14ac:dyDescent="0.2">
      <c r="B140" s="14">
        <v>43598.596226851849</v>
      </c>
      <c r="C140" s="2">
        <f t="shared" si="11"/>
        <v>8.8333333237096667</v>
      </c>
      <c r="D140" s="42">
        <v>22.7</v>
      </c>
      <c r="E140" s="12">
        <v>8460</v>
      </c>
      <c r="F140" s="12">
        <v>8740</v>
      </c>
      <c r="G140" s="2">
        <v>6.79</v>
      </c>
      <c r="H140" s="2">
        <v>8.6300000000000008</v>
      </c>
      <c r="I140" s="2">
        <v>7.74</v>
      </c>
      <c r="K140" s="14">
        <v>43598.596851851849</v>
      </c>
      <c r="L140" s="2">
        <f t="shared" si="8"/>
        <v>9.6666666632518172</v>
      </c>
      <c r="M140" s="15">
        <v>5600</v>
      </c>
      <c r="N140" s="3">
        <v>0.43994029381700001</v>
      </c>
      <c r="O140" s="2">
        <v>21.37</v>
      </c>
      <c r="P140" s="2">
        <f t="shared" si="9"/>
        <v>48.574773214315272</v>
      </c>
      <c r="Q140" s="2">
        <f t="shared" si="10"/>
        <v>9.40152407886929</v>
      </c>
      <c r="R140" s="2">
        <f t="shared" si="12"/>
        <v>1.836469252416151</v>
      </c>
      <c r="S140" s="12">
        <f t="shared" si="13"/>
        <v>306.17684020309622</v>
      </c>
      <c r="T140" s="12"/>
    </row>
    <row r="141" spans="2:20" ht="19.899999999999999" customHeight="1" x14ac:dyDescent="0.2">
      <c r="B141" s="14">
        <v>43598.596284722225</v>
      </c>
      <c r="C141" s="2">
        <f t="shared" si="11"/>
        <v>8.916666666045785</v>
      </c>
      <c r="D141" s="42">
        <v>22.7</v>
      </c>
      <c r="E141" s="12">
        <v>8500</v>
      </c>
      <c r="F141" s="12">
        <v>8730</v>
      </c>
      <c r="G141" s="2">
        <v>6.79</v>
      </c>
      <c r="H141" s="2">
        <v>8.64</v>
      </c>
      <c r="I141" s="2">
        <v>7.74</v>
      </c>
      <c r="K141" s="14">
        <v>43598.596909722219</v>
      </c>
      <c r="L141" s="2">
        <f t="shared" si="8"/>
        <v>9.7499999951105565</v>
      </c>
      <c r="M141" s="15">
        <v>5550</v>
      </c>
      <c r="N141" s="3">
        <v>0.43601225548</v>
      </c>
      <c r="O141" s="2">
        <v>21.24</v>
      </c>
      <c r="P141" s="2">
        <f t="shared" si="9"/>
        <v>48.714227026983842</v>
      </c>
      <c r="Q141" s="2">
        <f t="shared" si="10"/>
        <v>9.2609003063951985</v>
      </c>
      <c r="R141" s="2">
        <f t="shared" si="12"/>
        <v>1.8494292691210332</v>
      </c>
      <c r="S141" s="12">
        <f t="shared" si="13"/>
        <v>308.36672153758821</v>
      </c>
      <c r="T141" s="12"/>
    </row>
    <row r="142" spans="2:20" ht="19.899999999999999" customHeight="1" x14ac:dyDescent="0.2">
      <c r="B142" s="14">
        <v>43598.596342592595</v>
      </c>
      <c r="C142" s="2">
        <f t="shared" si="11"/>
        <v>8.9999999979045242</v>
      </c>
      <c r="D142" s="42">
        <v>22.7</v>
      </c>
      <c r="E142" s="12">
        <v>8480</v>
      </c>
      <c r="F142" s="12">
        <v>8740</v>
      </c>
      <c r="G142" s="2">
        <v>6.79</v>
      </c>
      <c r="H142" s="2">
        <v>8.64</v>
      </c>
      <c r="I142" s="2">
        <v>7.74</v>
      </c>
      <c r="K142" s="14">
        <v>43598.596967592595</v>
      </c>
      <c r="L142" s="2">
        <f t="shared" si="8"/>
        <v>9.8333333374466747</v>
      </c>
      <c r="M142" s="15">
        <v>5530</v>
      </c>
      <c r="N142" s="3">
        <v>0.43444104014500001</v>
      </c>
      <c r="O142" s="2">
        <v>21.11</v>
      </c>
      <c r="P142" s="2">
        <f t="shared" si="9"/>
        <v>48.591173598503211</v>
      </c>
      <c r="Q142" s="2">
        <f t="shared" si="10"/>
        <v>9.1710503574609508</v>
      </c>
      <c r="R142" s="2">
        <f t="shared" si="12"/>
        <v>1.8622292362426462</v>
      </c>
      <c r="S142" s="12">
        <f t="shared" si="13"/>
        <v>310.54285501174371</v>
      </c>
      <c r="T142" s="12"/>
    </row>
    <row r="143" spans="2:20" ht="19.899999999999999" customHeight="1" x14ac:dyDescent="0.2">
      <c r="B143" s="14">
        <v>43598.596400462964</v>
      </c>
      <c r="C143" s="2">
        <f t="shared" si="11"/>
        <v>9.0833333297632635</v>
      </c>
      <c r="D143" s="42">
        <v>22.7</v>
      </c>
      <c r="E143" s="12">
        <v>8450</v>
      </c>
      <c r="F143" s="12">
        <v>8730</v>
      </c>
      <c r="G143" s="2">
        <v>6.78</v>
      </c>
      <c r="H143" s="2">
        <v>8.65</v>
      </c>
      <c r="I143" s="2">
        <v>7.74</v>
      </c>
      <c r="K143" s="14">
        <v>43598.597025462965</v>
      </c>
      <c r="L143" s="2">
        <f t="shared" si="8"/>
        <v>9.916666669305414</v>
      </c>
      <c r="M143" s="15">
        <v>5520</v>
      </c>
      <c r="N143" s="3">
        <v>0.433655432477</v>
      </c>
      <c r="O143" s="2">
        <v>21.17</v>
      </c>
      <c r="P143" s="2">
        <f t="shared" si="9"/>
        <v>48.817559782611063</v>
      </c>
      <c r="Q143" s="2">
        <f t="shared" si="10"/>
        <v>9.1804855055380905</v>
      </c>
      <c r="R143" s="2">
        <f t="shared" si="12"/>
        <v>1.8749733581442201</v>
      </c>
      <c r="S143" s="12">
        <f t="shared" si="13"/>
        <v>312.71309615489497</v>
      </c>
      <c r="T143" s="12"/>
    </row>
    <row r="144" spans="2:20" ht="19.899999999999999" customHeight="1" x14ac:dyDescent="0.2">
      <c r="B144" s="14">
        <v>43598.596458333333</v>
      </c>
      <c r="C144" s="2">
        <f t="shared" si="11"/>
        <v>9.1666666616220027</v>
      </c>
      <c r="D144" s="42">
        <v>22.7</v>
      </c>
      <c r="E144" s="12">
        <v>8500</v>
      </c>
      <c r="F144" s="12">
        <v>8740</v>
      </c>
      <c r="G144" s="2">
        <v>6.78</v>
      </c>
      <c r="H144" s="2">
        <v>8.65</v>
      </c>
      <c r="I144" s="2">
        <v>7.74</v>
      </c>
      <c r="K144" s="14">
        <v>43598.597083333334</v>
      </c>
      <c r="L144" s="2">
        <f t="shared" si="8"/>
        <v>10.000000001164153</v>
      </c>
      <c r="M144" s="15">
        <v>5480</v>
      </c>
      <c r="N144" s="3">
        <v>0.43051300180699997</v>
      </c>
      <c r="O144" s="2">
        <v>21.08</v>
      </c>
      <c r="P144" s="2">
        <f t="shared" si="9"/>
        <v>48.96483941604675</v>
      </c>
      <c r="Q144" s="2">
        <f t="shared" si="10"/>
        <v>9.0752140780915589</v>
      </c>
      <c r="R144" s="2">
        <f t="shared" si="12"/>
        <v>1.8876509270751871</v>
      </c>
      <c r="S144" s="12">
        <f t="shared" si="13"/>
        <v>314.87351720237587</v>
      </c>
      <c r="T144" s="12"/>
    </row>
    <row r="145" spans="2:20" ht="19.899999999999999" customHeight="1" x14ac:dyDescent="0.2">
      <c r="B145" s="14">
        <v>43598.596516203703</v>
      </c>
      <c r="C145" s="2">
        <f t="shared" si="11"/>
        <v>9.249999993480742</v>
      </c>
      <c r="D145" s="42">
        <v>22.7</v>
      </c>
      <c r="E145" s="12">
        <v>8480</v>
      </c>
      <c r="F145" s="12">
        <v>8740</v>
      </c>
      <c r="G145" s="2">
        <v>6.77</v>
      </c>
      <c r="H145" s="2">
        <v>8.65</v>
      </c>
      <c r="I145" s="2">
        <v>7.74</v>
      </c>
      <c r="K145" s="14">
        <v>43598.597199074073</v>
      </c>
      <c r="L145" s="2">
        <f t="shared" si="8"/>
        <v>10.166666664881632</v>
      </c>
      <c r="M145" s="15">
        <v>5470</v>
      </c>
      <c r="N145" s="3">
        <v>0.42972739413900002</v>
      </c>
      <c r="O145" s="2">
        <v>21.11</v>
      </c>
      <c r="P145" s="2">
        <f t="shared" si="9"/>
        <v>49.124166362016332</v>
      </c>
      <c r="Q145" s="2">
        <f t="shared" si="10"/>
        <v>9.0715452902742904</v>
      </c>
      <c r="R145" s="2">
        <f t="shared" si="12"/>
        <v>1.9128547590852658</v>
      </c>
      <c r="S145" s="12">
        <f t="shared" si="13"/>
        <v>319.17471910599687</v>
      </c>
      <c r="T145" s="12"/>
    </row>
    <row r="146" spans="2:20" ht="19.899999999999999" customHeight="1" x14ac:dyDescent="0.2">
      <c r="B146" s="14">
        <v>43598.596574074072</v>
      </c>
      <c r="C146" s="2">
        <f t="shared" si="11"/>
        <v>9.3333333253394812</v>
      </c>
      <c r="D146" s="42">
        <v>22.7</v>
      </c>
      <c r="E146" s="12">
        <v>8470</v>
      </c>
      <c r="F146" s="12">
        <v>8750</v>
      </c>
      <c r="G146" s="2">
        <v>6.77</v>
      </c>
      <c r="H146" s="2">
        <v>8.65</v>
      </c>
      <c r="I146" s="2">
        <v>7.74</v>
      </c>
      <c r="K146" s="14">
        <v>43598.597256944442</v>
      </c>
      <c r="L146" s="2">
        <f t="shared" si="8"/>
        <v>10.249999996740371</v>
      </c>
      <c r="M146" s="15">
        <v>5430</v>
      </c>
      <c r="N146" s="3">
        <v>0.42658496346899999</v>
      </c>
      <c r="O146" s="2">
        <v>21.05</v>
      </c>
      <c r="P146" s="2">
        <f t="shared" si="9"/>
        <v>49.345386740359658</v>
      </c>
      <c r="Q146" s="2">
        <f t="shared" si="10"/>
        <v>8.9796134810224508</v>
      </c>
      <c r="R146" s="2">
        <f t="shared" si="12"/>
        <v>1.9253902857879597</v>
      </c>
      <c r="S146" s="12">
        <f t="shared" si="13"/>
        <v>321.31549996213698</v>
      </c>
      <c r="T146" s="12"/>
    </row>
    <row r="147" spans="2:20" ht="19.899999999999999" customHeight="1" x14ac:dyDescent="0.2">
      <c r="B147" s="14">
        <v>43598.596631944441</v>
      </c>
      <c r="C147" s="2">
        <f t="shared" si="11"/>
        <v>9.4166666571982205</v>
      </c>
      <c r="D147" s="42">
        <v>22.7</v>
      </c>
      <c r="E147" s="12">
        <v>8480</v>
      </c>
      <c r="F147" s="12">
        <v>8760</v>
      </c>
      <c r="G147" s="2">
        <v>6.77</v>
      </c>
      <c r="H147" s="2">
        <v>8.66</v>
      </c>
      <c r="I147" s="2">
        <v>7.74</v>
      </c>
      <c r="K147" s="14">
        <v>43598.597314814811</v>
      </c>
      <c r="L147" s="2">
        <f t="shared" si="8"/>
        <v>10.33333332859911</v>
      </c>
      <c r="M147" s="15">
        <v>5440</v>
      </c>
      <c r="N147" s="3">
        <v>0.427370571137</v>
      </c>
      <c r="O147" s="2">
        <v>21.1</v>
      </c>
      <c r="P147" s="2">
        <f t="shared" si="9"/>
        <v>49.371672794091573</v>
      </c>
      <c r="Q147" s="2">
        <f t="shared" si="10"/>
        <v>9.0175190509906997</v>
      </c>
      <c r="R147" s="2">
        <f t="shared" si="12"/>
        <v>1.9378882942695927</v>
      </c>
      <c r="S147" s="12">
        <f t="shared" si="13"/>
        <v>323.45038876087489</v>
      </c>
      <c r="T147" s="12"/>
    </row>
    <row r="148" spans="2:20" ht="19.899999999999999" customHeight="1" x14ac:dyDescent="0.2">
      <c r="B148" s="14">
        <v>43598.596689814818</v>
      </c>
      <c r="C148" s="2">
        <f t="shared" si="11"/>
        <v>9.4999999995343387</v>
      </c>
      <c r="D148" s="42">
        <v>22.7</v>
      </c>
      <c r="E148" s="12">
        <v>8480</v>
      </c>
      <c r="F148" s="12">
        <v>8750</v>
      </c>
      <c r="G148" s="2">
        <v>6.77</v>
      </c>
      <c r="H148" s="2">
        <v>8.66</v>
      </c>
      <c r="I148" s="2">
        <v>7.74</v>
      </c>
      <c r="K148" s="14">
        <v>43598.597372685188</v>
      </c>
      <c r="L148" s="2">
        <f t="shared" si="8"/>
        <v>10.416666670935228</v>
      </c>
      <c r="M148" s="15">
        <v>5400</v>
      </c>
      <c r="N148" s="3">
        <v>0.42422814046700003</v>
      </c>
      <c r="O148" s="2">
        <v>20.96</v>
      </c>
      <c r="P148" s="2">
        <f t="shared" si="9"/>
        <v>49.407377777737125</v>
      </c>
      <c r="Q148" s="2">
        <f t="shared" si="10"/>
        <v>8.8918218241883213</v>
      </c>
      <c r="R148" s="2">
        <f t="shared" si="12"/>
        <v>1.9503253378876388</v>
      </c>
      <c r="S148" s="12">
        <f t="shared" si="13"/>
        <v>325.57938576988624</v>
      </c>
      <c r="T148" s="12"/>
    </row>
    <row r="149" spans="2:20" ht="19.899999999999999" customHeight="1" x14ac:dyDescent="0.2">
      <c r="B149" s="14">
        <v>43598.596747685187</v>
      </c>
      <c r="C149" s="2">
        <f t="shared" si="11"/>
        <v>9.583333331393078</v>
      </c>
      <c r="D149" s="42">
        <v>22.7</v>
      </c>
      <c r="E149" s="12">
        <v>8470</v>
      </c>
      <c r="F149" s="12">
        <v>8770</v>
      </c>
      <c r="G149" s="2">
        <v>6.76</v>
      </c>
      <c r="H149" s="2">
        <v>8.66</v>
      </c>
      <c r="I149" s="2">
        <v>7.74</v>
      </c>
      <c r="K149" s="14">
        <v>43598.597430555557</v>
      </c>
      <c r="L149" s="2">
        <f t="shared" si="8"/>
        <v>10.500000002793968</v>
      </c>
      <c r="M149" s="15">
        <v>5400</v>
      </c>
      <c r="N149" s="3">
        <v>0.42422814046700003</v>
      </c>
      <c r="O149" s="2">
        <v>20.95</v>
      </c>
      <c r="P149" s="2">
        <f t="shared" si="9"/>
        <v>49.383805555514918</v>
      </c>
      <c r="Q149" s="2">
        <f t="shared" si="10"/>
        <v>8.8875795427836497</v>
      </c>
      <c r="R149" s="2">
        <f t="shared" si="12"/>
        <v>1.9626721441740023</v>
      </c>
      <c r="S149" s="12">
        <f t="shared" si="13"/>
        <v>327.70052643468563</v>
      </c>
      <c r="T149" s="12"/>
    </row>
    <row r="150" spans="2:20" ht="19.899999999999999" customHeight="1" x14ac:dyDescent="0.2">
      <c r="B150" s="14">
        <v>43598.596805555557</v>
      </c>
      <c r="C150" s="2">
        <f t="shared" si="11"/>
        <v>9.6666666632518172</v>
      </c>
      <c r="D150" s="42">
        <v>22.7</v>
      </c>
      <c r="E150" s="12">
        <v>8480</v>
      </c>
      <c r="F150" s="12">
        <v>8760</v>
      </c>
      <c r="G150" s="2">
        <v>6.76</v>
      </c>
      <c r="H150" s="2">
        <v>8.67</v>
      </c>
      <c r="I150" s="2">
        <v>7.74</v>
      </c>
      <c r="K150" s="14">
        <v>43598.597488425927</v>
      </c>
      <c r="L150" s="2">
        <f t="shared" si="8"/>
        <v>10.583333334652707</v>
      </c>
      <c r="M150" s="15">
        <v>5420</v>
      </c>
      <c r="N150" s="3">
        <v>0.42579935580200001</v>
      </c>
      <c r="O150" s="2">
        <v>20.98</v>
      </c>
      <c r="P150" s="2">
        <f t="shared" si="9"/>
        <v>49.272033210298851</v>
      </c>
      <c r="Q150" s="2">
        <f t="shared" si="10"/>
        <v>8.933270484725961</v>
      </c>
      <c r="R150" s="2">
        <f t="shared" si="12"/>
        <v>1.9750477342518962</v>
      </c>
      <c r="S150" s="12">
        <f t="shared" si="13"/>
        <v>329.82559513775317</v>
      </c>
      <c r="T150" s="12"/>
    </row>
    <row r="151" spans="2:20" ht="19.899999999999999" customHeight="1" x14ac:dyDescent="0.2">
      <c r="B151" s="14">
        <v>43598.596863425926</v>
      </c>
      <c r="C151" s="2">
        <f t="shared" si="11"/>
        <v>9.7499999951105565</v>
      </c>
      <c r="D151" s="42">
        <v>22.7</v>
      </c>
      <c r="E151" s="12">
        <v>8490</v>
      </c>
      <c r="F151" s="12">
        <v>8760</v>
      </c>
      <c r="G151" s="2">
        <v>6.76</v>
      </c>
      <c r="H151" s="2">
        <v>8.67</v>
      </c>
      <c r="I151" s="2">
        <v>7.74</v>
      </c>
      <c r="K151" s="14">
        <v>43598.597546296296</v>
      </c>
      <c r="L151" s="2">
        <f t="shared" si="8"/>
        <v>10.666666666511446</v>
      </c>
      <c r="M151" s="15">
        <v>5350</v>
      </c>
      <c r="N151" s="3">
        <v>0.42030010212899999</v>
      </c>
      <c r="O151" s="2">
        <v>20.83</v>
      </c>
      <c r="P151" s="2">
        <f t="shared" si="9"/>
        <v>49.559826168223914</v>
      </c>
      <c r="Q151" s="2">
        <f t="shared" si="10"/>
        <v>8.7548511273470684</v>
      </c>
      <c r="R151" s="2">
        <f t="shared" si="12"/>
        <v>1.9873311518207013</v>
      </c>
      <c r="S151" s="12">
        <f t="shared" si="13"/>
        <v>331.94084374515035</v>
      </c>
      <c r="T151" s="12"/>
    </row>
    <row r="152" spans="2:20" ht="19.899999999999999" customHeight="1" x14ac:dyDescent="0.2">
      <c r="B152" s="14">
        <v>43598.596921296295</v>
      </c>
      <c r="C152" s="2">
        <f t="shared" si="11"/>
        <v>9.8333333269692957</v>
      </c>
      <c r="D152" s="42">
        <v>22.7</v>
      </c>
      <c r="E152" s="12">
        <v>8490</v>
      </c>
      <c r="F152" s="12">
        <v>8780</v>
      </c>
      <c r="G152" s="2">
        <v>6.75</v>
      </c>
      <c r="H152" s="2">
        <v>8.67</v>
      </c>
      <c r="I152" s="2">
        <v>7.74</v>
      </c>
      <c r="K152" s="14">
        <v>43598.597604166665</v>
      </c>
      <c r="L152" s="2">
        <f t="shared" si="8"/>
        <v>10.749999998370185</v>
      </c>
      <c r="M152" s="15">
        <v>5340</v>
      </c>
      <c r="N152" s="3">
        <v>0.41951449446099998</v>
      </c>
      <c r="O152" s="2">
        <v>20.9</v>
      </c>
      <c r="P152" s="2">
        <f t="shared" si="9"/>
        <v>49.819494382077806</v>
      </c>
      <c r="Q152" s="2">
        <f t="shared" si="10"/>
        <v>8.7678529342348988</v>
      </c>
      <c r="R152" s="2">
        <f t="shared" si="12"/>
        <v>1.999499696092587</v>
      </c>
      <c r="S152" s="12">
        <f t="shared" si="13"/>
        <v>334.04038019947495</v>
      </c>
      <c r="T152" s="12"/>
    </row>
    <row r="153" spans="2:20" ht="19.899999999999999" customHeight="1" x14ac:dyDescent="0.2">
      <c r="B153" s="14">
        <v>43598.596979166665</v>
      </c>
      <c r="C153" s="2">
        <f t="shared" si="11"/>
        <v>9.916666658828035</v>
      </c>
      <c r="D153" s="42">
        <v>22.7</v>
      </c>
      <c r="E153" s="12">
        <v>8480</v>
      </c>
      <c r="F153" s="12">
        <v>8770</v>
      </c>
      <c r="G153" s="2">
        <v>6.75</v>
      </c>
      <c r="H153" s="2">
        <v>8.68</v>
      </c>
      <c r="I153" s="2">
        <v>7.74</v>
      </c>
      <c r="K153" s="14">
        <v>43598.597662037035</v>
      </c>
      <c r="L153" s="2">
        <f t="shared" si="8"/>
        <v>10.833333330228925</v>
      </c>
      <c r="M153" s="15">
        <v>5320</v>
      </c>
      <c r="N153" s="3">
        <v>0.41794327912599999</v>
      </c>
      <c r="O153" s="2">
        <v>20.81</v>
      </c>
      <c r="P153" s="2">
        <f t="shared" si="9"/>
        <v>49.791445488769966</v>
      </c>
      <c r="Q153" s="2">
        <f t="shared" si="10"/>
        <v>8.69739963861206</v>
      </c>
      <c r="R153" s="2">
        <f t="shared" si="12"/>
        <v>2.0116283434980016</v>
      </c>
      <c r="S153" s="12">
        <f t="shared" si="13"/>
        <v>336.1340245963973</v>
      </c>
      <c r="T153" s="12"/>
    </row>
    <row r="154" spans="2:20" ht="19.899999999999999" customHeight="1" x14ac:dyDescent="0.2">
      <c r="B154" s="14">
        <v>43598.597037037034</v>
      </c>
      <c r="C154" s="2">
        <f t="shared" si="11"/>
        <v>9.9999999906867743</v>
      </c>
      <c r="D154" s="42">
        <v>22.7</v>
      </c>
      <c r="E154" s="12">
        <v>8470</v>
      </c>
      <c r="F154" s="12">
        <v>8780</v>
      </c>
      <c r="G154" s="2">
        <v>6.75</v>
      </c>
      <c r="H154" s="2">
        <v>8.68</v>
      </c>
      <c r="I154" s="2">
        <v>7.74</v>
      </c>
      <c r="K154" s="14">
        <v>43598.597719907404</v>
      </c>
      <c r="L154" s="2">
        <f t="shared" si="8"/>
        <v>10.916666662087664</v>
      </c>
      <c r="M154" s="15">
        <v>5310</v>
      </c>
      <c r="N154" s="3">
        <v>0.41715767145900001</v>
      </c>
      <c r="O154" s="2">
        <v>20.89</v>
      </c>
      <c r="P154" s="2">
        <f t="shared" si="9"/>
        <v>50.076988700549776</v>
      </c>
      <c r="Q154" s="2">
        <f t="shared" si="10"/>
        <v>8.7144237567785101</v>
      </c>
      <c r="R154" s="2">
        <f t="shared" si="12"/>
        <v>2.0237198873086171</v>
      </c>
      <c r="S154" s="12">
        <f t="shared" si="13"/>
        <v>338.22177693591743</v>
      </c>
      <c r="T154" s="12"/>
    </row>
    <row r="155" spans="2:20" ht="19.899999999999999" customHeight="1" x14ac:dyDescent="0.2">
      <c r="B155" s="14">
        <v>43598.597094907411</v>
      </c>
      <c r="C155" s="2">
        <f t="shared" si="11"/>
        <v>10.083333333022892</v>
      </c>
      <c r="D155" s="42">
        <v>22.7</v>
      </c>
      <c r="E155" s="12">
        <v>8500</v>
      </c>
      <c r="F155" s="12">
        <v>8790</v>
      </c>
      <c r="G155" s="2">
        <v>6.74</v>
      </c>
      <c r="H155" s="2">
        <v>8.68</v>
      </c>
      <c r="I155" s="2">
        <v>7.74</v>
      </c>
      <c r="K155" s="14">
        <v>43598.597777777781</v>
      </c>
      <c r="L155" s="2">
        <f t="shared" si="8"/>
        <v>11.000000004423782</v>
      </c>
      <c r="M155" s="15">
        <v>5300</v>
      </c>
      <c r="N155" s="3">
        <v>0.416372063791</v>
      </c>
      <c r="O155" s="2">
        <v>20.85</v>
      </c>
      <c r="P155" s="2">
        <f t="shared" si="9"/>
        <v>50.075405660418568</v>
      </c>
      <c r="Q155" s="2">
        <f t="shared" si="10"/>
        <v>8.6813575300423498</v>
      </c>
      <c r="R155" s="2">
        <f t="shared" si="12"/>
        <v>2.0358002922851077</v>
      </c>
      <c r="S155" s="12">
        <f t="shared" si="13"/>
        <v>340.30560149916562</v>
      </c>
      <c r="T155" s="12"/>
    </row>
    <row r="156" spans="2:20" ht="19.899999999999999" customHeight="1" x14ac:dyDescent="0.2">
      <c r="B156" s="14">
        <v>43598.59715277778</v>
      </c>
      <c r="C156" s="2">
        <f t="shared" si="11"/>
        <v>10.166666664881632</v>
      </c>
      <c r="D156" s="42">
        <v>22.7</v>
      </c>
      <c r="E156" s="12">
        <v>8480</v>
      </c>
      <c r="F156" s="12">
        <v>8790</v>
      </c>
      <c r="G156" s="2">
        <v>6.74</v>
      </c>
      <c r="H156" s="2">
        <v>8.69</v>
      </c>
      <c r="I156" s="2">
        <v>7.74</v>
      </c>
      <c r="K156" s="14">
        <v>43598.59783564815</v>
      </c>
      <c r="L156" s="2">
        <f t="shared" si="8"/>
        <v>11.083333336282521</v>
      </c>
      <c r="M156" s="15">
        <v>5280</v>
      </c>
      <c r="N156" s="3">
        <v>0.41480084845600002</v>
      </c>
      <c r="O156" s="2">
        <v>20.77</v>
      </c>
      <c r="P156" s="2">
        <f t="shared" si="9"/>
        <v>50.072221590943002</v>
      </c>
      <c r="Q156" s="2">
        <f t="shared" si="10"/>
        <v>8.6154136224311202</v>
      </c>
      <c r="R156" s="2">
        <f t="shared" si="12"/>
        <v>2.0478119387062224</v>
      </c>
      <c r="S156" s="12">
        <f t="shared" si="13"/>
        <v>342.38353374301539</v>
      </c>
      <c r="T156" s="12"/>
    </row>
    <row r="157" spans="2:20" ht="19.899999999999999" customHeight="1" x14ac:dyDescent="0.2">
      <c r="B157" s="14">
        <v>43598.597210648149</v>
      </c>
      <c r="C157" s="2">
        <f t="shared" si="11"/>
        <v>10.249999996740371</v>
      </c>
      <c r="D157" s="42">
        <v>22.7</v>
      </c>
      <c r="E157" s="12">
        <v>8490</v>
      </c>
      <c r="F157" s="12">
        <v>8790</v>
      </c>
      <c r="G157" s="2">
        <v>6.74</v>
      </c>
      <c r="H157" s="2">
        <v>8.69</v>
      </c>
      <c r="I157" s="2">
        <v>7.74</v>
      </c>
      <c r="K157" s="14">
        <v>43598.597951388889</v>
      </c>
      <c r="L157" s="2">
        <f t="shared" si="8"/>
        <v>11.25</v>
      </c>
      <c r="M157" s="15">
        <v>5260</v>
      </c>
      <c r="N157" s="3">
        <v>0.41322963312099997</v>
      </c>
      <c r="O157" s="2">
        <v>20.68</v>
      </c>
      <c r="P157" s="2">
        <f t="shared" si="9"/>
        <v>50.044813688239486</v>
      </c>
      <c r="Q157" s="2">
        <f t="shared" si="10"/>
        <v>8.5455888129422792</v>
      </c>
      <c r="R157" s="2">
        <f t="shared" si="12"/>
        <v>2.0716466638891493</v>
      </c>
      <c r="S157" s="12">
        <f t="shared" si="13"/>
        <v>346.52368607764237</v>
      </c>
      <c r="T157" s="12"/>
    </row>
    <row r="158" spans="2:20" ht="19.899999999999999" customHeight="1" x14ac:dyDescent="0.2">
      <c r="B158" s="14">
        <v>43598.597268518519</v>
      </c>
      <c r="C158" s="2">
        <f t="shared" si="11"/>
        <v>10.33333332859911</v>
      </c>
      <c r="D158" s="42">
        <v>22.7</v>
      </c>
      <c r="E158" s="12">
        <v>8460</v>
      </c>
      <c r="F158" s="12">
        <v>8790</v>
      </c>
      <c r="G158" s="2">
        <v>6.73</v>
      </c>
      <c r="H158" s="2">
        <v>8.69</v>
      </c>
      <c r="I158" s="2">
        <v>7.73</v>
      </c>
      <c r="K158" s="14">
        <v>43598.598009259258</v>
      </c>
      <c r="L158" s="2">
        <f t="shared" si="8"/>
        <v>11.333333331858739</v>
      </c>
      <c r="M158" s="15">
        <v>5220</v>
      </c>
      <c r="N158" s="3">
        <v>0.410087202451</v>
      </c>
      <c r="O158" s="2">
        <v>20.51</v>
      </c>
      <c r="P158" s="2">
        <f t="shared" si="9"/>
        <v>50.013752873574923</v>
      </c>
      <c r="Q158" s="2">
        <f t="shared" si="10"/>
        <v>8.4108885222700103</v>
      </c>
      <c r="R158" s="2">
        <f t="shared" si="12"/>
        <v>2.0834219951635697</v>
      </c>
      <c r="S158" s="12">
        <f t="shared" si="13"/>
        <v>348.58197813015141</v>
      </c>
      <c r="T158" s="12"/>
    </row>
    <row r="159" spans="2:20" ht="19.899999999999999" customHeight="1" x14ac:dyDescent="0.2">
      <c r="B159" s="14">
        <v>43598.597326388888</v>
      </c>
      <c r="C159" s="2">
        <f t="shared" si="11"/>
        <v>10.41666666045785</v>
      </c>
      <c r="D159" s="42">
        <v>22.7</v>
      </c>
      <c r="E159" s="12">
        <v>8480</v>
      </c>
      <c r="F159" s="12">
        <v>8790</v>
      </c>
      <c r="G159" s="2">
        <v>6.73</v>
      </c>
      <c r="H159" s="2">
        <v>8.69</v>
      </c>
      <c r="I159" s="2">
        <v>7.73</v>
      </c>
      <c r="K159" s="14">
        <v>43598.598067129627</v>
      </c>
      <c r="L159" s="2">
        <f t="shared" si="8"/>
        <v>11.416666663717479</v>
      </c>
      <c r="M159" s="15">
        <v>5220</v>
      </c>
      <c r="N159" s="3">
        <v>0.410087202451</v>
      </c>
      <c r="O159" s="2">
        <v>20.61</v>
      </c>
      <c r="P159" s="2">
        <f t="shared" si="9"/>
        <v>50.257603448287618</v>
      </c>
      <c r="Q159" s="2">
        <f t="shared" si="10"/>
        <v>8.4518972425151091</v>
      </c>
      <c r="R159" s="2">
        <f t="shared" si="12"/>
        <v>2.0951322628485669</v>
      </c>
      <c r="S159" s="12">
        <f t="shared" si="13"/>
        <v>350.63241410612414</v>
      </c>
      <c r="T159" s="12"/>
    </row>
    <row r="160" spans="2:20" ht="19.899999999999999" customHeight="1" x14ac:dyDescent="0.2">
      <c r="B160" s="14">
        <v>43598.597384259258</v>
      </c>
      <c r="C160" s="2">
        <f t="shared" si="11"/>
        <v>10.499999992316589</v>
      </c>
      <c r="D160" s="42">
        <v>22.7</v>
      </c>
      <c r="E160" s="12">
        <v>8420</v>
      </c>
      <c r="F160" s="12">
        <v>8800</v>
      </c>
      <c r="G160" s="2">
        <v>6.73</v>
      </c>
      <c r="H160" s="2">
        <v>8.6999999999999993</v>
      </c>
      <c r="I160" s="2">
        <v>7.73</v>
      </c>
      <c r="K160" s="14">
        <v>43598.598124999997</v>
      </c>
      <c r="L160" s="2">
        <f t="shared" si="8"/>
        <v>11.499999995576218</v>
      </c>
      <c r="M160" s="15">
        <v>5200</v>
      </c>
      <c r="N160" s="3">
        <v>0.40851598711600001</v>
      </c>
      <c r="O160" s="2">
        <v>20.67</v>
      </c>
      <c r="P160" s="2">
        <f t="shared" si="9"/>
        <v>50.597775000004248</v>
      </c>
      <c r="Q160" s="2">
        <f t="shared" si="10"/>
        <v>8.4440254536877202</v>
      </c>
      <c r="R160" s="2">
        <f t="shared" si="12"/>
        <v>2.1068655422910858</v>
      </c>
      <c r="S160" s="12">
        <f t="shared" si="13"/>
        <v>352.67892204382872</v>
      </c>
      <c r="T160" s="12"/>
    </row>
    <row r="161" spans="2:20" ht="19.899999999999999" customHeight="1" x14ac:dyDescent="0.2">
      <c r="B161" s="14">
        <v>43598.597442129627</v>
      </c>
      <c r="C161" s="2">
        <f t="shared" si="11"/>
        <v>10.583333324175328</v>
      </c>
      <c r="D161" s="42">
        <v>22.7</v>
      </c>
      <c r="E161" s="12">
        <v>8490</v>
      </c>
      <c r="F161" s="12">
        <v>8800</v>
      </c>
      <c r="G161" s="2">
        <v>6.73</v>
      </c>
      <c r="H161" s="2">
        <v>8.6999999999999993</v>
      </c>
      <c r="I161" s="2">
        <v>7.73</v>
      </c>
      <c r="K161" s="14">
        <v>43598.598182870373</v>
      </c>
      <c r="L161" s="2">
        <f t="shared" si="8"/>
        <v>11.583333337912336</v>
      </c>
      <c r="M161" s="15">
        <v>5180</v>
      </c>
      <c r="N161" s="3">
        <v>0.40694477178100003</v>
      </c>
      <c r="O161" s="2">
        <v>20.67</v>
      </c>
      <c r="P161" s="2">
        <f t="shared" si="9"/>
        <v>50.793133204629783</v>
      </c>
      <c r="Q161" s="2">
        <f t="shared" si="10"/>
        <v>8.4115484327132712</v>
      </c>
      <c r="R161" s="2">
        <f t="shared" si="12"/>
        <v>2.1185708031989789</v>
      </c>
      <c r="S161" s="12">
        <f t="shared" si="13"/>
        <v>354.71757416131379</v>
      </c>
      <c r="T161" s="12"/>
    </row>
    <row r="162" spans="2:20" ht="19.899999999999999" customHeight="1" x14ac:dyDescent="0.2">
      <c r="B162" s="14">
        <v>43598.597500000003</v>
      </c>
      <c r="C162" s="2">
        <f t="shared" si="11"/>
        <v>10.666666666511446</v>
      </c>
      <c r="D162" s="42">
        <v>22.8</v>
      </c>
      <c r="E162" s="12">
        <v>8510</v>
      </c>
      <c r="F162" s="12">
        <v>8810</v>
      </c>
      <c r="G162" s="2">
        <v>6.72</v>
      </c>
      <c r="H162" s="2">
        <v>8.6999999999999993</v>
      </c>
      <c r="I162" s="2">
        <v>7.73</v>
      </c>
      <c r="K162" s="14">
        <v>43598.598240740743</v>
      </c>
      <c r="L162" s="2">
        <f t="shared" ref="L162:L225" si="14">(K162-$K$34)*24*60</f>
        <v>11.666666669771075</v>
      </c>
      <c r="M162" s="15">
        <v>5170</v>
      </c>
      <c r="N162" s="3">
        <v>0.40615916411300002</v>
      </c>
      <c r="O162" s="2">
        <v>20.65</v>
      </c>
      <c r="P162" s="2">
        <f t="shared" ref="P162:P225" si="15">O162/N162</f>
        <v>50.842137330809642</v>
      </c>
      <c r="Q162" s="2">
        <f t="shared" ref="Q162:Q225" si="16">N162*O162</f>
        <v>8.3871867389334493</v>
      </c>
      <c r="R162" s="2">
        <f t="shared" si="12"/>
        <v>2.1302365913061947</v>
      </c>
      <c r="S162" s="12">
        <f t="shared" si="13"/>
        <v>356.7503339650799</v>
      </c>
      <c r="T162" s="12"/>
    </row>
    <row r="163" spans="2:20" ht="19.899999999999999" customHeight="1" x14ac:dyDescent="0.2">
      <c r="B163" s="14">
        <v>43598.597557870373</v>
      </c>
      <c r="C163" s="2">
        <f t="shared" ref="C163:C226" si="17">(B163-$B$34)*24*60</f>
        <v>10.749999998370185</v>
      </c>
      <c r="D163" s="42">
        <v>22.8</v>
      </c>
      <c r="E163" s="12">
        <v>8510</v>
      </c>
      <c r="F163" s="12">
        <v>8810</v>
      </c>
      <c r="G163" s="2">
        <v>6.72</v>
      </c>
      <c r="H163" s="2">
        <v>8.6999999999999993</v>
      </c>
      <c r="I163" s="2">
        <v>7.73</v>
      </c>
      <c r="K163" s="14">
        <v>43598.598298611112</v>
      </c>
      <c r="L163" s="2">
        <f t="shared" si="14"/>
        <v>11.750000001629815</v>
      </c>
      <c r="M163" s="15">
        <v>5170</v>
      </c>
      <c r="N163" s="3">
        <v>0.40615916411300002</v>
      </c>
      <c r="O163" s="2">
        <v>20.67</v>
      </c>
      <c r="P163" s="2">
        <f t="shared" si="15"/>
        <v>50.891379110306801</v>
      </c>
      <c r="Q163" s="2">
        <f t="shared" si="16"/>
        <v>8.395309922215711</v>
      </c>
      <c r="R163" s="2">
        <f t="shared" ref="R163:R226" si="18">AVERAGE(Q163,Q162)*(L163-L162)/60+R162</f>
        <v>2.141891102670209</v>
      </c>
      <c r="S163" s="12">
        <f t="shared" si="13"/>
        <v>358.78112974971191</v>
      </c>
      <c r="T163" s="12"/>
    </row>
    <row r="164" spans="2:20" ht="19.899999999999999" customHeight="1" x14ac:dyDescent="0.2">
      <c r="B164" s="14">
        <v>43598.597615740742</v>
      </c>
      <c r="C164" s="2">
        <f t="shared" si="17"/>
        <v>10.833333330228925</v>
      </c>
      <c r="D164" s="42">
        <v>22.8</v>
      </c>
      <c r="E164" s="12">
        <v>8470</v>
      </c>
      <c r="F164" s="12">
        <v>8820</v>
      </c>
      <c r="G164" s="2">
        <v>6.72</v>
      </c>
      <c r="H164" s="2">
        <v>8.7100000000000009</v>
      </c>
      <c r="I164" s="2">
        <v>7.73</v>
      </c>
      <c r="K164" s="14">
        <v>43598.598356481481</v>
      </c>
      <c r="L164" s="2">
        <f t="shared" si="14"/>
        <v>11.833333333488554</v>
      </c>
      <c r="M164" s="15">
        <v>5140</v>
      </c>
      <c r="N164" s="3">
        <v>0.403802341111</v>
      </c>
      <c r="O164" s="2">
        <v>20.55</v>
      </c>
      <c r="P164" s="2">
        <f t="shared" si="15"/>
        <v>50.891235408541313</v>
      </c>
      <c r="Q164" s="2">
        <f t="shared" si="16"/>
        <v>8.2981381098310507</v>
      </c>
      <c r="R164" s="2">
        <f t="shared" si="18"/>
        <v>2.1534837747095521</v>
      </c>
      <c r="S164" s="12">
        <f t="shared" si="13"/>
        <v>360.80603347694171</v>
      </c>
      <c r="T164" s="12"/>
    </row>
    <row r="165" spans="2:20" ht="19.899999999999999" customHeight="1" x14ac:dyDescent="0.2">
      <c r="B165" s="14">
        <v>43598.597673611112</v>
      </c>
      <c r="C165" s="2">
        <f t="shared" si="17"/>
        <v>10.916666662087664</v>
      </c>
      <c r="D165" s="42">
        <v>22.8</v>
      </c>
      <c r="E165" s="12">
        <v>8470</v>
      </c>
      <c r="F165" s="12">
        <v>8830</v>
      </c>
      <c r="G165" s="2">
        <v>6.72</v>
      </c>
      <c r="H165" s="2">
        <v>8.7100000000000009</v>
      </c>
      <c r="I165" s="2">
        <v>7.73</v>
      </c>
      <c r="K165" s="14">
        <v>43598.598414351851</v>
      </c>
      <c r="L165" s="2">
        <f t="shared" si="14"/>
        <v>11.916666665347293</v>
      </c>
      <c r="M165" s="15">
        <v>5130</v>
      </c>
      <c r="N165" s="3">
        <v>0.40301673344299999</v>
      </c>
      <c r="O165" s="2">
        <v>20.5</v>
      </c>
      <c r="P165" s="2">
        <f t="shared" si="15"/>
        <v>50.866374269046034</v>
      </c>
      <c r="Q165" s="2">
        <f t="shared" si="16"/>
        <v>8.2618430355814994</v>
      </c>
      <c r="R165" s="2">
        <f t="shared" si="18"/>
        <v>2.1649837614125946</v>
      </c>
      <c r="S165" s="12">
        <f t="shared" si="13"/>
        <v>362.82308112763519</v>
      </c>
      <c r="T165" s="12"/>
    </row>
    <row r="166" spans="2:20" ht="19.899999999999999" customHeight="1" x14ac:dyDescent="0.2">
      <c r="B166" s="14">
        <v>43598.597731481481</v>
      </c>
      <c r="C166" s="2">
        <f t="shared" si="17"/>
        <v>10.999999993946403</v>
      </c>
      <c r="D166" s="42">
        <v>22.8</v>
      </c>
      <c r="E166" s="12">
        <v>8500</v>
      </c>
      <c r="F166" s="12">
        <v>8830</v>
      </c>
      <c r="G166" s="2">
        <v>6.71</v>
      </c>
      <c r="H166" s="2">
        <v>8.7100000000000009</v>
      </c>
      <c r="I166" s="2">
        <v>7.73</v>
      </c>
      <c r="K166" s="14">
        <v>43598.59847222222</v>
      </c>
      <c r="L166" s="2">
        <f t="shared" si="14"/>
        <v>11.999999997206032</v>
      </c>
      <c r="M166" s="15">
        <v>5080</v>
      </c>
      <c r="N166" s="3">
        <v>0.39908869510599998</v>
      </c>
      <c r="O166" s="2">
        <v>20.49</v>
      </c>
      <c r="P166" s="2">
        <f t="shared" si="15"/>
        <v>51.341970472397747</v>
      </c>
      <c r="Q166" s="2">
        <f t="shared" si="16"/>
        <v>8.1773273627219396</v>
      </c>
      <c r="R166" s="2">
        <f t="shared" si="18"/>
        <v>2.176399851764963</v>
      </c>
      <c r="S166" s="12">
        <f t="shared" si="13"/>
        <v>364.82834466352426</v>
      </c>
      <c r="T166" s="12"/>
    </row>
    <row r="167" spans="2:20" ht="19.899999999999999" customHeight="1" x14ac:dyDescent="0.2">
      <c r="B167" s="14">
        <v>43598.59778935185</v>
      </c>
      <c r="C167" s="2">
        <f t="shared" si="17"/>
        <v>11.083333325805143</v>
      </c>
      <c r="D167" s="42">
        <v>22.8</v>
      </c>
      <c r="E167" s="12">
        <v>8490</v>
      </c>
      <c r="F167" s="12">
        <v>8830</v>
      </c>
      <c r="G167" s="2">
        <v>6.71</v>
      </c>
      <c r="H167" s="2">
        <v>8.7100000000000009</v>
      </c>
      <c r="I167" s="2">
        <v>7.73</v>
      </c>
      <c r="K167" s="14">
        <v>43598.598530092589</v>
      </c>
      <c r="L167" s="2">
        <f t="shared" si="14"/>
        <v>12.083333329064772</v>
      </c>
      <c r="M167" s="15">
        <v>5100</v>
      </c>
      <c r="N167" s="3">
        <v>0.40065991044100002</v>
      </c>
      <c r="O167" s="2">
        <v>20.5</v>
      </c>
      <c r="P167" s="2">
        <f t="shared" si="15"/>
        <v>51.165588235259115</v>
      </c>
      <c r="Q167" s="2">
        <f t="shared" si="16"/>
        <v>8.2135281640405005</v>
      </c>
      <c r="R167" s="2">
        <f t="shared" si="18"/>
        <v>2.1877823901237994</v>
      </c>
      <c r="S167" s="12">
        <f t="shared" si="13"/>
        <v>366.82771614201113</v>
      </c>
      <c r="T167" s="12"/>
    </row>
    <row r="168" spans="2:20" ht="19.899999999999999" customHeight="1" x14ac:dyDescent="0.2">
      <c r="B168" s="14">
        <v>43598.59784722222</v>
      </c>
      <c r="C168" s="2">
        <f t="shared" si="17"/>
        <v>11.166666657663882</v>
      </c>
      <c r="D168" s="42">
        <v>22.8</v>
      </c>
      <c r="E168" s="12">
        <v>8500</v>
      </c>
      <c r="F168" s="12">
        <v>8840</v>
      </c>
      <c r="G168" s="2">
        <v>6.71</v>
      </c>
      <c r="H168" s="2">
        <v>8.7200000000000006</v>
      </c>
      <c r="I168" s="2">
        <v>7.73</v>
      </c>
      <c r="K168" s="14">
        <v>43598.598587962966</v>
      </c>
      <c r="L168" s="2">
        <f t="shared" si="14"/>
        <v>12.16666667140089</v>
      </c>
      <c r="M168" s="15">
        <v>5050</v>
      </c>
      <c r="N168" s="3">
        <v>0.39673187210299998</v>
      </c>
      <c r="O168" s="2">
        <v>20.47</v>
      </c>
      <c r="P168" s="2">
        <f t="shared" si="15"/>
        <v>51.596560396048929</v>
      </c>
      <c r="Q168" s="2">
        <f t="shared" si="16"/>
        <v>8.1211014219484099</v>
      </c>
      <c r="R168" s="2">
        <f t="shared" si="18"/>
        <v>2.1991258841173233</v>
      </c>
      <c r="S168" s="12">
        <f t="shared" si="13"/>
        <v>368.82119581373303</v>
      </c>
      <c r="T168" s="12"/>
    </row>
    <row r="169" spans="2:20" ht="19.899999999999999" customHeight="1" x14ac:dyDescent="0.2">
      <c r="B169" s="14">
        <v>43598.597905092596</v>
      </c>
      <c r="C169" s="2">
        <f t="shared" si="17"/>
        <v>11.25</v>
      </c>
      <c r="D169" s="42">
        <v>22.8</v>
      </c>
      <c r="E169" s="12">
        <v>8490</v>
      </c>
      <c r="F169" s="12">
        <v>8850</v>
      </c>
      <c r="G169" s="2">
        <v>6.71</v>
      </c>
      <c r="H169" s="2">
        <v>8.7200000000000006</v>
      </c>
      <c r="I169" s="2">
        <v>7.73</v>
      </c>
      <c r="K169" s="14">
        <v>43598.598703703705</v>
      </c>
      <c r="L169" s="2">
        <f t="shared" si="14"/>
        <v>12.333333335118368</v>
      </c>
      <c r="M169" s="15">
        <v>5030</v>
      </c>
      <c r="N169" s="3">
        <v>0.395160656768</v>
      </c>
      <c r="O169" s="2">
        <v>20.48</v>
      </c>
      <c r="P169" s="2">
        <f t="shared" si="15"/>
        <v>51.827021868788599</v>
      </c>
      <c r="Q169" s="2">
        <f t="shared" si="16"/>
        <v>8.0928902506086402</v>
      </c>
      <c r="R169" s="2">
        <f t="shared" si="18"/>
        <v>2.2216453165973906</v>
      </c>
      <c r="S169" s="12">
        <f t="shared" si="13"/>
        <v>372.78065838802524</v>
      </c>
      <c r="T169" s="12"/>
    </row>
    <row r="170" spans="2:20" ht="19.899999999999999" customHeight="1" x14ac:dyDescent="0.2">
      <c r="B170" s="14">
        <v>43598.597962962966</v>
      </c>
      <c r="C170" s="2">
        <f t="shared" si="17"/>
        <v>11.333333331858739</v>
      </c>
      <c r="D170" s="42">
        <v>22.8</v>
      </c>
      <c r="E170" s="12">
        <v>8510</v>
      </c>
      <c r="F170" s="12">
        <v>8840</v>
      </c>
      <c r="G170" s="2">
        <v>6.7</v>
      </c>
      <c r="H170" s="2">
        <v>8.7200000000000006</v>
      </c>
      <c r="I170" s="2">
        <v>7.73</v>
      </c>
      <c r="K170" s="14">
        <v>43598.598761574074</v>
      </c>
      <c r="L170" s="2">
        <f t="shared" si="14"/>
        <v>12.416666666977108</v>
      </c>
      <c r="M170" s="15">
        <v>5020</v>
      </c>
      <c r="N170" s="3">
        <v>0.39437504909999999</v>
      </c>
      <c r="O170" s="2">
        <v>20.399999999999999</v>
      </c>
      <c r="P170" s="2">
        <f t="shared" si="15"/>
        <v>51.727410358628589</v>
      </c>
      <c r="Q170" s="2">
        <f t="shared" si="16"/>
        <v>8.0452510016399987</v>
      </c>
      <c r="R170" s="2">
        <f t="shared" si="18"/>
        <v>2.2328523589353644</v>
      </c>
      <c r="S170" s="12">
        <f t="shared" si="13"/>
        <v>374.75449761776912</v>
      </c>
      <c r="T170" s="12"/>
    </row>
    <row r="171" spans="2:20" ht="19.899999999999999" customHeight="1" x14ac:dyDescent="0.2">
      <c r="B171" s="14">
        <v>43598.598020833335</v>
      </c>
      <c r="C171" s="2">
        <f t="shared" si="17"/>
        <v>11.416666663717479</v>
      </c>
      <c r="D171" s="42">
        <v>22.8</v>
      </c>
      <c r="E171" s="12">
        <v>8500</v>
      </c>
      <c r="F171" s="12">
        <v>8850</v>
      </c>
      <c r="G171" s="2">
        <v>6.7</v>
      </c>
      <c r="H171" s="2">
        <v>8.7200000000000006</v>
      </c>
      <c r="I171" s="2">
        <v>7.73</v>
      </c>
      <c r="K171" s="14">
        <v>43598.598819444444</v>
      </c>
      <c r="L171" s="2">
        <f t="shared" si="14"/>
        <v>12.499999998835847</v>
      </c>
      <c r="M171" s="15">
        <v>5010</v>
      </c>
      <c r="N171" s="3">
        <v>0.39358944143300001</v>
      </c>
      <c r="O171" s="2">
        <v>20.43</v>
      </c>
      <c r="P171" s="2">
        <f t="shared" si="15"/>
        <v>51.906880239514152</v>
      </c>
      <c r="Q171" s="2">
        <f t="shared" si="16"/>
        <v>8.04103228847619</v>
      </c>
      <c r="R171" s="2">
        <f t="shared" si="18"/>
        <v>2.2440233888002723</v>
      </c>
      <c r="S171" s="12">
        <f t="shared" si="13"/>
        <v>376.72440880924484</v>
      </c>
      <c r="T171" s="12"/>
    </row>
    <row r="172" spans="2:20" ht="19.899999999999999" customHeight="1" x14ac:dyDescent="0.2">
      <c r="B172" s="14">
        <v>43598.598078703704</v>
      </c>
      <c r="C172" s="2">
        <f t="shared" si="17"/>
        <v>11.499999995576218</v>
      </c>
      <c r="D172" s="42">
        <v>22.8</v>
      </c>
      <c r="E172" s="12">
        <v>8400</v>
      </c>
      <c r="F172" s="12">
        <v>8850</v>
      </c>
      <c r="G172" s="2">
        <v>6.7</v>
      </c>
      <c r="H172" s="2">
        <v>8.73</v>
      </c>
      <c r="I172" s="2">
        <v>7.73</v>
      </c>
      <c r="K172" s="14">
        <v>43598.598877314813</v>
      </c>
      <c r="L172" s="2">
        <f t="shared" si="14"/>
        <v>12.583333330694586</v>
      </c>
      <c r="M172" s="15">
        <v>4990</v>
      </c>
      <c r="N172" s="3">
        <v>0.39201822609800002</v>
      </c>
      <c r="O172" s="2">
        <v>20.37</v>
      </c>
      <c r="P172" s="2">
        <f t="shared" si="15"/>
        <v>51.961869739463943</v>
      </c>
      <c r="Q172" s="2">
        <f t="shared" si="16"/>
        <v>7.9854112656162606</v>
      </c>
      <c r="R172" s="2">
        <f t="shared" si="18"/>
        <v>2.2551528632936768</v>
      </c>
      <c r="S172" s="12">
        <f t="shared" si="13"/>
        <v>378.68842794331835</v>
      </c>
      <c r="T172" s="12"/>
    </row>
    <row r="173" spans="2:20" ht="19.899999999999999" customHeight="1" x14ac:dyDescent="0.2">
      <c r="B173" s="14">
        <v>43598.598136574074</v>
      </c>
      <c r="C173" s="2">
        <f t="shared" si="17"/>
        <v>11.583333327434957</v>
      </c>
      <c r="D173" s="42">
        <v>22.8</v>
      </c>
      <c r="E173" s="12">
        <v>8440</v>
      </c>
      <c r="F173" s="12">
        <v>8850</v>
      </c>
      <c r="G173" s="2">
        <v>6.7</v>
      </c>
      <c r="H173" s="2">
        <v>8.73</v>
      </c>
      <c r="I173" s="2">
        <v>7.73</v>
      </c>
      <c r="K173" s="14">
        <v>43598.598935185182</v>
      </c>
      <c r="L173" s="2">
        <f t="shared" si="14"/>
        <v>12.666666662553325</v>
      </c>
      <c r="M173" s="15">
        <v>4990</v>
      </c>
      <c r="N173" s="3">
        <v>0.39201822609800002</v>
      </c>
      <c r="O173" s="2">
        <v>20.350000000000001</v>
      </c>
      <c r="P173" s="2">
        <f t="shared" si="15"/>
        <v>51.910851703391813</v>
      </c>
      <c r="Q173" s="2">
        <f t="shared" si="16"/>
        <v>7.9775709010943014</v>
      </c>
      <c r="R173" s="2">
        <f t="shared" si="18"/>
        <v>2.2662382673799573</v>
      </c>
      <c r="S173" s="12">
        <f t="shared" si="13"/>
        <v>380.6485190391237</v>
      </c>
      <c r="T173" s="12"/>
    </row>
    <row r="174" spans="2:20" ht="19.899999999999999" customHeight="1" x14ac:dyDescent="0.2">
      <c r="B174" s="14">
        <v>43598.598194444443</v>
      </c>
      <c r="C174" s="2">
        <f t="shared" si="17"/>
        <v>11.666666659293696</v>
      </c>
      <c r="D174" s="42">
        <v>22.8</v>
      </c>
      <c r="E174" s="12">
        <v>8490</v>
      </c>
      <c r="F174" s="12">
        <v>8860</v>
      </c>
      <c r="G174" s="2">
        <v>6.69</v>
      </c>
      <c r="H174" s="2">
        <v>8.73</v>
      </c>
      <c r="I174" s="2">
        <v>7.73</v>
      </c>
      <c r="K174" s="14">
        <v>43598.599050925928</v>
      </c>
      <c r="L174" s="2">
        <f t="shared" si="14"/>
        <v>12.833333336748183</v>
      </c>
      <c r="M174" s="15">
        <v>4940</v>
      </c>
      <c r="N174" s="3">
        <v>0.38809018775999998</v>
      </c>
      <c r="O174" s="2">
        <v>20.2</v>
      </c>
      <c r="P174" s="2">
        <f t="shared" si="15"/>
        <v>52.049757085051432</v>
      </c>
      <c r="Q174" s="2">
        <f t="shared" si="16"/>
        <v>7.8394217927519998</v>
      </c>
      <c r="R174" s="2">
        <f t="shared" si="18"/>
        <v>2.2882063137803548</v>
      </c>
      <c r="S174" s="12">
        <f t="shared" si="13"/>
        <v>384.54906128459845</v>
      </c>
      <c r="T174" s="12"/>
    </row>
    <row r="175" spans="2:20" ht="19.899999999999999" customHeight="1" x14ac:dyDescent="0.2">
      <c r="B175" s="14">
        <v>43598.598252314812</v>
      </c>
      <c r="C175" s="2">
        <f t="shared" si="17"/>
        <v>11.749999991152436</v>
      </c>
      <c r="D175" s="42">
        <v>22.8</v>
      </c>
      <c r="E175" s="12">
        <v>8470</v>
      </c>
      <c r="F175" s="12">
        <v>8860</v>
      </c>
      <c r="G175" s="2">
        <v>6.69</v>
      </c>
      <c r="H175" s="2">
        <v>8.73</v>
      </c>
      <c r="I175" s="2">
        <v>7.73</v>
      </c>
      <c r="K175" s="14">
        <v>43598.599108796298</v>
      </c>
      <c r="L175" s="2">
        <f t="shared" si="14"/>
        <v>12.916666668606922</v>
      </c>
      <c r="M175" s="15">
        <v>4930</v>
      </c>
      <c r="N175" s="3">
        <v>0.38730458009300001</v>
      </c>
      <c r="O175" s="2">
        <v>20.239999999999998</v>
      </c>
      <c r="P175" s="2">
        <f t="shared" si="15"/>
        <v>52.258612576024653</v>
      </c>
      <c r="Q175" s="2">
        <f t="shared" si="16"/>
        <v>7.8390447010823197</v>
      </c>
      <c r="R175" s="2">
        <f t="shared" si="18"/>
        <v>2.2990941375417449</v>
      </c>
      <c r="S175" s="12">
        <f t="shared" si="13"/>
        <v>386.48754816992903</v>
      </c>
      <c r="T175" s="12"/>
    </row>
    <row r="176" spans="2:20" ht="19.899999999999999" customHeight="1" x14ac:dyDescent="0.2">
      <c r="B176" s="14">
        <v>43598.598310185182</v>
      </c>
      <c r="C176" s="2">
        <f t="shared" si="17"/>
        <v>11.833333323011175</v>
      </c>
      <c r="D176" s="42">
        <v>22.8</v>
      </c>
      <c r="E176" s="12">
        <v>8390</v>
      </c>
      <c r="F176" s="12">
        <v>8850</v>
      </c>
      <c r="G176" s="2">
        <v>6.69</v>
      </c>
      <c r="H176" s="2">
        <v>8.74</v>
      </c>
      <c r="I176" s="2">
        <v>7.73</v>
      </c>
      <c r="K176" s="14">
        <v>43598.599166666667</v>
      </c>
      <c r="L176" s="2">
        <f t="shared" si="14"/>
        <v>13.000000000465661</v>
      </c>
      <c r="M176" s="15">
        <v>4920</v>
      </c>
      <c r="N176" s="3">
        <v>0.386518972425</v>
      </c>
      <c r="O176" s="2">
        <v>20.309999999999999</v>
      </c>
      <c r="P176" s="2">
        <f t="shared" si="15"/>
        <v>52.545932926852494</v>
      </c>
      <c r="Q176" s="2">
        <f t="shared" si="16"/>
        <v>7.8502003299517495</v>
      </c>
      <c r="R176" s="2">
        <f t="shared" si="18"/>
        <v>2.30998944639828</v>
      </c>
      <c r="S176" s="12">
        <f t="shared" si="13"/>
        <v>388.42210701699145</v>
      </c>
      <c r="T176" s="12"/>
    </row>
    <row r="177" spans="2:20" ht="19.899999999999999" customHeight="1" x14ac:dyDescent="0.2">
      <c r="B177" s="14">
        <v>43598.598368055558</v>
      </c>
      <c r="C177" s="2">
        <f t="shared" si="17"/>
        <v>11.916666665347293</v>
      </c>
      <c r="D177" s="42">
        <v>22.8</v>
      </c>
      <c r="E177" s="12">
        <v>8490</v>
      </c>
      <c r="F177" s="12">
        <v>8860</v>
      </c>
      <c r="G177" s="2">
        <v>6.69</v>
      </c>
      <c r="H177" s="2">
        <v>8.74</v>
      </c>
      <c r="I177" s="2">
        <v>7.73</v>
      </c>
      <c r="K177" s="14">
        <v>43598.599224537036</v>
      </c>
      <c r="L177" s="2">
        <f t="shared" si="14"/>
        <v>13.083333332324401</v>
      </c>
      <c r="M177" s="15">
        <v>4900</v>
      </c>
      <c r="N177" s="3">
        <v>0.38494775709000001</v>
      </c>
      <c r="O177" s="2">
        <v>20.29</v>
      </c>
      <c r="P177" s="2">
        <f t="shared" si="15"/>
        <v>52.708451020423112</v>
      </c>
      <c r="Q177" s="2">
        <f t="shared" si="16"/>
        <v>7.8105899913560997</v>
      </c>
      <c r="R177" s="2">
        <f t="shared" si="18"/>
        <v>2.3208649950400773</v>
      </c>
      <c r="S177" s="12">
        <f t="shared" si="13"/>
        <v>390.35077380665166</v>
      </c>
      <c r="T177" s="12"/>
    </row>
    <row r="178" spans="2:20" ht="19.899999999999999" customHeight="1" x14ac:dyDescent="0.2">
      <c r="B178" s="14">
        <v>43598.598425925928</v>
      </c>
      <c r="C178" s="2">
        <f t="shared" si="17"/>
        <v>11.999999997206032</v>
      </c>
      <c r="D178" s="42">
        <v>22.8</v>
      </c>
      <c r="E178" s="12">
        <v>8510</v>
      </c>
      <c r="F178" s="12">
        <v>8870</v>
      </c>
      <c r="G178" s="2">
        <v>6.68</v>
      </c>
      <c r="H178" s="2">
        <v>8.74</v>
      </c>
      <c r="I178" s="2">
        <v>7.73</v>
      </c>
      <c r="K178" s="14">
        <v>43598.599282407406</v>
      </c>
      <c r="L178" s="2">
        <f t="shared" si="14"/>
        <v>13.16666666418314</v>
      </c>
      <c r="M178" s="15">
        <v>4890</v>
      </c>
      <c r="N178" s="3">
        <v>0.38416214942299998</v>
      </c>
      <c r="O178" s="2">
        <v>20.14</v>
      </c>
      <c r="P178" s="2">
        <f t="shared" si="15"/>
        <v>52.42577914104676</v>
      </c>
      <c r="Q178" s="2">
        <f t="shared" si="16"/>
        <v>7.7370256893792195</v>
      </c>
      <c r="R178" s="2">
        <f t="shared" si="18"/>
        <v>2.3316619501828679</v>
      </c>
      <c r="S178" s="12">
        <f t="shared" si="13"/>
        <v>392.27354853890961</v>
      </c>
      <c r="T178" s="12"/>
    </row>
    <row r="179" spans="2:20" ht="19.899999999999999" customHeight="1" x14ac:dyDescent="0.2">
      <c r="B179" s="14">
        <v>43598.598483796297</v>
      </c>
      <c r="C179" s="2">
        <f t="shared" si="17"/>
        <v>12.083333329064772</v>
      </c>
      <c r="D179" s="42">
        <v>22.8</v>
      </c>
      <c r="E179" s="12">
        <v>8510</v>
      </c>
      <c r="F179" s="12">
        <v>8870</v>
      </c>
      <c r="G179" s="2">
        <v>6.68</v>
      </c>
      <c r="H179" s="2">
        <v>8.74</v>
      </c>
      <c r="I179" s="2">
        <v>7.73</v>
      </c>
      <c r="K179" s="14">
        <v>43598.599340277775</v>
      </c>
      <c r="L179" s="2">
        <f t="shared" si="14"/>
        <v>13.249999996041879</v>
      </c>
      <c r="M179" s="15">
        <v>4860</v>
      </c>
      <c r="N179" s="3">
        <v>0.38180532641999998</v>
      </c>
      <c r="O179" s="2">
        <v>20.13</v>
      </c>
      <c r="P179" s="2">
        <f t="shared" si="15"/>
        <v>52.723203703701749</v>
      </c>
      <c r="Q179" s="2">
        <f t="shared" si="16"/>
        <v>7.6857412208345997</v>
      </c>
      <c r="R179" s="2">
        <f t="shared" si="18"/>
        <v>2.3423722047921083</v>
      </c>
      <c r="S179" s="12">
        <f t="shared" si="13"/>
        <v>394.1884671946313</v>
      </c>
      <c r="T179" s="12"/>
    </row>
    <row r="180" spans="2:20" ht="19.899999999999999" customHeight="1" x14ac:dyDescent="0.2">
      <c r="B180" s="14">
        <v>43598.598541666666</v>
      </c>
      <c r="C180" s="2">
        <f t="shared" si="17"/>
        <v>12.166666660923511</v>
      </c>
      <c r="D180" s="42">
        <v>22.8</v>
      </c>
      <c r="E180" s="12">
        <v>8480</v>
      </c>
      <c r="F180" s="12">
        <v>8860</v>
      </c>
      <c r="G180" s="2">
        <v>6.68</v>
      </c>
      <c r="H180" s="2">
        <v>8.75</v>
      </c>
      <c r="I180" s="2">
        <v>7.73</v>
      </c>
      <c r="K180" s="14">
        <v>43598.599398148152</v>
      </c>
      <c r="L180" s="2">
        <f t="shared" si="14"/>
        <v>13.333333338377997</v>
      </c>
      <c r="M180" s="15">
        <v>4860</v>
      </c>
      <c r="N180" s="3">
        <v>0.38180532641999998</v>
      </c>
      <c r="O180" s="2">
        <v>20.100000000000001</v>
      </c>
      <c r="P180" s="2">
        <f t="shared" si="15"/>
        <v>52.644629629627687</v>
      </c>
      <c r="Q180" s="2">
        <f t="shared" si="16"/>
        <v>7.6742870610420004</v>
      </c>
      <c r="R180" s="2">
        <f t="shared" si="18"/>
        <v>2.3530388922513255</v>
      </c>
      <c r="S180" s="12">
        <f t="shared" si="13"/>
        <v>396.09749403296991</v>
      </c>
      <c r="T180" s="12"/>
    </row>
    <row r="181" spans="2:20" ht="19.899999999999999" customHeight="1" x14ac:dyDescent="0.2">
      <c r="B181" s="14">
        <v>43598.598599537036</v>
      </c>
      <c r="C181" s="2">
        <f t="shared" si="17"/>
        <v>12.24999999278225</v>
      </c>
      <c r="D181" s="42">
        <v>22.8</v>
      </c>
      <c r="E181" s="12">
        <v>8430</v>
      </c>
      <c r="F181" s="12">
        <v>8880</v>
      </c>
      <c r="G181" s="2">
        <v>6.68</v>
      </c>
      <c r="H181" s="2">
        <v>8.75</v>
      </c>
      <c r="I181" s="2">
        <v>7.73</v>
      </c>
      <c r="K181" s="14">
        <v>43598.599456018521</v>
      </c>
      <c r="L181" s="2">
        <f t="shared" si="14"/>
        <v>13.416666670236737</v>
      </c>
      <c r="M181" s="15">
        <v>4840</v>
      </c>
      <c r="N181" s="3">
        <v>0.38023411108499999</v>
      </c>
      <c r="O181" s="2">
        <v>20.02</v>
      </c>
      <c r="P181" s="2">
        <f t="shared" si="15"/>
        <v>52.651772727262227</v>
      </c>
      <c r="Q181" s="2">
        <f t="shared" si="16"/>
        <v>7.6122869039216994</v>
      </c>
      <c r="R181" s="2">
        <f t="shared" si="18"/>
        <v>2.3636545684280379</v>
      </c>
      <c r="S181" s="12">
        <f t="shared" si="13"/>
        <v>398.00259259302123</v>
      </c>
      <c r="T181" s="12"/>
    </row>
    <row r="182" spans="2:20" ht="19.899999999999999" customHeight="1" x14ac:dyDescent="0.2">
      <c r="B182" s="14">
        <v>43598.598657407405</v>
      </c>
      <c r="C182" s="2">
        <f t="shared" si="17"/>
        <v>12.333333324640989</v>
      </c>
      <c r="D182" s="42">
        <v>22.8</v>
      </c>
      <c r="E182" s="12">
        <v>8500</v>
      </c>
      <c r="F182" s="12">
        <v>8880</v>
      </c>
      <c r="G182" s="2">
        <v>6.68</v>
      </c>
      <c r="H182" s="2">
        <v>8.75</v>
      </c>
      <c r="I182" s="2">
        <v>7.72</v>
      </c>
      <c r="K182" s="14">
        <v>43598.59951388889</v>
      </c>
      <c r="L182" s="2">
        <f t="shared" si="14"/>
        <v>13.500000002095476</v>
      </c>
      <c r="M182" s="15">
        <v>4810</v>
      </c>
      <c r="N182" s="3">
        <v>0.377877288082</v>
      </c>
      <c r="O182" s="2">
        <v>20.02</v>
      </c>
      <c r="P182" s="2">
        <f t="shared" si="15"/>
        <v>52.980162162208664</v>
      </c>
      <c r="Q182" s="2">
        <f t="shared" si="16"/>
        <v>7.5651033074016398</v>
      </c>
      <c r="R182" s="2">
        <f t="shared" si="18"/>
        <v>2.3741944225549529</v>
      </c>
      <c r="S182" s="12">
        <f t="shared" si="13"/>
        <v>399.8978710574022</v>
      </c>
      <c r="T182" s="12"/>
    </row>
    <row r="183" spans="2:20" ht="19.899999999999999" customHeight="1" x14ac:dyDescent="0.2">
      <c r="B183" s="14">
        <v>43598.598715277774</v>
      </c>
      <c r="C183" s="2">
        <f t="shared" si="17"/>
        <v>12.416666656499729</v>
      </c>
      <c r="D183" s="42">
        <v>22.8</v>
      </c>
      <c r="E183" s="12">
        <v>8510</v>
      </c>
      <c r="F183" s="12">
        <v>8880</v>
      </c>
      <c r="G183" s="2">
        <v>6.67</v>
      </c>
      <c r="H183" s="2">
        <v>8.75</v>
      </c>
      <c r="I183" s="2">
        <v>7.72</v>
      </c>
      <c r="K183" s="14">
        <v>43598.59957175926</v>
      </c>
      <c r="L183" s="2">
        <f t="shared" si="14"/>
        <v>13.583333333954215</v>
      </c>
      <c r="M183" s="15">
        <v>4800</v>
      </c>
      <c r="N183" s="3">
        <v>0.37709168041500002</v>
      </c>
      <c r="O183" s="2">
        <v>20.02</v>
      </c>
      <c r="P183" s="2">
        <f t="shared" si="15"/>
        <v>53.090537499971958</v>
      </c>
      <c r="Q183" s="2">
        <f t="shared" si="16"/>
        <v>7.5493754419083006</v>
      </c>
      <c r="R183" s="2">
        <f t="shared" si="18"/>
        <v>2.3846905881673539</v>
      </c>
      <c r="S183" s="12">
        <f t="shared" si="13"/>
        <v>401.78529344524685</v>
      </c>
      <c r="T183" s="12"/>
    </row>
    <row r="184" spans="2:20" ht="19.899999999999999" customHeight="1" x14ac:dyDescent="0.2">
      <c r="B184" s="14">
        <v>43598.598773148151</v>
      </c>
      <c r="C184" s="2">
        <f t="shared" si="17"/>
        <v>12.499999998835847</v>
      </c>
      <c r="D184" s="42">
        <v>22.8</v>
      </c>
      <c r="E184" s="12">
        <v>8460</v>
      </c>
      <c r="F184" s="12">
        <v>8890</v>
      </c>
      <c r="G184" s="2">
        <v>6.67</v>
      </c>
      <c r="H184" s="2">
        <v>8.75</v>
      </c>
      <c r="I184" s="2">
        <v>7.72</v>
      </c>
      <c r="K184" s="14">
        <v>43598.599629629629</v>
      </c>
      <c r="L184" s="2">
        <f t="shared" si="14"/>
        <v>13.666666665812954</v>
      </c>
      <c r="M184" s="15">
        <v>4810</v>
      </c>
      <c r="N184" s="3">
        <v>0.377877288082</v>
      </c>
      <c r="O184" s="2">
        <v>20.05</v>
      </c>
      <c r="P184" s="2">
        <f t="shared" si="15"/>
        <v>53.059553014599594</v>
      </c>
      <c r="Q184" s="2">
        <f t="shared" si="16"/>
        <v>7.5764396260440998</v>
      </c>
      <c r="R184" s="2">
        <f t="shared" si="18"/>
        <v>2.3951946262231174</v>
      </c>
      <c r="S184" s="12">
        <f t="shared" si="13"/>
        <v>403.6727158330915</v>
      </c>
      <c r="T184" s="12"/>
    </row>
    <row r="185" spans="2:20" ht="19.899999999999999" customHeight="1" x14ac:dyDescent="0.2">
      <c r="B185" s="14">
        <v>43598.59883101852</v>
      </c>
      <c r="C185" s="2">
        <f t="shared" si="17"/>
        <v>12.583333330694586</v>
      </c>
      <c r="D185" s="42">
        <v>22.8</v>
      </c>
      <c r="E185" s="12">
        <v>8510</v>
      </c>
      <c r="F185" s="12">
        <v>8880</v>
      </c>
      <c r="G185" s="2">
        <v>6.67</v>
      </c>
      <c r="H185" s="2">
        <v>8.76</v>
      </c>
      <c r="I185" s="2">
        <v>7.72</v>
      </c>
      <c r="K185" s="14">
        <v>43598.599687499998</v>
      </c>
      <c r="L185" s="2">
        <f t="shared" si="14"/>
        <v>13.749999997671694</v>
      </c>
      <c r="M185" s="15">
        <v>4770</v>
      </c>
      <c r="N185" s="3">
        <v>0.37473485741200002</v>
      </c>
      <c r="O185" s="2">
        <v>19.98</v>
      </c>
      <c r="P185" s="2">
        <f t="shared" si="15"/>
        <v>53.317698113237185</v>
      </c>
      <c r="Q185" s="2">
        <f t="shared" si="16"/>
        <v>7.4872024510917603</v>
      </c>
      <c r="R185" s="2">
        <f t="shared" si="18"/>
        <v>2.4056554885915777</v>
      </c>
      <c r="S185" s="12">
        <f t="shared" si="13"/>
        <v>405.55424616353395</v>
      </c>
      <c r="T185" s="12"/>
    </row>
    <row r="186" spans="2:20" ht="19.899999999999999" customHeight="1" x14ac:dyDescent="0.2">
      <c r="B186" s="14">
        <v>43598.59888888889</v>
      </c>
      <c r="C186" s="2">
        <f t="shared" si="17"/>
        <v>12.666666662553325</v>
      </c>
      <c r="D186" s="42">
        <v>22.8</v>
      </c>
      <c r="E186" s="12">
        <v>8510</v>
      </c>
      <c r="F186" s="12">
        <v>8890</v>
      </c>
      <c r="G186" s="2">
        <v>6.67</v>
      </c>
      <c r="H186" s="2">
        <v>8.76</v>
      </c>
      <c r="I186" s="2">
        <v>7.72</v>
      </c>
      <c r="K186" s="14">
        <v>43598.599803240744</v>
      </c>
      <c r="L186" s="2">
        <f t="shared" si="14"/>
        <v>13.916666671866551</v>
      </c>
      <c r="M186" s="15">
        <v>4740</v>
      </c>
      <c r="N186" s="3">
        <v>0.37237803441</v>
      </c>
      <c r="O186" s="2">
        <v>19.920000000000002</v>
      </c>
      <c r="P186" s="2">
        <f t="shared" si="15"/>
        <v>53.49402531640051</v>
      </c>
      <c r="Q186" s="2">
        <f t="shared" si="16"/>
        <v>7.4177704454472009</v>
      </c>
      <c r="R186" s="2">
        <f t="shared" si="18"/>
        <v>2.4263568407718332</v>
      </c>
      <c r="S186" s="12">
        <f t="shared" si="13"/>
        <v>409.28981079137532</v>
      </c>
      <c r="T186" s="12"/>
    </row>
    <row r="187" spans="2:20" ht="19.899999999999999" customHeight="1" x14ac:dyDescent="0.2">
      <c r="B187" s="14">
        <v>43598.598946759259</v>
      </c>
      <c r="C187" s="2">
        <f t="shared" si="17"/>
        <v>12.749999994412065</v>
      </c>
      <c r="D187" s="42">
        <v>22.8</v>
      </c>
      <c r="E187" s="12">
        <v>8460</v>
      </c>
      <c r="F187" s="12">
        <v>8880</v>
      </c>
      <c r="G187" s="2">
        <v>6.67</v>
      </c>
      <c r="H187" s="2">
        <v>8.76</v>
      </c>
      <c r="I187" s="2">
        <v>7.72</v>
      </c>
      <c r="K187" s="14">
        <v>43598.599861111114</v>
      </c>
      <c r="L187" s="2">
        <f t="shared" si="14"/>
        <v>14.00000000372529</v>
      </c>
      <c r="M187" s="15">
        <v>4740</v>
      </c>
      <c r="N187" s="3">
        <v>0.37237803441</v>
      </c>
      <c r="O187" s="2">
        <v>19.84</v>
      </c>
      <c r="P187" s="2">
        <f t="shared" si="15"/>
        <v>53.279189873362753</v>
      </c>
      <c r="Q187" s="2">
        <f t="shared" si="16"/>
        <v>7.3879802026943997</v>
      </c>
      <c r="R187" s="2">
        <f t="shared" si="18"/>
        <v>2.4366386118733274</v>
      </c>
      <c r="S187" s="12">
        <f t="shared" si="13"/>
        <v>411.15170093047703</v>
      </c>
      <c r="T187" s="12"/>
    </row>
    <row r="188" spans="2:20" ht="19.899999999999999" customHeight="1" x14ac:dyDescent="0.2">
      <c r="B188" s="14">
        <v>43598.599004629628</v>
      </c>
      <c r="C188" s="2">
        <f t="shared" si="17"/>
        <v>12.833333326270804</v>
      </c>
      <c r="D188" s="42">
        <v>22.8</v>
      </c>
      <c r="E188" s="12">
        <v>8450</v>
      </c>
      <c r="F188" s="12">
        <v>8880</v>
      </c>
      <c r="G188" s="2">
        <v>6.66</v>
      </c>
      <c r="H188" s="2">
        <v>8.76</v>
      </c>
      <c r="I188" s="2">
        <v>7.72</v>
      </c>
      <c r="K188" s="14">
        <v>43598.599918981483</v>
      </c>
      <c r="L188" s="2">
        <f t="shared" si="14"/>
        <v>14.08333333558403</v>
      </c>
      <c r="M188" s="15">
        <v>4730</v>
      </c>
      <c r="N188" s="3">
        <v>0.37159242674199999</v>
      </c>
      <c r="O188" s="2">
        <v>19.89</v>
      </c>
      <c r="P188" s="2">
        <f t="shared" si="15"/>
        <v>53.526386892189834</v>
      </c>
      <c r="Q188" s="2">
        <f t="shared" si="16"/>
        <v>7.39097336789838</v>
      </c>
      <c r="R188" s="2">
        <f t="shared" si="18"/>
        <v>2.4469017738935199</v>
      </c>
      <c r="S188" s="12">
        <f t="shared" si="13"/>
        <v>413.01162705044464</v>
      </c>
      <c r="T188" s="12"/>
    </row>
    <row r="189" spans="2:20" ht="19.899999999999999" customHeight="1" x14ac:dyDescent="0.2">
      <c r="B189" s="14">
        <v>43598.599062499998</v>
      </c>
      <c r="C189" s="2">
        <f t="shared" si="17"/>
        <v>12.916666658129543</v>
      </c>
      <c r="D189" s="42">
        <v>22.8</v>
      </c>
      <c r="E189" s="12">
        <v>8480</v>
      </c>
      <c r="F189" s="12">
        <v>8890</v>
      </c>
      <c r="G189" s="2">
        <v>6.66</v>
      </c>
      <c r="H189" s="2">
        <v>8.76</v>
      </c>
      <c r="I189" s="2">
        <v>7.72</v>
      </c>
      <c r="K189" s="14">
        <v>43598.599976851852</v>
      </c>
      <c r="L189" s="2">
        <f t="shared" si="14"/>
        <v>14.166666667442769</v>
      </c>
      <c r="M189" s="15">
        <v>4720</v>
      </c>
      <c r="N189" s="3">
        <v>0.37080681907500002</v>
      </c>
      <c r="O189" s="2">
        <v>19.89</v>
      </c>
      <c r="P189" s="2">
        <f t="shared" si="15"/>
        <v>53.639790254172794</v>
      </c>
      <c r="Q189" s="2">
        <f t="shared" si="16"/>
        <v>7.3753476314017501</v>
      </c>
      <c r="R189" s="2">
        <f t="shared" si="18"/>
        <v>2.4571561632949144</v>
      </c>
      <c r="S189" s="12">
        <f t="shared" si="13"/>
        <v>414.8676251321441</v>
      </c>
      <c r="T189" s="12"/>
    </row>
    <row r="190" spans="2:20" ht="19.899999999999999" customHeight="1" x14ac:dyDescent="0.2">
      <c r="B190" s="14">
        <v>43598.599120370367</v>
      </c>
      <c r="C190" s="2">
        <f t="shared" si="17"/>
        <v>12.999999989988282</v>
      </c>
      <c r="D190" s="42">
        <v>22.8</v>
      </c>
      <c r="E190" s="12">
        <v>8490</v>
      </c>
      <c r="F190" s="12">
        <v>8890</v>
      </c>
      <c r="G190" s="2">
        <v>6.66</v>
      </c>
      <c r="H190" s="2">
        <v>8.77</v>
      </c>
      <c r="I190" s="2">
        <v>7.72</v>
      </c>
      <c r="K190" s="14">
        <v>43598.600034722222</v>
      </c>
      <c r="L190" s="2">
        <f t="shared" si="14"/>
        <v>14.249999999301508</v>
      </c>
      <c r="M190" s="15">
        <v>4700</v>
      </c>
      <c r="N190" s="3">
        <v>0.369235603739</v>
      </c>
      <c r="O190" s="2">
        <v>19.89</v>
      </c>
      <c r="P190" s="2">
        <f t="shared" si="15"/>
        <v>53.868044680922914</v>
      </c>
      <c r="Q190" s="2">
        <f t="shared" si="16"/>
        <v>7.3440961583687105</v>
      </c>
      <c r="R190" s="2">
        <f t="shared" si="18"/>
        <v>2.4673779990791562</v>
      </c>
      <c r="S190" s="12">
        <f t="shared" si="13"/>
        <v>416.71773115644135</v>
      </c>
      <c r="T190" s="12"/>
    </row>
    <row r="191" spans="2:20" ht="19.899999999999999" customHeight="1" x14ac:dyDescent="0.2">
      <c r="B191" s="14">
        <v>43598.599178240744</v>
      </c>
      <c r="C191" s="2">
        <f t="shared" si="17"/>
        <v>13.083333332324401</v>
      </c>
      <c r="D191" s="42">
        <v>22.8</v>
      </c>
      <c r="E191" s="12">
        <v>8480</v>
      </c>
      <c r="F191" s="12">
        <v>8890</v>
      </c>
      <c r="G191" s="2">
        <v>6.66</v>
      </c>
      <c r="H191" s="2">
        <v>8.77</v>
      </c>
      <c r="I191" s="2">
        <v>7.72</v>
      </c>
      <c r="K191" s="14">
        <v>43598.600092592591</v>
      </c>
      <c r="L191" s="2">
        <f t="shared" si="14"/>
        <v>14.333333331160247</v>
      </c>
      <c r="M191" s="15">
        <v>4680</v>
      </c>
      <c r="N191" s="3">
        <v>0.36766438840400001</v>
      </c>
      <c r="O191" s="2">
        <v>19.86</v>
      </c>
      <c r="P191" s="2">
        <f t="shared" si="15"/>
        <v>54.016653846217139</v>
      </c>
      <c r="Q191" s="2">
        <f t="shared" si="16"/>
        <v>7.3018147537034404</v>
      </c>
      <c r="R191" s="2">
        <f t="shared" si="18"/>
        <v>2.4775487703659</v>
      </c>
      <c r="S191" s="12">
        <f t="shared" si="13"/>
        <v>418.55998110420228</v>
      </c>
      <c r="T191" s="12"/>
    </row>
    <row r="192" spans="2:20" ht="19.899999999999999" customHeight="1" x14ac:dyDescent="0.2">
      <c r="B192" s="14">
        <v>43598.599236111113</v>
      </c>
      <c r="C192" s="2">
        <f t="shared" si="17"/>
        <v>13.16666666418314</v>
      </c>
      <c r="D192" s="42">
        <v>22.8</v>
      </c>
      <c r="E192" s="12">
        <v>8500</v>
      </c>
      <c r="F192" s="12">
        <v>8900</v>
      </c>
      <c r="G192" s="2">
        <v>6.66</v>
      </c>
      <c r="H192" s="2">
        <v>8.77</v>
      </c>
      <c r="I192" s="2">
        <v>7.72</v>
      </c>
      <c r="K192" s="14">
        <v>43598.60015046296</v>
      </c>
      <c r="L192" s="2">
        <f t="shared" si="14"/>
        <v>14.416666663018987</v>
      </c>
      <c r="M192" s="15">
        <v>4680</v>
      </c>
      <c r="N192" s="3">
        <v>0.36766438840400001</v>
      </c>
      <c r="O192" s="2">
        <v>19.88</v>
      </c>
      <c r="P192" s="2">
        <f t="shared" si="15"/>
        <v>54.071051282114638</v>
      </c>
      <c r="Q192" s="2">
        <f t="shared" si="16"/>
        <v>7.3091680414715201</v>
      </c>
      <c r="R192" s="2">
        <f t="shared" si="18"/>
        <v>2.4876952860163386</v>
      </c>
      <c r="S192" s="12">
        <f t="shared" ref="S192:S255" si="19">(M191+M192)/2/12729*(L192-L191)*60+S191</f>
        <v>420.39830301369511</v>
      </c>
      <c r="T192" s="12"/>
    </row>
    <row r="193" spans="2:20" ht="19.899999999999999" customHeight="1" x14ac:dyDescent="0.2">
      <c r="B193" s="14">
        <v>43598.599293981482</v>
      </c>
      <c r="C193" s="2">
        <f t="shared" si="17"/>
        <v>13.249999996041879</v>
      </c>
      <c r="D193" s="42">
        <v>22.8</v>
      </c>
      <c r="E193" s="12">
        <v>8470</v>
      </c>
      <c r="F193" s="12">
        <v>8900</v>
      </c>
      <c r="G193" s="2">
        <v>6.66</v>
      </c>
      <c r="H193" s="2">
        <v>8.77</v>
      </c>
      <c r="I193" s="2">
        <v>7.72</v>
      </c>
      <c r="K193" s="14">
        <v>43598.600208333337</v>
      </c>
      <c r="L193" s="2">
        <f t="shared" si="14"/>
        <v>14.500000005355105</v>
      </c>
      <c r="M193" s="15">
        <v>4650</v>
      </c>
      <c r="N193" s="3">
        <v>0.36530756540199999</v>
      </c>
      <c r="O193" s="2">
        <v>19.72</v>
      </c>
      <c r="P193" s="2">
        <f t="shared" si="15"/>
        <v>53.981909677395464</v>
      </c>
      <c r="Q193" s="2">
        <f t="shared" si="16"/>
        <v>7.2038651897274395</v>
      </c>
      <c r="R193" s="2">
        <f t="shared" si="18"/>
        <v>2.4977737824045967</v>
      </c>
      <c r="S193" s="12">
        <f t="shared" si="19"/>
        <v>422.23073309617445</v>
      </c>
      <c r="T193" s="12"/>
    </row>
    <row r="194" spans="2:20" ht="19.899999999999999" customHeight="1" x14ac:dyDescent="0.2">
      <c r="B194" s="14">
        <v>43598.599351851852</v>
      </c>
      <c r="C194" s="2">
        <f t="shared" si="17"/>
        <v>13.333333327900618</v>
      </c>
      <c r="D194" s="42">
        <v>22.8</v>
      </c>
      <c r="E194" s="12">
        <v>8470</v>
      </c>
      <c r="F194" s="12">
        <v>8910</v>
      </c>
      <c r="G194" s="2">
        <v>6.65</v>
      </c>
      <c r="H194" s="2">
        <v>8.77</v>
      </c>
      <c r="I194" s="2">
        <v>7.72</v>
      </c>
      <c r="K194" s="14">
        <v>43598.600266203706</v>
      </c>
      <c r="L194" s="2">
        <f t="shared" si="14"/>
        <v>14.583333337213844</v>
      </c>
      <c r="M194" s="15">
        <v>4640</v>
      </c>
      <c r="N194" s="3">
        <v>0.36452195773399998</v>
      </c>
      <c r="O194" s="2">
        <v>19.739999999999998</v>
      </c>
      <c r="P194" s="2">
        <f t="shared" si="15"/>
        <v>54.153116379356021</v>
      </c>
      <c r="Q194" s="2">
        <f t="shared" si="16"/>
        <v>7.1956634456691591</v>
      </c>
      <c r="R194" s="2">
        <f t="shared" si="18"/>
        <v>2.507773454891121</v>
      </c>
      <c r="S194" s="12">
        <f t="shared" si="19"/>
        <v>424.05530687172876</v>
      </c>
      <c r="T194" s="12"/>
    </row>
    <row r="195" spans="2:20" ht="19.899999999999999" customHeight="1" x14ac:dyDescent="0.2">
      <c r="B195" s="14">
        <v>43598.599409722221</v>
      </c>
      <c r="C195" s="2">
        <f t="shared" si="17"/>
        <v>13.416666659759358</v>
      </c>
      <c r="D195" s="42">
        <v>22.9</v>
      </c>
      <c r="E195" s="12">
        <v>8520</v>
      </c>
      <c r="F195" s="12">
        <v>8910</v>
      </c>
      <c r="G195" s="2">
        <v>6.65</v>
      </c>
      <c r="H195" s="2">
        <v>8.7799999999999994</v>
      </c>
      <c r="I195" s="2">
        <v>7.72</v>
      </c>
      <c r="K195" s="14">
        <v>43598.600324074076</v>
      </c>
      <c r="L195" s="2">
        <f t="shared" si="14"/>
        <v>14.666666669072583</v>
      </c>
      <c r="M195" s="15">
        <v>4620</v>
      </c>
      <c r="N195" s="3">
        <v>0.36295074239899999</v>
      </c>
      <c r="O195" s="2">
        <v>19.7</v>
      </c>
      <c r="P195" s="2">
        <f t="shared" si="15"/>
        <v>54.277337662374421</v>
      </c>
      <c r="Q195" s="2">
        <f t="shared" si="16"/>
        <v>7.1501296252602993</v>
      </c>
      <c r="R195" s="2">
        <f t="shared" si="18"/>
        <v>2.5177358110140924</v>
      </c>
      <c r="S195" s="12">
        <f t="shared" si="19"/>
        <v>425.87398858988081</v>
      </c>
      <c r="T195" s="12"/>
    </row>
    <row r="196" spans="2:20" ht="19.899999999999999" customHeight="1" x14ac:dyDescent="0.2">
      <c r="B196" s="14">
        <v>43598.59946759259</v>
      </c>
      <c r="C196" s="2">
        <f t="shared" si="17"/>
        <v>13.499999991618097</v>
      </c>
      <c r="D196" s="42">
        <v>22.9</v>
      </c>
      <c r="E196" s="12">
        <v>8490</v>
      </c>
      <c r="F196" s="12">
        <v>8910</v>
      </c>
      <c r="G196" s="2">
        <v>6.65</v>
      </c>
      <c r="H196" s="2">
        <v>8.7799999999999994</v>
      </c>
      <c r="I196" s="2">
        <v>7.72</v>
      </c>
      <c r="K196" s="14">
        <v>43598.600381944445</v>
      </c>
      <c r="L196" s="2">
        <f t="shared" si="14"/>
        <v>14.750000000931323</v>
      </c>
      <c r="M196" s="15">
        <v>4610</v>
      </c>
      <c r="N196" s="3">
        <v>0.36216513473200002</v>
      </c>
      <c r="O196" s="2">
        <v>19.649999999999999</v>
      </c>
      <c r="P196" s="2">
        <f t="shared" si="15"/>
        <v>54.257017353536469</v>
      </c>
      <c r="Q196" s="2">
        <f t="shared" si="16"/>
        <v>7.1165448974837995</v>
      </c>
      <c r="R196" s="2">
        <f t="shared" si="18"/>
        <v>2.5276432237017961</v>
      </c>
      <c r="S196" s="12">
        <f t="shared" si="19"/>
        <v>427.68677825063065</v>
      </c>
      <c r="T196" s="12"/>
    </row>
    <row r="197" spans="2:20" ht="19.899999999999999" customHeight="1" x14ac:dyDescent="0.2">
      <c r="B197" s="14">
        <v>43598.59952546296</v>
      </c>
      <c r="C197" s="2">
        <f t="shared" si="17"/>
        <v>13.583333323476836</v>
      </c>
      <c r="D197" s="42">
        <v>22.9</v>
      </c>
      <c r="E197" s="12">
        <v>8480</v>
      </c>
      <c r="F197" s="12">
        <v>8900</v>
      </c>
      <c r="G197" s="2">
        <v>6.65</v>
      </c>
      <c r="H197" s="2">
        <v>8.7799999999999994</v>
      </c>
      <c r="I197" s="2">
        <v>7.72</v>
      </c>
      <c r="K197" s="14">
        <v>43598.600439814814</v>
      </c>
      <c r="L197" s="2">
        <f t="shared" si="14"/>
        <v>14.833333332790062</v>
      </c>
      <c r="M197" s="15">
        <v>4600</v>
      </c>
      <c r="N197" s="3">
        <v>0.36137952706400001</v>
      </c>
      <c r="O197" s="2">
        <v>19.66</v>
      </c>
      <c r="P197" s="2">
        <f t="shared" si="15"/>
        <v>54.402639130462504</v>
      </c>
      <c r="Q197" s="2">
        <f t="shared" si="16"/>
        <v>7.1047215020782399</v>
      </c>
      <c r="R197" s="2">
        <f t="shared" si="18"/>
        <v>2.5375191029711814</v>
      </c>
      <c r="S197" s="12">
        <f t="shared" si="19"/>
        <v>429.49563987311234</v>
      </c>
      <c r="T197" s="12"/>
    </row>
    <row r="198" spans="2:20" ht="19.899999999999999" customHeight="1" x14ac:dyDescent="0.2">
      <c r="B198" s="14">
        <v>43598.599583333336</v>
      </c>
      <c r="C198" s="2">
        <f t="shared" si="17"/>
        <v>13.666666665812954</v>
      </c>
      <c r="D198" s="42">
        <v>22.9</v>
      </c>
      <c r="E198" s="12">
        <v>8530</v>
      </c>
      <c r="F198" s="12">
        <v>8920</v>
      </c>
      <c r="G198" s="2">
        <v>6.65</v>
      </c>
      <c r="H198" s="2">
        <v>8.7799999999999994</v>
      </c>
      <c r="I198" s="2">
        <v>7.72</v>
      </c>
      <c r="K198" s="14">
        <v>43598.600555555553</v>
      </c>
      <c r="L198" s="2">
        <f t="shared" si="14"/>
        <v>14.99999999650754</v>
      </c>
      <c r="M198" s="15">
        <v>4560</v>
      </c>
      <c r="N198" s="3">
        <v>0.35823709639399998</v>
      </c>
      <c r="O198" s="2">
        <v>19.57</v>
      </c>
      <c r="P198" s="2">
        <f t="shared" si="15"/>
        <v>54.628625000009279</v>
      </c>
      <c r="Q198" s="2">
        <f t="shared" si="16"/>
        <v>7.0106999764305797</v>
      </c>
      <c r="R198" s="2">
        <f t="shared" si="18"/>
        <v>2.5571238546777573</v>
      </c>
      <c r="S198" s="12">
        <f t="shared" si="19"/>
        <v>433.09372292673504</v>
      </c>
      <c r="T198" s="12"/>
    </row>
    <row r="199" spans="2:20" ht="19.899999999999999" customHeight="1" x14ac:dyDescent="0.2">
      <c r="B199" s="14">
        <v>43598.599641203706</v>
      </c>
      <c r="C199" s="2">
        <f t="shared" si="17"/>
        <v>13.749999997671694</v>
      </c>
      <c r="D199" s="42">
        <v>22.9</v>
      </c>
      <c r="E199" s="12">
        <v>8510</v>
      </c>
      <c r="F199" s="12">
        <v>8920</v>
      </c>
      <c r="G199" s="2">
        <v>6.64</v>
      </c>
      <c r="H199" s="2">
        <v>8.7799999999999994</v>
      </c>
      <c r="I199" s="2">
        <v>7.72</v>
      </c>
      <c r="K199" s="14">
        <v>43598.600613425922</v>
      </c>
      <c r="L199" s="2">
        <f t="shared" si="14"/>
        <v>15.08333332836628</v>
      </c>
      <c r="M199" s="15">
        <v>4550</v>
      </c>
      <c r="N199" s="3">
        <v>0.357451488727</v>
      </c>
      <c r="O199" s="2">
        <v>19.600000000000001</v>
      </c>
      <c r="P199" s="2">
        <f t="shared" si="15"/>
        <v>54.832615384543288</v>
      </c>
      <c r="Q199" s="2">
        <f t="shared" si="16"/>
        <v>7.0060491790492003</v>
      </c>
      <c r="R199" s="2">
        <f t="shared" si="18"/>
        <v>2.5668577080857098</v>
      </c>
      <c r="S199" s="12">
        <f t="shared" si="19"/>
        <v>434.882944357876</v>
      </c>
      <c r="T199" s="12"/>
    </row>
    <row r="200" spans="2:20" ht="19.899999999999999" customHeight="1" x14ac:dyDescent="0.2">
      <c r="B200" s="14">
        <v>43598.599699074075</v>
      </c>
      <c r="C200" s="2">
        <f t="shared" si="17"/>
        <v>13.833333329530433</v>
      </c>
      <c r="D200" s="42">
        <v>22.9</v>
      </c>
      <c r="E200" s="12">
        <v>8500</v>
      </c>
      <c r="F200" s="12">
        <v>8910</v>
      </c>
      <c r="G200" s="2">
        <v>6.64</v>
      </c>
      <c r="H200" s="2">
        <v>8.7899999999999991</v>
      </c>
      <c r="I200" s="2">
        <v>7.72</v>
      </c>
      <c r="K200" s="14">
        <v>43598.600671296299</v>
      </c>
      <c r="L200" s="2">
        <f t="shared" si="14"/>
        <v>15.166666670702398</v>
      </c>
      <c r="M200" s="15">
        <v>4540</v>
      </c>
      <c r="N200" s="3">
        <v>0.35666588105899999</v>
      </c>
      <c r="O200" s="2">
        <v>19.670000000000002</v>
      </c>
      <c r="P200" s="2">
        <f t="shared" si="15"/>
        <v>55.149654185021902</v>
      </c>
      <c r="Q200" s="2">
        <f t="shared" si="16"/>
        <v>7.01561788043053</v>
      </c>
      <c r="R200" s="2">
        <f t="shared" si="18"/>
        <v>2.5765949779289654</v>
      </c>
      <c r="S200" s="12">
        <f t="shared" si="19"/>
        <v>436.66823797521118</v>
      </c>
      <c r="T200" s="12"/>
    </row>
    <row r="201" spans="2:20" ht="19.899999999999999" customHeight="1" x14ac:dyDescent="0.2">
      <c r="B201" s="14">
        <v>43598.599756944444</v>
      </c>
      <c r="C201" s="2">
        <f t="shared" si="17"/>
        <v>13.916666661389172</v>
      </c>
      <c r="D201" s="42">
        <v>22.9</v>
      </c>
      <c r="E201" s="12">
        <v>8490</v>
      </c>
      <c r="F201" s="12">
        <v>8920</v>
      </c>
      <c r="G201" s="2">
        <v>6.64</v>
      </c>
      <c r="H201" s="2">
        <v>8.7899999999999991</v>
      </c>
      <c r="I201" s="2">
        <v>7.72</v>
      </c>
      <c r="K201" s="14">
        <v>43598.600729166668</v>
      </c>
      <c r="L201" s="2">
        <f t="shared" si="14"/>
        <v>15.250000002561137</v>
      </c>
      <c r="M201" s="15">
        <v>4520</v>
      </c>
      <c r="N201" s="3">
        <v>0.355094665724</v>
      </c>
      <c r="O201" s="2">
        <v>19.5</v>
      </c>
      <c r="P201" s="2">
        <f t="shared" si="15"/>
        <v>54.914933628308916</v>
      </c>
      <c r="Q201" s="2">
        <f t="shared" si="16"/>
        <v>6.924345981618</v>
      </c>
      <c r="R201" s="2">
        <f t="shared" si="18"/>
        <v>2.5862755082174229</v>
      </c>
      <c r="S201" s="12">
        <f t="shared" si="19"/>
        <v>438.44763931068178</v>
      </c>
      <c r="T201" s="12"/>
    </row>
    <row r="202" spans="2:20" ht="19.899999999999999" customHeight="1" x14ac:dyDescent="0.2">
      <c r="B202" s="14">
        <v>43598.599814814814</v>
      </c>
      <c r="C202" s="2">
        <f t="shared" si="17"/>
        <v>13.999999993247911</v>
      </c>
      <c r="D202" s="42">
        <v>22.9</v>
      </c>
      <c r="E202" s="12">
        <v>8480</v>
      </c>
      <c r="F202" s="12">
        <v>8920</v>
      </c>
      <c r="G202" s="2">
        <v>6.64</v>
      </c>
      <c r="H202" s="2">
        <v>8.7899999999999991</v>
      </c>
      <c r="I202" s="2">
        <v>7.72</v>
      </c>
      <c r="K202" s="14">
        <v>43598.600787037038</v>
      </c>
      <c r="L202" s="2">
        <f t="shared" si="14"/>
        <v>15.333333334419876</v>
      </c>
      <c r="M202" s="15">
        <v>4510</v>
      </c>
      <c r="N202" s="3">
        <v>0.35430905805599999</v>
      </c>
      <c r="O202" s="2">
        <v>19.43</v>
      </c>
      <c r="P202" s="2">
        <f t="shared" si="15"/>
        <v>54.839128603167154</v>
      </c>
      <c r="Q202" s="2">
        <f t="shared" si="16"/>
        <v>6.8842249980280794</v>
      </c>
      <c r="R202" s="2">
        <f t="shared" si="18"/>
        <v>2.5958647934502714</v>
      </c>
      <c r="S202" s="12">
        <f t="shared" si="19"/>
        <v>440.22114858875017</v>
      </c>
      <c r="T202" s="12"/>
    </row>
    <row r="203" spans="2:20" ht="19.899999999999999" customHeight="1" x14ac:dyDescent="0.2">
      <c r="B203" s="14">
        <v>43598.599872685183</v>
      </c>
      <c r="C203" s="2">
        <f t="shared" si="17"/>
        <v>14.083333325106651</v>
      </c>
      <c r="D203" s="42">
        <v>22.9</v>
      </c>
      <c r="E203" s="12">
        <v>8480</v>
      </c>
      <c r="F203" s="12">
        <v>8920</v>
      </c>
      <c r="G203" s="2">
        <v>6.64</v>
      </c>
      <c r="H203" s="2">
        <v>8.7899999999999991</v>
      </c>
      <c r="I203" s="2">
        <v>7.72</v>
      </c>
      <c r="K203" s="14">
        <v>43598.600844907407</v>
      </c>
      <c r="L203" s="2">
        <f t="shared" si="14"/>
        <v>15.416666666278616</v>
      </c>
      <c r="M203" s="15">
        <v>4500</v>
      </c>
      <c r="N203" s="3">
        <v>0.35352345038900002</v>
      </c>
      <c r="O203" s="2">
        <v>19.46</v>
      </c>
      <c r="P203" s="2">
        <f t="shared" si="15"/>
        <v>55.045853333313993</v>
      </c>
      <c r="Q203" s="2">
        <f t="shared" si="16"/>
        <v>6.8795663445699402</v>
      </c>
      <c r="R203" s="2">
        <f t="shared" si="18"/>
        <v>2.605422981713498</v>
      </c>
      <c r="S203" s="12">
        <f t="shared" si="19"/>
        <v>441.9907298285504</v>
      </c>
      <c r="T203" s="12"/>
    </row>
    <row r="204" spans="2:20" ht="19.899999999999999" customHeight="1" x14ac:dyDescent="0.2">
      <c r="B204" s="14">
        <v>43598.599930555552</v>
      </c>
      <c r="C204" s="2">
        <f t="shared" si="17"/>
        <v>14.16666665696539</v>
      </c>
      <c r="D204" s="42">
        <v>22.9</v>
      </c>
      <c r="E204" s="12">
        <v>8460</v>
      </c>
      <c r="F204" s="12">
        <v>8930</v>
      </c>
      <c r="G204" s="2">
        <v>6.63</v>
      </c>
      <c r="H204" s="2">
        <v>8.7899999999999991</v>
      </c>
      <c r="I204" s="2">
        <v>7.72</v>
      </c>
      <c r="K204" s="14">
        <v>43598.600902777776</v>
      </c>
      <c r="L204" s="2">
        <f t="shared" si="14"/>
        <v>15.499999998137355</v>
      </c>
      <c r="M204" s="15">
        <v>4480</v>
      </c>
      <c r="N204" s="3">
        <v>0.35195223505399997</v>
      </c>
      <c r="O204" s="2">
        <v>19.399999999999999</v>
      </c>
      <c r="P204" s="2">
        <f t="shared" si="15"/>
        <v>55.121116071399463</v>
      </c>
      <c r="Q204" s="2">
        <f t="shared" si="16"/>
        <v>6.8278733600475991</v>
      </c>
      <c r="R204" s="2">
        <f t="shared" si="18"/>
        <v>2.6149420368954859</v>
      </c>
      <c r="S204" s="12">
        <f t="shared" si="19"/>
        <v>443.75441901094842</v>
      </c>
      <c r="T204" s="12"/>
    </row>
    <row r="205" spans="2:20" ht="19.899999999999999" customHeight="1" x14ac:dyDescent="0.2">
      <c r="B205" s="14">
        <v>43598.599988425929</v>
      </c>
      <c r="C205" s="2">
        <f t="shared" si="17"/>
        <v>14.249999999301508</v>
      </c>
      <c r="D205" s="42">
        <v>22.9</v>
      </c>
      <c r="E205" s="12">
        <v>8510</v>
      </c>
      <c r="F205" s="12">
        <v>8930</v>
      </c>
      <c r="G205" s="2">
        <v>6.63</v>
      </c>
      <c r="H205" s="2">
        <v>8.7899999999999991</v>
      </c>
      <c r="I205" s="2">
        <v>7.72</v>
      </c>
      <c r="K205" s="14">
        <v>43598.600960648146</v>
      </c>
      <c r="L205" s="2">
        <f t="shared" si="14"/>
        <v>15.583333329996094</v>
      </c>
      <c r="M205" s="15">
        <v>4470</v>
      </c>
      <c r="N205" s="3">
        <v>0.35116662738600002</v>
      </c>
      <c r="O205" s="2">
        <v>19.41</v>
      </c>
      <c r="P205" s="2">
        <f t="shared" si="15"/>
        <v>55.272906040313046</v>
      </c>
      <c r="Q205" s="2">
        <f t="shared" si="16"/>
        <v>6.8161442375622601</v>
      </c>
      <c r="R205" s="2">
        <f t="shared" si="18"/>
        <v>2.6244170489483869</v>
      </c>
      <c r="S205" s="12">
        <f t="shared" si="19"/>
        <v>445.51221613594424</v>
      </c>
      <c r="T205" s="12"/>
    </row>
    <row r="206" spans="2:20" ht="19.899999999999999" customHeight="1" x14ac:dyDescent="0.2">
      <c r="B206" s="14">
        <v>43598.600046296298</v>
      </c>
      <c r="C206" s="2">
        <f t="shared" si="17"/>
        <v>14.333333331160247</v>
      </c>
      <c r="D206" s="42">
        <v>22.9</v>
      </c>
      <c r="E206" s="12">
        <v>8490</v>
      </c>
      <c r="F206" s="12">
        <v>8940</v>
      </c>
      <c r="G206" s="2">
        <v>6.63</v>
      </c>
      <c r="H206" s="2">
        <v>8.8000000000000007</v>
      </c>
      <c r="I206" s="2">
        <v>7.72</v>
      </c>
      <c r="K206" s="14">
        <v>43598.601018518515</v>
      </c>
      <c r="L206" s="2">
        <f t="shared" si="14"/>
        <v>15.666666661854833</v>
      </c>
      <c r="M206" s="15">
        <v>4460</v>
      </c>
      <c r="N206" s="3">
        <v>0.35038101971899999</v>
      </c>
      <c r="O206" s="2">
        <v>19.45</v>
      </c>
      <c r="P206" s="2">
        <f t="shared" si="15"/>
        <v>55.510997757808312</v>
      </c>
      <c r="Q206" s="2">
        <f t="shared" si="16"/>
        <v>6.8149108335345492</v>
      </c>
      <c r="R206" s="2">
        <f t="shared" si="18"/>
        <v>2.6338830592469242</v>
      </c>
      <c r="S206" s="12">
        <f t="shared" si="19"/>
        <v>447.2660852226719</v>
      </c>
      <c r="T206" s="12"/>
    </row>
    <row r="207" spans="2:20" ht="19.899999999999999" customHeight="1" x14ac:dyDescent="0.2">
      <c r="B207" s="14">
        <v>43598.600104166668</v>
      </c>
      <c r="C207" s="2">
        <f t="shared" si="17"/>
        <v>14.416666663018987</v>
      </c>
      <c r="D207" s="42">
        <v>22.9</v>
      </c>
      <c r="E207" s="12">
        <v>8490</v>
      </c>
      <c r="F207" s="12">
        <v>8940</v>
      </c>
      <c r="G207" s="2">
        <v>6.63</v>
      </c>
      <c r="H207" s="2">
        <v>8.8000000000000007</v>
      </c>
      <c r="I207" s="2">
        <v>7.71</v>
      </c>
      <c r="K207" s="14">
        <v>43598.601076388892</v>
      </c>
      <c r="L207" s="2">
        <f t="shared" si="14"/>
        <v>15.750000004190952</v>
      </c>
      <c r="M207" s="15">
        <v>4440</v>
      </c>
      <c r="N207" s="3">
        <v>0.348809804384</v>
      </c>
      <c r="O207" s="2">
        <v>19.41</v>
      </c>
      <c r="P207" s="2">
        <f t="shared" si="15"/>
        <v>55.646371621572293</v>
      </c>
      <c r="Q207" s="2">
        <f t="shared" si="16"/>
        <v>6.7703983030934403</v>
      </c>
      <c r="R207" s="2">
        <f t="shared" si="18"/>
        <v>2.6433173027221293</v>
      </c>
      <c r="S207" s="12">
        <f t="shared" si="19"/>
        <v>449.01406247176794</v>
      </c>
      <c r="T207" s="12"/>
    </row>
    <row r="208" spans="2:20" ht="19.899999999999999" customHeight="1" x14ac:dyDescent="0.2">
      <c r="B208" s="14">
        <v>43598.600162037037</v>
      </c>
      <c r="C208" s="2">
        <f t="shared" si="17"/>
        <v>14.499999994877726</v>
      </c>
      <c r="D208" s="42">
        <v>22.9</v>
      </c>
      <c r="E208" s="12">
        <v>8530</v>
      </c>
      <c r="F208" s="12">
        <v>8950</v>
      </c>
      <c r="G208" s="2">
        <v>6.63</v>
      </c>
      <c r="H208" s="2">
        <v>8.8000000000000007</v>
      </c>
      <c r="I208" s="2">
        <v>7.71</v>
      </c>
      <c r="K208" s="14">
        <v>43598.601134259261</v>
      </c>
      <c r="L208" s="2">
        <f t="shared" si="14"/>
        <v>15.833333336049691</v>
      </c>
      <c r="M208" s="15">
        <v>4420</v>
      </c>
      <c r="N208" s="3">
        <v>0.34723858904900001</v>
      </c>
      <c r="O208" s="2">
        <v>19.28</v>
      </c>
      <c r="P208" s="2">
        <f t="shared" si="15"/>
        <v>55.523782805370558</v>
      </c>
      <c r="Q208" s="2">
        <f t="shared" si="16"/>
        <v>6.6947599968647209</v>
      </c>
      <c r="R208" s="2">
        <f t="shared" si="18"/>
        <v>2.6526681069316367</v>
      </c>
      <c r="S208" s="12">
        <f t="shared" si="19"/>
        <v>450.75418342455708</v>
      </c>
      <c r="T208" s="12"/>
    </row>
    <row r="209" spans="2:20" ht="19.899999999999999" customHeight="1" x14ac:dyDescent="0.2">
      <c r="B209" s="14">
        <v>43598.600219907406</v>
      </c>
      <c r="C209" s="2">
        <f t="shared" si="17"/>
        <v>14.583333326736465</v>
      </c>
      <c r="D209" s="42">
        <v>22.9</v>
      </c>
      <c r="E209" s="12">
        <v>8470</v>
      </c>
      <c r="F209" s="12">
        <v>8940</v>
      </c>
      <c r="G209" s="2">
        <v>6.63</v>
      </c>
      <c r="H209" s="2">
        <v>8.8000000000000007</v>
      </c>
      <c r="I209" s="2">
        <v>7.71</v>
      </c>
      <c r="K209" s="14">
        <v>43598.60119212963</v>
      </c>
      <c r="L209" s="2">
        <f t="shared" si="14"/>
        <v>15.91666666790843</v>
      </c>
      <c r="M209" s="15">
        <v>4420</v>
      </c>
      <c r="N209" s="3">
        <v>0.34723858904900001</v>
      </c>
      <c r="O209" s="2">
        <v>19.3</v>
      </c>
      <c r="P209" s="2">
        <f t="shared" si="15"/>
        <v>55.581380090438373</v>
      </c>
      <c r="Q209" s="2">
        <f t="shared" si="16"/>
        <v>6.7017047686457003</v>
      </c>
      <c r="R209" s="2">
        <f t="shared" si="18"/>
        <v>2.6619712072986217</v>
      </c>
      <c r="S209" s="12">
        <f t="shared" si="19"/>
        <v>452.49037633907807</v>
      </c>
      <c r="T209" s="12"/>
    </row>
    <row r="210" spans="2:20" ht="19.899999999999999" customHeight="1" x14ac:dyDescent="0.2">
      <c r="B210" s="14">
        <v>43598.600277777776</v>
      </c>
      <c r="C210" s="2">
        <f t="shared" si="17"/>
        <v>14.666666658595204</v>
      </c>
      <c r="D210" s="42">
        <v>22.9</v>
      </c>
      <c r="E210" s="12">
        <v>8400</v>
      </c>
      <c r="F210" s="12">
        <v>8950</v>
      </c>
      <c r="G210" s="2">
        <v>6.62</v>
      </c>
      <c r="H210" s="2">
        <v>8.8000000000000007</v>
      </c>
      <c r="I210" s="2">
        <v>7.71</v>
      </c>
      <c r="K210" s="14">
        <v>43598.601307870369</v>
      </c>
      <c r="L210" s="2">
        <f t="shared" si="14"/>
        <v>16.083333331625909</v>
      </c>
      <c r="M210" s="15">
        <v>4390</v>
      </c>
      <c r="N210" s="3">
        <v>0.34488176604600002</v>
      </c>
      <c r="O210" s="2">
        <v>19.239999999999998</v>
      </c>
      <c r="P210" s="2">
        <f t="shared" si="15"/>
        <v>55.787234624151701</v>
      </c>
      <c r="Q210" s="2">
        <f t="shared" si="16"/>
        <v>6.6355251787250396</v>
      </c>
      <c r="R210" s="2">
        <f t="shared" si="18"/>
        <v>2.6804951374532977</v>
      </c>
      <c r="S210" s="12">
        <f t="shared" si="19"/>
        <v>455.95097805331562</v>
      </c>
      <c r="T210" s="12"/>
    </row>
    <row r="211" spans="2:20" ht="19.899999999999999" customHeight="1" x14ac:dyDescent="0.2">
      <c r="B211" s="14">
        <v>43598.600335648145</v>
      </c>
      <c r="C211" s="2">
        <f t="shared" si="17"/>
        <v>14.749999990453944</v>
      </c>
      <c r="D211" s="42">
        <v>22.9</v>
      </c>
      <c r="E211" s="12">
        <v>8550</v>
      </c>
      <c r="F211" s="12">
        <v>8950</v>
      </c>
      <c r="G211" s="2">
        <v>6.62</v>
      </c>
      <c r="H211" s="2">
        <v>8.8000000000000007</v>
      </c>
      <c r="I211" s="2">
        <v>7.71</v>
      </c>
      <c r="K211" s="14">
        <v>43598.601365740738</v>
      </c>
      <c r="L211" s="2">
        <f t="shared" si="14"/>
        <v>16.166666663484648</v>
      </c>
      <c r="M211" s="15">
        <v>4370</v>
      </c>
      <c r="N211" s="3">
        <v>0.34331055071099997</v>
      </c>
      <c r="O211" s="2">
        <v>19.149999999999999</v>
      </c>
      <c r="P211" s="2">
        <f t="shared" si="15"/>
        <v>55.780400457661834</v>
      </c>
      <c r="Q211" s="2">
        <f t="shared" si="16"/>
        <v>6.5743970461156493</v>
      </c>
      <c r="R211" s="2">
        <f t="shared" si="18"/>
        <v>2.6896686943915542</v>
      </c>
      <c r="S211" s="12">
        <f t="shared" si="19"/>
        <v>457.67145881476404</v>
      </c>
      <c r="T211" s="12"/>
    </row>
    <row r="212" spans="2:20" ht="19.899999999999999" customHeight="1" x14ac:dyDescent="0.2">
      <c r="B212" s="14">
        <v>43598.600393518522</v>
      </c>
      <c r="C212" s="2">
        <f t="shared" si="17"/>
        <v>14.833333332790062</v>
      </c>
      <c r="D212" s="42">
        <v>22.9</v>
      </c>
      <c r="E212" s="12">
        <v>8500</v>
      </c>
      <c r="F212" s="12">
        <v>8950</v>
      </c>
      <c r="G212" s="2">
        <v>6.62</v>
      </c>
      <c r="H212" s="2">
        <v>8.81</v>
      </c>
      <c r="I212" s="2">
        <v>7.71</v>
      </c>
      <c r="K212" s="14">
        <v>43598.601423611108</v>
      </c>
      <c r="L212" s="2">
        <f t="shared" si="14"/>
        <v>16.249999995343387</v>
      </c>
      <c r="M212" s="15">
        <v>4360</v>
      </c>
      <c r="N212" s="3">
        <v>0.34252494304300002</v>
      </c>
      <c r="O212" s="2">
        <v>19.23</v>
      </c>
      <c r="P212" s="2">
        <f t="shared" si="15"/>
        <v>56.141896789063615</v>
      </c>
      <c r="Q212" s="2">
        <f t="shared" si="16"/>
        <v>6.5867546547168905</v>
      </c>
      <c r="R212" s="2">
        <f t="shared" si="18"/>
        <v>2.6988083829109599</v>
      </c>
      <c r="S212" s="12">
        <f t="shared" si="19"/>
        <v>459.38604751881019</v>
      </c>
      <c r="T212" s="12"/>
    </row>
    <row r="213" spans="2:20" ht="19.899999999999999" customHeight="1" x14ac:dyDescent="0.2">
      <c r="B213" s="14">
        <v>43598.600451388891</v>
      </c>
      <c r="C213" s="2">
        <f t="shared" si="17"/>
        <v>14.916666664648801</v>
      </c>
      <c r="D213" s="42">
        <v>22.9</v>
      </c>
      <c r="E213" s="12">
        <v>8460</v>
      </c>
      <c r="F213" s="12">
        <v>8950</v>
      </c>
      <c r="G213" s="2">
        <v>6.62</v>
      </c>
      <c r="H213" s="2">
        <v>8.81</v>
      </c>
      <c r="I213" s="2">
        <v>7.71</v>
      </c>
      <c r="K213" s="14">
        <v>43598.601481481484</v>
      </c>
      <c r="L213" s="2">
        <f t="shared" si="14"/>
        <v>16.333333337679505</v>
      </c>
      <c r="M213" s="15">
        <v>4350</v>
      </c>
      <c r="N213" s="3">
        <v>0.34173933537599999</v>
      </c>
      <c r="O213" s="2">
        <v>19.260000000000002</v>
      </c>
      <c r="P213" s="2">
        <f t="shared" si="15"/>
        <v>56.358744827571911</v>
      </c>
      <c r="Q213" s="2">
        <f t="shared" si="16"/>
        <v>6.5818995993417602</v>
      </c>
      <c r="R213" s="2">
        <f t="shared" si="18"/>
        <v>2.7079532826864554</v>
      </c>
      <c r="S213" s="12">
        <f t="shared" si="19"/>
        <v>461.09670839966708</v>
      </c>
      <c r="T213" s="12"/>
    </row>
    <row r="214" spans="2:20" ht="19.899999999999999" customHeight="1" x14ac:dyDescent="0.2">
      <c r="B214" s="14">
        <v>43598.60050925926</v>
      </c>
      <c r="C214" s="2">
        <f t="shared" si="17"/>
        <v>14.99999999650754</v>
      </c>
      <c r="D214" s="42">
        <v>22.9</v>
      </c>
      <c r="E214" s="12">
        <v>8420</v>
      </c>
      <c r="F214" s="12">
        <v>8950</v>
      </c>
      <c r="G214" s="2">
        <v>6.62</v>
      </c>
      <c r="H214" s="2">
        <v>8.81</v>
      </c>
      <c r="I214" s="2">
        <v>7.71</v>
      </c>
      <c r="K214" s="14">
        <v>43598.601539351854</v>
      </c>
      <c r="L214" s="2">
        <f t="shared" si="14"/>
        <v>16.416666669538245</v>
      </c>
      <c r="M214" s="15">
        <v>4330</v>
      </c>
      <c r="N214" s="3">
        <v>0.340168120041</v>
      </c>
      <c r="O214" s="2">
        <v>19.2</v>
      </c>
      <c r="P214" s="2">
        <f t="shared" si="15"/>
        <v>56.442678983809095</v>
      </c>
      <c r="Q214" s="2">
        <f t="shared" si="16"/>
        <v>6.5312279047872002</v>
      </c>
      <c r="R214" s="2">
        <f t="shared" si="18"/>
        <v>2.7170596210698514</v>
      </c>
      <c r="S214" s="12">
        <f t="shared" si="19"/>
        <v>462.80147700804287</v>
      </c>
      <c r="T214" s="12"/>
    </row>
    <row r="215" spans="2:20" ht="19.899999999999999" customHeight="1" x14ac:dyDescent="0.2">
      <c r="B215" s="14">
        <v>43598.60056712963</v>
      </c>
      <c r="C215" s="2">
        <f t="shared" si="17"/>
        <v>15.08333332836628</v>
      </c>
      <c r="D215" s="42">
        <v>22.9</v>
      </c>
      <c r="E215" s="12">
        <v>8520</v>
      </c>
      <c r="F215" s="12">
        <v>8970</v>
      </c>
      <c r="G215" s="2">
        <v>6.62</v>
      </c>
      <c r="H215" s="2">
        <v>8.81</v>
      </c>
      <c r="I215" s="2">
        <v>7.71</v>
      </c>
      <c r="K215" s="14">
        <v>43598.601655092592</v>
      </c>
      <c r="L215" s="2">
        <f t="shared" si="14"/>
        <v>16.583333333255723</v>
      </c>
      <c r="M215" s="15">
        <v>4300</v>
      </c>
      <c r="N215" s="3">
        <v>0.337811297038</v>
      </c>
      <c r="O215" s="2">
        <v>19.149999999999999</v>
      </c>
      <c r="P215" s="2">
        <f t="shared" si="15"/>
        <v>56.688453488415568</v>
      </c>
      <c r="Q215" s="2">
        <f t="shared" si="16"/>
        <v>6.4690863382777</v>
      </c>
      <c r="R215" s="2">
        <f t="shared" si="18"/>
        <v>2.7351156127546052</v>
      </c>
      <c r="S215" s="12">
        <f t="shared" si="19"/>
        <v>466.19137403345377</v>
      </c>
      <c r="T215" s="12"/>
    </row>
    <row r="216" spans="2:20" ht="19.899999999999999" customHeight="1" x14ac:dyDescent="0.2">
      <c r="B216" s="14">
        <v>43598.600624999999</v>
      </c>
      <c r="C216" s="2">
        <f t="shared" si="17"/>
        <v>15.166666660225019</v>
      </c>
      <c r="D216" s="42">
        <v>22.9</v>
      </c>
      <c r="E216" s="12">
        <v>8520</v>
      </c>
      <c r="F216" s="12">
        <v>8970</v>
      </c>
      <c r="G216" s="2">
        <v>6.61</v>
      </c>
      <c r="H216" s="2">
        <v>8.81</v>
      </c>
      <c r="I216" s="2">
        <v>7.71</v>
      </c>
      <c r="K216" s="14">
        <v>43598.601712962962</v>
      </c>
      <c r="L216" s="2">
        <f t="shared" si="14"/>
        <v>16.666666665114462</v>
      </c>
      <c r="M216" s="15">
        <v>4290</v>
      </c>
      <c r="N216" s="3">
        <v>0.33702568937100003</v>
      </c>
      <c r="O216" s="2">
        <v>19.079999999999998</v>
      </c>
      <c r="P216" s="2">
        <f t="shared" si="15"/>
        <v>56.61289510484945</v>
      </c>
      <c r="Q216" s="2">
        <f t="shared" si="16"/>
        <v>6.43045015319868</v>
      </c>
      <c r="R216" s="2">
        <f t="shared" si="18"/>
        <v>2.7440736240485064</v>
      </c>
      <c r="S216" s="12">
        <f t="shared" si="19"/>
        <v>467.87846646962294</v>
      </c>
      <c r="T216" s="12"/>
    </row>
    <row r="217" spans="2:20" ht="19.899999999999999" customHeight="1" x14ac:dyDescent="0.2">
      <c r="B217" s="14">
        <v>43598.600682870368</v>
      </c>
      <c r="C217" s="2">
        <f t="shared" si="17"/>
        <v>15.249999992083758</v>
      </c>
      <c r="D217" s="42">
        <v>22.9</v>
      </c>
      <c r="E217" s="12">
        <v>8540</v>
      </c>
      <c r="F217" s="12">
        <v>8960</v>
      </c>
      <c r="G217" s="2">
        <v>6.61</v>
      </c>
      <c r="H217" s="2">
        <v>8.81</v>
      </c>
      <c r="I217" s="2">
        <v>7.71</v>
      </c>
      <c r="K217" s="14">
        <v>43598.601770833331</v>
      </c>
      <c r="L217" s="2">
        <f t="shared" si="14"/>
        <v>16.749999996973202</v>
      </c>
      <c r="M217" s="15">
        <v>4290</v>
      </c>
      <c r="N217" s="3">
        <v>0.33702568937100003</v>
      </c>
      <c r="O217" s="2">
        <v>19.05</v>
      </c>
      <c r="P217" s="2">
        <f t="shared" si="15"/>
        <v>56.52388111883554</v>
      </c>
      <c r="Q217" s="2">
        <f t="shared" si="16"/>
        <v>6.4203393825175503</v>
      </c>
      <c r="R217" s="2">
        <f t="shared" si="18"/>
        <v>2.7529977832903954</v>
      </c>
      <c r="S217" s="12">
        <f t="shared" si="19"/>
        <v>469.563594886658</v>
      </c>
      <c r="T217" s="12"/>
    </row>
    <row r="218" spans="2:20" ht="19.899999999999999" customHeight="1" x14ac:dyDescent="0.2">
      <c r="B218" s="14">
        <v>43598.600740740738</v>
      </c>
      <c r="C218" s="2">
        <f t="shared" si="17"/>
        <v>15.333333323942497</v>
      </c>
      <c r="D218" s="42">
        <v>22.9</v>
      </c>
      <c r="E218" s="12">
        <v>8460</v>
      </c>
      <c r="F218" s="12">
        <v>8970</v>
      </c>
      <c r="G218" s="2">
        <v>6.61</v>
      </c>
      <c r="H218" s="2">
        <v>8.82</v>
      </c>
      <c r="I218" s="2">
        <v>7.71</v>
      </c>
      <c r="K218" s="14">
        <v>43598.6018287037</v>
      </c>
      <c r="L218" s="2">
        <f t="shared" si="14"/>
        <v>16.833333328831941</v>
      </c>
      <c r="M218" s="15">
        <v>4260</v>
      </c>
      <c r="N218" s="3">
        <v>0.33466886636799997</v>
      </c>
      <c r="O218" s="2">
        <v>19</v>
      </c>
      <c r="P218" s="2">
        <f t="shared" si="15"/>
        <v>56.772535211290638</v>
      </c>
      <c r="Q218" s="2">
        <f t="shared" si="16"/>
        <v>6.3587084609919993</v>
      </c>
      <c r="R218" s="2">
        <f t="shared" si="18"/>
        <v>2.7618721219135778</v>
      </c>
      <c r="S218" s="12">
        <f t="shared" si="19"/>
        <v>471.24283124629085</v>
      </c>
      <c r="T218" s="12"/>
    </row>
    <row r="219" spans="2:20" ht="19.899999999999999" customHeight="1" x14ac:dyDescent="0.2">
      <c r="B219" s="14">
        <v>43598.600798611114</v>
      </c>
      <c r="C219" s="2">
        <f t="shared" si="17"/>
        <v>15.416666666278616</v>
      </c>
      <c r="D219" s="42">
        <v>22.9</v>
      </c>
      <c r="E219" s="12">
        <v>8500</v>
      </c>
      <c r="F219" s="12">
        <v>8970</v>
      </c>
      <c r="G219" s="2">
        <v>6.61</v>
      </c>
      <c r="H219" s="2">
        <v>8.82</v>
      </c>
      <c r="I219" s="2">
        <v>7.71</v>
      </c>
      <c r="K219" s="14">
        <v>43598.601886574077</v>
      </c>
      <c r="L219" s="2">
        <f t="shared" si="14"/>
        <v>16.916666671168059</v>
      </c>
      <c r="M219" s="15">
        <v>4250</v>
      </c>
      <c r="N219" s="3">
        <v>0.333883258701</v>
      </c>
      <c r="O219" s="2">
        <v>19.010000000000002</v>
      </c>
      <c r="P219" s="2">
        <f t="shared" si="15"/>
        <v>56.936068235226749</v>
      </c>
      <c r="Q219" s="2">
        <f t="shared" si="16"/>
        <v>6.3471207479060103</v>
      </c>
      <c r="R219" s="2">
        <f t="shared" si="18"/>
        <v>2.7706956153729889</v>
      </c>
      <c r="S219" s="12">
        <f t="shared" si="19"/>
        <v>472.91421173952762</v>
      </c>
      <c r="T219" s="12"/>
    </row>
    <row r="220" spans="2:20" ht="19.899999999999999" customHeight="1" x14ac:dyDescent="0.2">
      <c r="B220" s="14">
        <v>43598.600856481484</v>
      </c>
      <c r="C220" s="2">
        <f t="shared" si="17"/>
        <v>15.499999998137355</v>
      </c>
      <c r="D220" s="42">
        <v>22.9</v>
      </c>
      <c r="E220" s="12">
        <v>8460</v>
      </c>
      <c r="F220" s="12">
        <v>8960</v>
      </c>
      <c r="G220" s="2">
        <v>6.61</v>
      </c>
      <c r="H220" s="2">
        <v>8.82</v>
      </c>
      <c r="I220" s="2">
        <v>7.71</v>
      </c>
      <c r="K220" s="14">
        <v>43598.601944444446</v>
      </c>
      <c r="L220" s="2">
        <f t="shared" si="14"/>
        <v>17.000000003026798</v>
      </c>
      <c r="M220" s="15">
        <v>4240</v>
      </c>
      <c r="N220" s="3">
        <v>0.33309765103299999</v>
      </c>
      <c r="O220" s="2">
        <v>19.02</v>
      </c>
      <c r="P220" s="2">
        <f t="shared" si="15"/>
        <v>57.100372641522135</v>
      </c>
      <c r="Q220" s="2">
        <f t="shared" si="16"/>
        <v>6.33551732264766</v>
      </c>
      <c r="R220" s="2">
        <f t="shared" si="18"/>
        <v>2.7795030027661367</v>
      </c>
      <c r="S220" s="12">
        <f t="shared" si="19"/>
        <v>474.58166398435606</v>
      </c>
      <c r="T220" s="12"/>
    </row>
    <row r="221" spans="2:20" ht="19.899999999999999" customHeight="1" x14ac:dyDescent="0.2">
      <c r="B221" s="14">
        <v>43598.600914351853</v>
      </c>
      <c r="C221" s="2">
        <f t="shared" si="17"/>
        <v>15.583333329996094</v>
      </c>
      <c r="D221" s="42">
        <v>22.9</v>
      </c>
      <c r="E221" s="12">
        <v>8530</v>
      </c>
      <c r="F221" s="12">
        <v>8980</v>
      </c>
      <c r="G221" s="2">
        <v>6.6</v>
      </c>
      <c r="H221" s="2">
        <v>8.82</v>
      </c>
      <c r="I221" s="2">
        <v>7.71</v>
      </c>
      <c r="K221" s="14">
        <v>43598.602002314816</v>
      </c>
      <c r="L221" s="2">
        <f t="shared" si="14"/>
        <v>17.083333334885538</v>
      </c>
      <c r="M221" s="15">
        <v>4230</v>
      </c>
      <c r="N221" s="3">
        <v>0.33231204336600001</v>
      </c>
      <c r="O221" s="2">
        <v>19.02</v>
      </c>
      <c r="P221" s="2">
        <f t="shared" si="15"/>
        <v>57.235361702048991</v>
      </c>
      <c r="Q221" s="2">
        <f t="shared" si="16"/>
        <v>6.3205750648213197</v>
      </c>
      <c r="R221" s="2">
        <f t="shared" si="18"/>
        <v>2.7882919556574683</v>
      </c>
      <c r="S221" s="12">
        <f t="shared" si="19"/>
        <v>476.24518819091634</v>
      </c>
      <c r="T221" s="12"/>
    </row>
    <row r="222" spans="2:20" ht="19.899999999999999" customHeight="1" x14ac:dyDescent="0.2">
      <c r="B222" s="14">
        <v>43598.600972222222</v>
      </c>
      <c r="C222" s="2">
        <f t="shared" si="17"/>
        <v>15.666666661854833</v>
      </c>
      <c r="D222" s="42">
        <v>22.9</v>
      </c>
      <c r="E222" s="12">
        <v>8500</v>
      </c>
      <c r="F222" s="12">
        <v>8980</v>
      </c>
      <c r="G222" s="2">
        <v>6.6</v>
      </c>
      <c r="H222" s="2">
        <v>8.82</v>
      </c>
      <c r="I222" s="2">
        <v>7.71</v>
      </c>
      <c r="K222" s="14">
        <v>43598.602060185185</v>
      </c>
      <c r="L222" s="2">
        <f t="shared" si="14"/>
        <v>17.166666666744277</v>
      </c>
      <c r="M222" s="15">
        <v>4210</v>
      </c>
      <c r="N222" s="3">
        <v>0.33074082802999999</v>
      </c>
      <c r="O222" s="2">
        <v>18.98</v>
      </c>
      <c r="P222" s="2">
        <f t="shared" si="15"/>
        <v>57.386323040463608</v>
      </c>
      <c r="Q222" s="2">
        <f t="shared" si="16"/>
        <v>6.2774609160094004</v>
      </c>
      <c r="R222" s="2">
        <f t="shared" si="18"/>
        <v>2.7970405916004593</v>
      </c>
      <c r="S222" s="12">
        <f t="shared" si="19"/>
        <v>477.90282034007436</v>
      </c>
      <c r="T222" s="12"/>
    </row>
    <row r="223" spans="2:20" ht="19.899999999999999" customHeight="1" x14ac:dyDescent="0.2">
      <c r="B223" s="14">
        <v>43598.601030092592</v>
      </c>
      <c r="C223" s="2">
        <f t="shared" si="17"/>
        <v>15.749999993713573</v>
      </c>
      <c r="D223" s="42">
        <v>22.9</v>
      </c>
      <c r="E223" s="12">
        <v>8510</v>
      </c>
      <c r="F223" s="12">
        <v>8970</v>
      </c>
      <c r="G223" s="2">
        <v>6.6</v>
      </c>
      <c r="H223" s="2">
        <v>8.82</v>
      </c>
      <c r="I223" s="2">
        <v>7.71</v>
      </c>
      <c r="K223" s="14">
        <v>43598.602118055554</v>
      </c>
      <c r="L223" s="2">
        <f t="shared" si="14"/>
        <v>17.249999998603016</v>
      </c>
      <c r="M223" s="15">
        <v>4200</v>
      </c>
      <c r="N223" s="3">
        <v>0.32995522036300001</v>
      </c>
      <c r="O223" s="2">
        <v>18.93</v>
      </c>
      <c r="P223" s="2">
        <f t="shared" si="15"/>
        <v>57.371421428562861</v>
      </c>
      <c r="Q223" s="2">
        <f t="shared" si="16"/>
        <v>6.2460523214715904</v>
      </c>
      <c r="R223" s="2">
        <f t="shared" si="18"/>
        <v>2.8057374756392619</v>
      </c>
      <c r="S223" s="12">
        <f t="shared" si="19"/>
        <v>479.55456043183017</v>
      </c>
      <c r="T223" s="12"/>
    </row>
    <row r="224" spans="2:20" ht="19.899999999999999" customHeight="1" x14ac:dyDescent="0.2">
      <c r="B224" s="14">
        <v>43598.601087962961</v>
      </c>
      <c r="C224" s="2">
        <f t="shared" si="17"/>
        <v>15.833333325572312</v>
      </c>
      <c r="D224" s="42">
        <v>22.9</v>
      </c>
      <c r="E224" s="12">
        <v>8380</v>
      </c>
      <c r="F224" s="12">
        <v>8990</v>
      </c>
      <c r="G224" s="2">
        <v>6.6</v>
      </c>
      <c r="H224" s="2">
        <v>8.83</v>
      </c>
      <c r="I224" s="2">
        <v>7.71</v>
      </c>
      <c r="K224" s="14">
        <v>43598.602175925924</v>
      </c>
      <c r="L224" s="2">
        <f t="shared" si="14"/>
        <v>17.333333330461755</v>
      </c>
      <c r="M224" s="15">
        <v>4190</v>
      </c>
      <c r="N224" s="3">
        <v>0.329169612695</v>
      </c>
      <c r="O224" s="2">
        <v>18.89</v>
      </c>
      <c r="P224" s="2">
        <f t="shared" si="15"/>
        <v>57.386828162364374</v>
      </c>
      <c r="Q224" s="2">
        <f t="shared" si="16"/>
        <v>6.2180139838085502</v>
      </c>
      <c r="R224" s="2">
        <f t="shared" si="18"/>
        <v>2.8143930770869887</v>
      </c>
      <c r="S224" s="12">
        <f t="shared" si="19"/>
        <v>481.20237248531782</v>
      </c>
      <c r="T224" s="12"/>
    </row>
    <row r="225" spans="2:20" ht="19.899999999999999" customHeight="1" x14ac:dyDescent="0.2">
      <c r="B225" s="14">
        <v>43598.601145833331</v>
      </c>
      <c r="C225" s="2">
        <f t="shared" si="17"/>
        <v>15.916666657431051</v>
      </c>
      <c r="D225" s="42">
        <v>22.9</v>
      </c>
      <c r="E225" s="12">
        <v>8450</v>
      </c>
      <c r="F225" s="12">
        <v>9000</v>
      </c>
      <c r="G225" s="2">
        <v>6.6</v>
      </c>
      <c r="H225" s="2">
        <v>8.83</v>
      </c>
      <c r="I225" s="2">
        <v>7.71</v>
      </c>
      <c r="K225" s="14">
        <v>43598.602233796293</v>
      </c>
      <c r="L225" s="2">
        <f t="shared" si="14"/>
        <v>17.416666662320495</v>
      </c>
      <c r="M225" s="15">
        <v>4170</v>
      </c>
      <c r="N225" s="3">
        <v>0.32759839736000002</v>
      </c>
      <c r="O225" s="2">
        <v>18.809999999999999</v>
      </c>
      <c r="P225" s="2">
        <f t="shared" si="15"/>
        <v>57.417863309415303</v>
      </c>
      <c r="Q225" s="2">
        <f t="shared" si="16"/>
        <v>6.1621258543415998</v>
      </c>
      <c r="R225" s="2">
        <f t="shared" si="18"/>
        <v>2.8229903962669067</v>
      </c>
      <c r="S225" s="12">
        <f t="shared" si="19"/>
        <v>482.84429248140327</v>
      </c>
      <c r="T225" s="12"/>
    </row>
    <row r="226" spans="2:20" ht="19.899999999999999" customHeight="1" x14ac:dyDescent="0.2">
      <c r="B226" s="14">
        <v>43598.601203703707</v>
      </c>
      <c r="C226" s="2">
        <f t="shared" si="17"/>
        <v>15.999999999767169</v>
      </c>
      <c r="D226" s="42">
        <v>22.9</v>
      </c>
      <c r="E226" s="12">
        <v>8540</v>
      </c>
      <c r="F226" s="12">
        <v>8990</v>
      </c>
      <c r="G226" s="2">
        <v>6.6</v>
      </c>
      <c r="H226" s="2">
        <v>8.83</v>
      </c>
      <c r="I226" s="2">
        <v>7.71</v>
      </c>
      <c r="K226" s="14">
        <v>43598.60229166667</v>
      </c>
      <c r="L226" s="2">
        <f t="shared" ref="L226:L289" si="20">(K226-$K$34)*24*60</f>
        <v>17.500000004656613</v>
      </c>
      <c r="M226" s="15">
        <v>4150</v>
      </c>
      <c r="N226" s="3">
        <v>0.32602718202499997</v>
      </c>
      <c r="O226" s="2">
        <v>18.760000000000002</v>
      </c>
      <c r="P226" s="2">
        <f t="shared" ref="P226:P289" si="21">O226/N226</f>
        <v>57.541214457883676</v>
      </c>
      <c r="Q226" s="2">
        <f t="shared" ref="Q226:Q289" si="22">N226*O226</f>
        <v>6.1162699347889999</v>
      </c>
      <c r="R226" s="2">
        <f t="shared" si="18"/>
        <v>2.8315170609305231</v>
      </c>
      <c r="S226" s="12">
        <f t="shared" si="19"/>
        <v>484.47835660640095</v>
      </c>
      <c r="T226" s="12"/>
    </row>
    <row r="227" spans="2:20" ht="19.899999999999999" customHeight="1" x14ac:dyDescent="0.2">
      <c r="B227" s="14">
        <v>43598.601261574076</v>
      </c>
      <c r="C227" s="2">
        <f t="shared" ref="C227:C290" si="23">(B227-$B$34)*24*60</f>
        <v>16.083333331625909</v>
      </c>
      <c r="D227" s="42">
        <v>22.9</v>
      </c>
      <c r="E227" s="12">
        <v>8510</v>
      </c>
      <c r="F227" s="12">
        <v>9000</v>
      </c>
      <c r="G227" s="2">
        <v>6.6</v>
      </c>
      <c r="H227" s="2">
        <v>8.83</v>
      </c>
      <c r="I227" s="2">
        <v>7.71</v>
      </c>
      <c r="K227" s="14">
        <v>43598.602407407408</v>
      </c>
      <c r="L227" s="2">
        <f t="shared" si="20"/>
        <v>17.666666668374091</v>
      </c>
      <c r="M227" s="15">
        <v>4130</v>
      </c>
      <c r="N227" s="3">
        <v>0.32445596668999999</v>
      </c>
      <c r="O227" s="2">
        <v>18.7</v>
      </c>
      <c r="P227" s="2">
        <f t="shared" si="21"/>
        <v>57.634939467354073</v>
      </c>
      <c r="Q227" s="2">
        <f t="shared" si="22"/>
        <v>6.0673265771029996</v>
      </c>
      <c r="R227" s="2">
        <f t="shared" ref="R227:R290" si="24">AVERAGE(Q227,Q226)*(L227-L226)/60+R226</f>
        <v>2.8484387224531642</v>
      </c>
      <c r="S227" s="12">
        <f t="shared" si="19"/>
        <v>487.73077229242671</v>
      </c>
      <c r="T227" s="12"/>
    </row>
    <row r="228" spans="2:20" ht="19.899999999999999" customHeight="1" x14ac:dyDescent="0.2">
      <c r="B228" s="14">
        <v>43598.601319444446</v>
      </c>
      <c r="C228" s="2">
        <f t="shared" si="23"/>
        <v>16.166666663484648</v>
      </c>
      <c r="D228" s="42">
        <v>22.9</v>
      </c>
      <c r="E228" s="12">
        <v>8520</v>
      </c>
      <c r="F228" s="12">
        <v>9000</v>
      </c>
      <c r="G228" s="2">
        <v>6.6</v>
      </c>
      <c r="H228" s="2">
        <v>8.83</v>
      </c>
      <c r="I228" s="2">
        <v>7.71</v>
      </c>
      <c r="K228" s="14">
        <v>43598.602465277778</v>
      </c>
      <c r="L228" s="2">
        <f t="shared" si="20"/>
        <v>17.750000000232831</v>
      </c>
      <c r="M228" s="15">
        <v>4120</v>
      </c>
      <c r="N228" s="3">
        <v>0.32367035902300001</v>
      </c>
      <c r="O228" s="2">
        <v>18.72</v>
      </c>
      <c r="P228" s="2">
        <f t="shared" si="21"/>
        <v>57.836621359170415</v>
      </c>
      <c r="Q228" s="2">
        <f t="shared" si="22"/>
        <v>6.0591091209105601</v>
      </c>
      <c r="R228" s="2">
        <f t="shared" si="24"/>
        <v>2.8568598582055493</v>
      </c>
      <c r="S228" s="12">
        <f t="shared" si="19"/>
        <v>489.35108807803738</v>
      </c>
      <c r="T228" s="12"/>
    </row>
    <row r="229" spans="2:20" ht="19.899999999999999" customHeight="1" x14ac:dyDescent="0.2">
      <c r="B229" s="14">
        <v>43598.601377314815</v>
      </c>
      <c r="C229" s="2">
        <f t="shared" si="23"/>
        <v>16.249999995343387</v>
      </c>
      <c r="D229" s="42">
        <v>22.9</v>
      </c>
      <c r="E229" s="12">
        <v>8530</v>
      </c>
      <c r="F229" s="12">
        <v>9000</v>
      </c>
      <c r="G229" s="2">
        <v>6.59</v>
      </c>
      <c r="H229" s="2">
        <v>8.83</v>
      </c>
      <c r="I229" s="2">
        <v>7.71</v>
      </c>
      <c r="K229" s="14">
        <v>43598.602523148147</v>
      </c>
      <c r="L229" s="2">
        <f t="shared" si="20"/>
        <v>17.83333333209157</v>
      </c>
      <c r="M229" s="15">
        <v>4110</v>
      </c>
      <c r="N229" s="3">
        <v>0.322884751355</v>
      </c>
      <c r="O229" s="2">
        <v>18.75</v>
      </c>
      <c r="P229" s="2">
        <f t="shared" si="21"/>
        <v>58.070255474483709</v>
      </c>
      <c r="Q229" s="2">
        <f t="shared" si="22"/>
        <v>6.0540890879062497</v>
      </c>
      <c r="R229" s="2">
        <f t="shared" si="24"/>
        <v>2.8652718012572662</v>
      </c>
      <c r="S229" s="12">
        <f t="shared" si="19"/>
        <v>490.96747582537989</v>
      </c>
      <c r="T229" s="12"/>
    </row>
    <row r="230" spans="2:20" ht="19.899999999999999" customHeight="1" x14ac:dyDescent="0.2">
      <c r="B230" s="14">
        <v>43598.601435185185</v>
      </c>
      <c r="C230" s="2">
        <f t="shared" si="23"/>
        <v>16.333333327202126</v>
      </c>
      <c r="D230" s="42">
        <v>22.9</v>
      </c>
      <c r="E230" s="12">
        <v>8500</v>
      </c>
      <c r="F230" s="12">
        <v>9000</v>
      </c>
      <c r="G230" s="2">
        <v>6.59</v>
      </c>
      <c r="H230" s="2">
        <v>8.83</v>
      </c>
      <c r="I230" s="2">
        <v>7.71</v>
      </c>
      <c r="K230" s="14">
        <v>43598.602581018517</v>
      </c>
      <c r="L230" s="2">
        <f t="shared" si="20"/>
        <v>17.916666663950309</v>
      </c>
      <c r="M230" s="15">
        <v>4100</v>
      </c>
      <c r="N230" s="3">
        <v>0.32209914368800002</v>
      </c>
      <c r="O230" s="2">
        <v>18.66</v>
      </c>
      <c r="P230" s="2">
        <f t="shared" si="21"/>
        <v>57.932473170667386</v>
      </c>
      <c r="Q230" s="2">
        <f t="shared" si="22"/>
        <v>6.0103700212180806</v>
      </c>
      <c r="R230" s="2">
        <f t="shared" si="24"/>
        <v>2.8736498977125731</v>
      </c>
      <c r="S230" s="12">
        <f t="shared" si="19"/>
        <v>492.57993553445425</v>
      </c>
      <c r="T230" s="12"/>
    </row>
    <row r="231" spans="2:20" ht="19.899999999999999" customHeight="1" x14ac:dyDescent="0.2">
      <c r="B231" s="14">
        <v>43598.601493055554</v>
      </c>
      <c r="C231" s="2">
        <f t="shared" si="23"/>
        <v>16.416666659060866</v>
      </c>
      <c r="D231" s="42">
        <v>22.9</v>
      </c>
      <c r="E231" s="12">
        <v>8510</v>
      </c>
      <c r="F231" s="12">
        <v>9000</v>
      </c>
      <c r="G231" s="2">
        <v>6.59</v>
      </c>
      <c r="H231" s="2">
        <v>8.84</v>
      </c>
      <c r="I231" s="2">
        <v>7.71</v>
      </c>
      <c r="K231" s="14">
        <v>43598.602638888886</v>
      </c>
      <c r="L231" s="2">
        <f t="shared" si="20"/>
        <v>17.999999995809048</v>
      </c>
      <c r="M231" s="15">
        <v>4080</v>
      </c>
      <c r="N231" s="3">
        <v>0.32052792835299998</v>
      </c>
      <c r="O231" s="2">
        <v>18.68</v>
      </c>
      <c r="P231" s="2">
        <f t="shared" si="21"/>
        <v>58.27885294110024</v>
      </c>
      <c r="Q231" s="2">
        <f t="shared" si="22"/>
        <v>5.9874617016340395</v>
      </c>
      <c r="R231" s="2">
        <f t="shared" si="24"/>
        <v>2.8819817251504545</v>
      </c>
      <c r="S231" s="12">
        <f t="shared" si="19"/>
        <v>494.1865031861264</v>
      </c>
      <c r="T231" s="12"/>
    </row>
    <row r="232" spans="2:20" ht="19.899999999999999" customHeight="1" x14ac:dyDescent="0.2">
      <c r="B232" s="14">
        <v>43598.601550925923</v>
      </c>
      <c r="C232" s="2">
        <f t="shared" si="23"/>
        <v>16.499999990919605</v>
      </c>
      <c r="D232" s="42">
        <v>23</v>
      </c>
      <c r="E232" s="12">
        <v>8460</v>
      </c>
      <c r="F232" s="12">
        <v>9010</v>
      </c>
      <c r="G232" s="2">
        <v>6.59</v>
      </c>
      <c r="H232" s="2">
        <v>8.84</v>
      </c>
      <c r="I232" s="2">
        <v>7.71</v>
      </c>
      <c r="K232" s="14">
        <v>43598.602696759262</v>
      </c>
      <c r="L232" s="2">
        <f t="shared" si="20"/>
        <v>18.083333338145167</v>
      </c>
      <c r="M232" s="15">
        <v>4070</v>
      </c>
      <c r="N232" s="3">
        <v>0.31974232068500003</v>
      </c>
      <c r="O232" s="2">
        <v>18.53</v>
      </c>
      <c r="P232" s="2">
        <f t="shared" si="21"/>
        <v>57.952916461925504</v>
      </c>
      <c r="Q232" s="2">
        <f t="shared" si="22"/>
        <v>5.924825202293051</v>
      </c>
      <c r="R232" s="2">
        <f t="shared" si="24"/>
        <v>2.890254147505213</v>
      </c>
      <c r="S232" s="12">
        <f t="shared" si="19"/>
        <v>495.78717898164695</v>
      </c>
      <c r="T232" s="12"/>
    </row>
    <row r="233" spans="2:20" ht="19.899999999999999" customHeight="1" x14ac:dyDescent="0.2">
      <c r="B233" s="14">
        <v>43598.6016087963</v>
      </c>
      <c r="C233" s="2">
        <f t="shared" si="23"/>
        <v>16.583333333255723</v>
      </c>
      <c r="D233" s="42">
        <v>23</v>
      </c>
      <c r="E233" s="12">
        <v>8540</v>
      </c>
      <c r="F233" s="12">
        <v>9020</v>
      </c>
      <c r="G233" s="2">
        <v>6.59</v>
      </c>
      <c r="H233" s="2">
        <v>8.84</v>
      </c>
      <c r="I233" s="2">
        <v>7.71</v>
      </c>
      <c r="K233" s="14">
        <v>43598.602754629632</v>
      </c>
      <c r="L233" s="2">
        <f t="shared" si="20"/>
        <v>18.166666670003906</v>
      </c>
      <c r="M233" s="15">
        <v>4050</v>
      </c>
      <c r="N233" s="3">
        <v>0.31817110534999998</v>
      </c>
      <c r="O233" s="2">
        <v>18.47</v>
      </c>
      <c r="P233" s="2">
        <f t="shared" si="21"/>
        <v>58.050525925923779</v>
      </c>
      <c r="Q233" s="2">
        <f t="shared" si="22"/>
        <v>5.876620315814499</v>
      </c>
      <c r="R233" s="2">
        <f t="shared" si="24"/>
        <v>2.8984495956366572</v>
      </c>
      <c r="S233" s="12">
        <f t="shared" si="19"/>
        <v>497.38196251851463</v>
      </c>
      <c r="T233" s="12"/>
    </row>
    <row r="234" spans="2:20" ht="19.899999999999999" customHeight="1" x14ac:dyDescent="0.2">
      <c r="B234" s="14">
        <v>43598.601666666669</v>
      </c>
      <c r="C234" s="2">
        <f t="shared" si="23"/>
        <v>16.666666665114462</v>
      </c>
      <c r="D234" s="42">
        <v>23</v>
      </c>
      <c r="E234" s="12">
        <v>8550</v>
      </c>
      <c r="F234" s="12">
        <v>9010</v>
      </c>
      <c r="G234" s="2">
        <v>6.59</v>
      </c>
      <c r="H234" s="2">
        <v>8.84</v>
      </c>
      <c r="I234" s="2">
        <v>7.71</v>
      </c>
      <c r="K234" s="14">
        <v>43598.602812500001</v>
      </c>
      <c r="L234" s="2">
        <f t="shared" si="20"/>
        <v>18.250000001862645</v>
      </c>
      <c r="M234" s="15">
        <v>4040</v>
      </c>
      <c r="N234" s="3">
        <v>0.31738549768199997</v>
      </c>
      <c r="O234" s="2">
        <v>18.420000000000002</v>
      </c>
      <c r="P234" s="2">
        <f t="shared" si="21"/>
        <v>58.036678217905425</v>
      </c>
      <c r="Q234" s="2">
        <f t="shared" si="22"/>
        <v>5.8462408673024404</v>
      </c>
      <c r="R234" s="2">
        <f t="shared" si="24"/>
        <v>2.9065904713142121</v>
      </c>
      <c r="S234" s="12">
        <f t="shared" si="19"/>
        <v>498.9708539979801</v>
      </c>
      <c r="T234" s="12"/>
    </row>
    <row r="235" spans="2:20" ht="19.899999999999999" customHeight="1" x14ac:dyDescent="0.2">
      <c r="B235" s="14">
        <v>43598.601724537039</v>
      </c>
      <c r="C235" s="2">
        <f t="shared" si="23"/>
        <v>16.749999996973202</v>
      </c>
      <c r="D235" s="42">
        <v>23</v>
      </c>
      <c r="E235" s="12">
        <v>8500</v>
      </c>
      <c r="F235" s="12">
        <v>9020</v>
      </c>
      <c r="G235" s="2">
        <v>6.59</v>
      </c>
      <c r="H235" s="2">
        <v>8.84</v>
      </c>
      <c r="I235" s="2">
        <v>7.71</v>
      </c>
      <c r="K235" s="14">
        <v>43598.602870370371</v>
      </c>
      <c r="L235" s="2">
        <f t="shared" si="20"/>
        <v>18.333333333721384</v>
      </c>
      <c r="M235" s="15">
        <v>4030</v>
      </c>
      <c r="N235" s="3">
        <v>0.316599890015</v>
      </c>
      <c r="O235" s="2">
        <v>18.53</v>
      </c>
      <c r="P235" s="2">
        <f t="shared" si="21"/>
        <v>58.528131513634065</v>
      </c>
      <c r="Q235" s="2">
        <f t="shared" si="22"/>
        <v>5.86659596197795</v>
      </c>
      <c r="R235" s="2">
        <f t="shared" si="24"/>
        <v>2.9147243856350595</v>
      </c>
      <c r="S235" s="12">
        <f t="shared" si="19"/>
        <v>500.55581743917742</v>
      </c>
      <c r="T235" s="12"/>
    </row>
    <row r="236" spans="2:20" ht="19.899999999999999" customHeight="1" x14ac:dyDescent="0.2">
      <c r="B236" s="14">
        <v>43598.601782407408</v>
      </c>
      <c r="C236" s="2">
        <f t="shared" si="23"/>
        <v>16.833333328831941</v>
      </c>
      <c r="D236" s="42">
        <v>23</v>
      </c>
      <c r="E236" s="12">
        <v>8470</v>
      </c>
      <c r="F236" s="12">
        <v>9010</v>
      </c>
      <c r="G236" s="2">
        <v>6.59</v>
      </c>
      <c r="H236" s="2">
        <v>8.84</v>
      </c>
      <c r="I236" s="2">
        <v>7.71</v>
      </c>
      <c r="K236" s="14">
        <v>43598.60292824074</v>
      </c>
      <c r="L236" s="2">
        <f t="shared" si="20"/>
        <v>18.416666665580124</v>
      </c>
      <c r="M236" s="15">
        <v>4020</v>
      </c>
      <c r="N236" s="3">
        <v>0.31581428234699999</v>
      </c>
      <c r="O236" s="2">
        <v>18.52</v>
      </c>
      <c r="P236" s="2">
        <f t="shared" si="21"/>
        <v>58.642059701566019</v>
      </c>
      <c r="Q236" s="2">
        <f t="shared" si="22"/>
        <v>5.84888050906644</v>
      </c>
      <c r="R236" s="2">
        <f t="shared" si="24"/>
        <v>2.9228601330404329</v>
      </c>
      <c r="S236" s="12">
        <f t="shared" si="19"/>
        <v>502.13685284210658</v>
      </c>
      <c r="T236" s="12"/>
    </row>
    <row r="237" spans="2:20" ht="19.899999999999999" customHeight="1" x14ac:dyDescent="0.2">
      <c r="B237" s="14">
        <v>43598.601840277777</v>
      </c>
      <c r="C237" s="2">
        <f t="shared" si="23"/>
        <v>16.91666666069068</v>
      </c>
      <c r="D237" s="42">
        <v>23</v>
      </c>
      <c r="E237" s="12">
        <v>8490</v>
      </c>
      <c r="F237" s="12">
        <v>9020</v>
      </c>
      <c r="G237" s="2">
        <v>6.58</v>
      </c>
      <c r="H237" s="2">
        <v>8.84</v>
      </c>
      <c r="I237" s="2">
        <v>7.71</v>
      </c>
      <c r="K237" s="14">
        <v>43598.602986111109</v>
      </c>
      <c r="L237" s="2">
        <f t="shared" si="20"/>
        <v>18.499999997438863</v>
      </c>
      <c r="M237" s="15">
        <v>4010</v>
      </c>
      <c r="N237" s="3">
        <v>0.31502867468000001</v>
      </c>
      <c r="O237" s="2">
        <v>18.53</v>
      </c>
      <c r="P237" s="2">
        <f t="shared" si="21"/>
        <v>58.820042393989738</v>
      </c>
      <c r="Q237" s="2">
        <f t="shared" si="22"/>
        <v>5.8374813418204008</v>
      </c>
      <c r="R237" s="2">
        <f t="shared" si="24"/>
        <v>2.9309756619599434</v>
      </c>
      <c r="S237" s="12">
        <f t="shared" si="19"/>
        <v>503.71396020676764</v>
      </c>
      <c r="T237" s="12"/>
    </row>
    <row r="238" spans="2:20" ht="19.899999999999999" customHeight="1" x14ac:dyDescent="0.2">
      <c r="B238" s="14">
        <v>43598.601898148147</v>
      </c>
      <c r="C238" s="2">
        <f t="shared" si="23"/>
        <v>16.999999992549419</v>
      </c>
      <c r="D238" s="42">
        <v>23</v>
      </c>
      <c r="E238" s="12">
        <v>8470</v>
      </c>
      <c r="F238" s="12">
        <v>9020</v>
      </c>
      <c r="G238" s="2">
        <v>6.58</v>
      </c>
      <c r="H238" s="2">
        <v>8.85</v>
      </c>
      <c r="I238" s="2">
        <v>7.7</v>
      </c>
      <c r="K238" s="14">
        <v>43598.603043981479</v>
      </c>
      <c r="L238" s="2">
        <f t="shared" si="20"/>
        <v>18.583333329297602</v>
      </c>
      <c r="M238" s="15">
        <v>4000</v>
      </c>
      <c r="N238" s="3">
        <v>0.314243067012</v>
      </c>
      <c r="O238" s="2">
        <v>18.43</v>
      </c>
      <c r="P238" s="2">
        <f t="shared" si="21"/>
        <v>58.648867500062345</v>
      </c>
      <c r="Q238" s="2">
        <f t="shared" si="22"/>
        <v>5.7914997250311595</v>
      </c>
      <c r="R238" s="2">
        <f t="shared" si="24"/>
        <v>2.9390513431134679</v>
      </c>
      <c r="S238" s="12">
        <f t="shared" si="19"/>
        <v>505.28713953316054</v>
      </c>
      <c r="T238" s="12"/>
    </row>
    <row r="239" spans="2:20" ht="19.899999999999999" customHeight="1" x14ac:dyDescent="0.2">
      <c r="B239" s="14">
        <v>43598.601956018516</v>
      </c>
      <c r="C239" s="2">
        <f t="shared" si="23"/>
        <v>17.083333324408159</v>
      </c>
      <c r="D239" s="42">
        <v>23</v>
      </c>
      <c r="E239" s="12">
        <v>8480</v>
      </c>
      <c r="F239" s="12">
        <v>9020</v>
      </c>
      <c r="G239" s="2">
        <v>6.58</v>
      </c>
      <c r="H239" s="2">
        <v>8.85</v>
      </c>
      <c r="I239" s="2">
        <v>7.7</v>
      </c>
      <c r="K239" s="14">
        <v>43598.603159722225</v>
      </c>
      <c r="L239" s="2">
        <f t="shared" si="20"/>
        <v>18.75000000349246</v>
      </c>
      <c r="M239" s="15">
        <v>3970</v>
      </c>
      <c r="N239" s="3">
        <v>0.31188624400999998</v>
      </c>
      <c r="O239" s="2">
        <v>18.399999999999999</v>
      </c>
      <c r="P239" s="2">
        <f t="shared" si="21"/>
        <v>58.995869017583352</v>
      </c>
      <c r="Q239" s="2">
        <f t="shared" si="22"/>
        <v>5.738706889783999</v>
      </c>
      <c r="R239" s="2">
        <f t="shared" si="24"/>
        <v>2.9550655196907245</v>
      </c>
      <c r="S239" s="12">
        <f t="shared" si="19"/>
        <v>508.41778622967956</v>
      </c>
      <c r="T239" s="12"/>
    </row>
    <row r="240" spans="2:20" ht="19.899999999999999" customHeight="1" x14ac:dyDescent="0.2">
      <c r="B240" s="14">
        <v>43598.602013888885</v>
      </c>
      <c r="C240" s="2">
        <f t="shared" si="23"/>
        <v>17.166666656266898</v>
      </c>
      <c r="D240" s="42">
        <v>23</v>
      </c>
      <c r="E240" s="12">
        <v>8440</v>
      </c>
      <c r="F240" s="12">
        <v>9030</v>
      </c>
      <c r="G240" s="2">
        <v>6.58</v>
      </c>
      <c r="H240" s="2">
        <v>8.85</v>
      </c>
      <c r="I240" s="2">
        <v>7.7</v>
      </c>
      <c r="K240" s="14">
        <v>43598.603217592594</v>
      </c>
      <c r="L240" s="2">
        <f t="shared" si="20"/>
        <v>18.833333335351199</v>
      </c>
      <c r="M240" s="15">
        <v>3960</v>
      </c>
      <c r="N240" s="3">
        <v>0.31110063634200003</v>
      </c>
      <c r="O240" s="2">
        <v>18.260000000000002</v>
      </c>
      <c r="P240" s="2">
        <f t="shared" si="21"/>
        <v>58.694833333373083</v>
      </c>
      <c r="Q240" s="2">
        <f t="shared" si="22"/>
        <v>5.6806976196049206</v>
      </c>
      <c r="R240" s="2">
        <f t="shared" si="24"/>
        <v>2.9629956615708086</v>
      </c>
      <c r="S240" s="12">
        <f t="shared" si="19"/>
        <v>509.97525340299984</v>
      </c>
      <c r="T240" s="12"/>
    </row>
    <row r="241" spans="2:20" ht="19.899999999999999" customHeight="1" x14ac:dyDescent="0.2">
      <c r="B241" s="14">
        <v>43598.602071759262</v>
      </c>
      <c r="C241" s="2">
        <f t="shared" si="23"/>
        <v>17.249999998603016</v>
      </c>
      <c r="D241" s="42">
        <v>23</v>
      </c>
      <c r="E241" s="12">
        <v>8540</v>
      </c>
      <c r="F241" s="12">
        <v>9020</v>
      </c>
      <c r="G241" s="2">
        <v>6.58</v>
      </c>
      <c r="H241" s="2">
        <v>8.85</v>
      </c>
      <c r="I241" s="2">
        <v>7.7</v>
      </c>
      <c r="K241" s="14">
        <v>43598.603275462963</v>
      </c>
      <c r="L241" s="2">
        <f t="shared" si="20"/>
        <v>18.916666667209938</v>
      </c>
      <c r="M241" s="15">
        <v>3940</v>
      </c>
      <c r="N241" s="3">
        <v>0.30952942100699998</v>
      </c>
      <c r="O241" s="2">
        <v>18.37</v>
      </c>
      <c r="P241" s="2">
        <f t="shared" si="21"/>
        <v>59.348154822363604</v>
      </c>
      <c r="Q241" s="2">
        <f t="shared" si="22"/>
        <v>5.6860554638985903</v>
      </c>
      <c r="R241" s="2">
        <f t="shared" si="24"/>
        <v>2.9708892399613416</v>
      </c>
      <c r="S241" s="12">
        <f t="shared" si="19"/>
        <v>511.52682851891791</v>
      </c>
      <c r="T241" s="12"/>
    </row>
    <row r="242" spans="2:20" ht="19.899999999999999" customHeight="1" x14ac:dyDescent="0.2">
      <c r="B242" s="14">
        <v>43598.602129629631</v>
      </c>
      <c r="C242" s="2">
        <f t="shared" si="23"/>
        <v>17.333333330461755</v>
      </c>
      <c r="D242" s="42">
        <v>23</v>
      </c>
      <c r="E242" s="12">
        <v>8540</v>
      </c>
      <c r="F242" s="12">
        <v>9020</v>
      </c>
      <c r="G242" s="2">
        <v>6.58</v>
      </c>
      <c r="H242" s="2">
        <v>8.85</v>
      </c>
      <c r="I242" s="2">
        <v>7.7</v>
      </c>
      <c r="K242" s="14">
        <v>43598.603333333333</v>
      </c>
      <c r="L242" s="2">
        <f t="shared" si="20"/>
        <v>18.999999999068677</v>
      </c>
      <c r="M242" s="15">
        <v>3930</v>
      </c>
      <c r="N242" s="3">
        <v>0.30874381334000001</v>
      </c>
      <c r="O242" s="2">
        <v>18.27</v>
      </c>
      <c r="P242" s="2">
        <f t="shared" si="21"/>
        <v>59.175274809087121</v>
      </c>
      <c r="Q242" s="2">
        <f t="shared" si="22"/>
        <v>5.6407494697217997</v>
      </c>
      <c r="R242" s="2">
        <f t="shared" si="24"/>
        <v>2.9787550765816131</v>
      </c>
      <c r="S242" s="12">
        <f t="shared" si="19"/>
        <v>513.07251157743372</v>
      </c>
      <c r="T242" s="12"/>
    </row>
    <row r="243" spans="2:20" ht="19.899999999999999" customHeight="1" x14ac:dyDescent="0.2">
      <c r="B243" s="14">
        <v>43598.602187500001</v>
      </c>
      <c r="C243" s="2">
        <f t="shared" si="23"/>
        <v>17.416666662320495</v>
      </c>
      <c r="D243" s="42">
        <v>23</v>
      </c>
      <c r="E243" s="12">
        <v>8570</v>
      </c>
      <c r="F243" s="12">
        <v>9040</v>
      </c>
      <c r="G243" s="2">
        <v>6.57</v>
      </c>
      <c r="H243" s="2">
        <v>8.85</v>
      </c>
      <c r="I243" s="2">
        <v>7.7</v>
      </c>
      <c r="K243" s="14">
        <v>43598.603391203702</v>
      </c>
      <c r="L243" s="2">
        <f t="shared" si="20"/>
        <v>19.083333330927417</v>
      </c>
      <c r="M243" s="15">
        <v>3910</v>
      </c>
      <c r="N243" s="3">
        <v>0.30717259800500002</v>
      </c>
      <c r="O243" s="2">
        <v>18.23</v>
      </c>
      <c r="P243" s="2">
        <f t="shared" si="21"/>
        <v>59.347741687893858</v>
      </c>
      <c r="Q243" s="2">
        <f t="shared" si="22"/>
        <v>5.5997564616311504</v>
      </c>
      <c r="R243" s="2">
        <f t="shared" si="24"/>
        <v>2.9865609833402593</v>
      </c>
      <c r="S243" s="12">
        <f t="shared" si="19"/>
        <v>514.61230257854731</v>
      </c>
      <c r="T243" s="12"/>
    </row>
    <row r="244" spans="2:20" ht="19.899999999999999" customHeight="1" x14ac:dyDescent="0.2">
      <c r="B244" s="14">
        <v>43598.60224537037</v>
      </c>
      <c r="C244" s="2">
        <f t="shared" si="23"/>
        <v>17.499999994179234</v>
      </c>
      <c r="D244" s="42">
        <v>23</v>
      </c>
      <c r="E244" s="12">
        <v>8500</v>
      </c>
      <c r="F244" s="12">
        <v>9030</v>
      </c>
      <c r="G244" s="2">
        <v>6.57</v>
      </c>
      <c r="H244" s="2">
        <v>8.85</v>
      </c>
      <c r="I244" s="2">
        <v>7.7</v>
      </c>
      <c r="K244" s="14">
        <v>43598.603506944448</v>
      </c>
      <c r="L244" s="2">
        <f t="shared" si="20"/>
        <v>19.250000005122274</v>
      </c>
      <c r="M244" s="15">
        <v>3890</v>
      </c>
      <c r="N244" s="3">
        <v>0.305601382669</v>
      </c>
      <c r="O244" s="2">
        <v>18.25</v>
      </c>
      <c r="P244" s="2">
        <f t="shared" si="21"/>
        <v>59.718316195469448</v>
      </c>
      <c r="Q244" s="2">
        <f t="shared" si="22"/>
        <v>5.5772252337092496</v>
      </c>
      <c r="R244" s="2">
        <f t="shared" si="24"/>
        <v>3.0020845697294192</v>
      </c>
      <c r="S244" s="12">
        <f t="shared" si="19"/>
        <v>517.6761726203099</v>
      </c>
      <c r="T244" s="12"/>
    </row>
    <row r="245" spans="2:20" ht="19.899999999999999" customHeight="1" x14ac:dyDescent="0.2">
      <c r="B245" s="14">
        <v>43598.602303240739</v>
      </c>
      <c r="C245" s="2">
        <f t="shared" si="23"/>
        <v>17.583333326037973</v>
      </c>
      <c r="D245" s="42">
        <v>23</v>
      </c>
      <c r="E245" s="12">
        <v>8540</v>
      </c>
      <c r="F245" s="12">
        <v>9030</v>
      </c>
      <c r="G245" s="2">
        <v>6.57</v>
      </c>
      <c r="H245" s="2">
        <v>8.86</v>
      </c>
      <c r="I245" s="2">
        <v>7.7</v>
      </c>
      <c r="K245" s="14">
        <v>43598.603564814817</v>
      </c>
      <c r="L245" s="2">
        <f t="shared" si="20"/>
        <v>19.333333336981013</v>
      </c>
      <c r="M245" s="15">
        <v>3880</v>
      </c>
      <c r="N245" s="3">
        <v>0.30481577500200002</v>
      </c>
      <c r="O245" s="2">
        <v>18.22</v>
      </c>
      <c r="P245" s="2">
        <f t="shared" si="21"/>
        <v>59.77380927834345</v>
      </c>
      <c r="Q245" s="2">
        <f t="shared" si="22"/>
        <v>5.5537434205364402</v>
      </c>
      <c r="R245" s="2">
        <f t="shared" si="24"/>
        <v>3.0098144089358647</v>
      </c>
      <c r="S245" s="12">
        <f t="shared" si="19"/>
        <v>519.20221548748498</v>
      </c>
      <c r="T245" s="12"/>
    </row>
    <row r="246" spans="2:20" ht="19.899999999999999" customHeight="1" x14ac:dyDescent="0.2">
      <c r="B246" s="14">
        <v>43598.602361111109</v>
      </c>
      <c r="C246" s="2">
        <f t="shared" si="23"/>
        <v>17.666666657896712</v>
      </c>
      <c r="D246" s="42">
        <v>23</v>
      </c>
      <c r="E246" s="12">
        <v>8450</v>
      </c>
      <c r="F246" s="12">
        <v>9040</v>
      </c>
      <c r="G246" s="2">
        <v>6.57</v>
      </c>
      <c r="H246" s="2">
        <v>8.86</v>
      </c>
      <c r="I246" s="2">
        <v>7.7</v>
      </c>
      <c r="K246" s="14">
        <v>43598.603622685187</v>
      </c>
      <c r="L246" s="2">
        <f t="shared" si="20"/>
        <v>19.416666668839753</v>
      </c>
      <c r="M246" s="15">
        <v>3870</v>
      </c>
      <c r="N246" s="3">
        <v>0.30403016733400001</v>
      </c>
      <c r="O246" s="2">
        <v>18.18</v>
      </c>
      <c r="P246" s="2">
        <f t="shared" si="21"/>
        <v>59.796697674503797</v>
      </c>
      <c r="Q246" s="2">
        <f t="shared" si="22"/>
        <v>5.5272684421321205</v>
      </c>
      <c r="R246" s="2">
        <f t="shared" si="24"/>
        <v>3.0175095559265515</v>
      </c>
      <c r="S246" s="12">
        <f t="shared" si="19"/>
        <v>520.72433031639196</v>
      </c>
      <c r="T246" s="12"/>
    </row>
    <row r="247" spans="2:20" ht="19.899999999999999" customHeight="1" x14ac:dyDescent="0.2">
      <c r="B247" s="14">
        <v>43598.602418981478</v>
      </c>
      <c r="C247" s="2">
        <f t="shared" si="23"/>
        <v>17.749999989755452</v>
      </c>
      <c r="D247" s="42">
        <v>23</v>
      </c>
      <c r="E247" s="12">
        <v>8500</v>
      </c>
      <c r="F247" s="12">
        <v>9040</v>
      </c>
      <c r="G247" s="2">
        <v>6.57</v>
      </c>
      <c r="H247" s="2">
        <v>8.86</v>
      </c>
      <c r="I247" s="2">
        <v>7.7</v>
      </c>
      <c r="K247" s="14">
        <v>43598.603680555556</v>
      </c>
      <c r="L247" s="2">
        <f t="shared" si="20"/>
        <v>19.500000000698492</v>
      </c>
      <c r="M247" s="15">
        <v>3860</v>
      </c>
      <c r="N247" s="3">
        <v>0.30324455966699998</v>
      </c>
      <c r="O247" s="2">
        <v>18.13</v>
      </c>
      <c r="P247" s="2">
        <f t="shared" si="21"/>
        <v>59.78672797925536</v>
      </c>
      <c r="Q247" s="2">
        <f t="shared" si="22"/>
        <v>5.4978238667627091</v>
      </c>
      <c r="R247" s="2">
        <f t="shared" si="24"/>
        <v>3.025165869894471</v>
      </c>
      <c r="S247" s="12">
        <f t="shared" si="19"/>
        <v>522.24251710703084</v>
      </c>
      <c r="T247" s="12"/>
    </row>
    <row r="248" spans="2:20" ht="19.899999999999999" customHeight="1" x14ac:dyDescent="0.2">
      <c r="B248" s="14">
        <v>43598.602476851855</v>
      </c>
      <c r="C248" s="2">
        <f t="shared" si="23"/>
        <v>17.83333333209157</v>
      </c>
      <c r="D248" s="42">
        <v>23</v>
      </c>
      <c r="E248" s="12">
        <v>8550</v>
      </c>
      <c r="F248" s="12">
        <v>9040</v>
      </c>
      <c r="G248" s="2">
        <v>6.57</v>
      </c>
      <c r="H248" s="2">
        <v>8.86</v>
      </c>
      <c r="I248" s="2">
        <v>7.7</v>
      </c>
      <c r="K248" s="14">
        <v>43598.603738425925</v>
      </c>
      <c r="L248" s="2">
        <f t="shared" si="20"/>
        <v>19.583333332557231</v>
      </c>
      <c r="M248" s="15">
        <v>3840</v>
      </c>
      <c r="N248" s="3">
        <v>0.30167334433199999</v>
      </c>
      <c r="O248" s="2">
        <v>18.079999999999998</v>
      </c>
      <c r="P248" s="2">
        <f t="shared" si="21"/>
        <v>59.932374999968346</v>
      </c>
      <c r="Q248" s="2">
        <f t="shared" si="22"/>
        <v>5.4542540655225595</v>
      </c>
      <c r="R248" s="2">
        <f t="shared" si="24"/>
        <v>3.0327714794350871</v>
      </c>
      <c r="S248" s="12">
        <f t="shared" si="19"/>
        <v>523.75481184026739</v>
      </c>
      <c r="T248" s="12"/>
    </row>
    <row r="249" spans="2:20" ht="19.899999999999999" customHeight="1" x14ac:dyDescent="0.2">
      <c r="B249" s="14">
        <v>43598.602534722224</v>
      </c>
      <c r="C249" s="2">
        <f t="shared" si="23"/>
        <v>17.916666663950309</v>
      </c>
      <c r="D249" s="42">
        <v>23</v>
      </c>
      <c r="E249" s="12">
        <v>8440</v>
      </c>
      <c r="F249" s="12">
        <v>9050</v>
      </c>
      <c r="G249" s="2">
        <v>6.57</v>
      </c>
      <c r="H249" s="2">
        <v>8.86</v>
      </c>
      <c r="I249" s="2">
        <v>7.7</v>
      </c>
      <c r="K249" s="14">
        <v>43598.603796296295</v>
      </c>
      <c r="L249" s="2">
        <f t="shared" si="20"/>
        <v>19.66666666441597</v>
      </c>
      <c r="M249" s="15">
        <v>3830</v>
      </c>
      <c r="N249" s="3">
        <v>0.30088773666399998</v>
      </c>
      <c r="O249" s="2">
        <v>18.079999999999998</v>
      </c>
      <c r="P249" s="2">
        <f t="shared" si="21"/>
        <v>60.088856396928719</v>
      </c>
      <c r="Q249" s="2">
        <f t="shared" si="22"/>
        <v>5.4400502788851188</v>
      </c>
      <c r="R249" s="2">
        <f t="shared" si="24"/>
        <v>3.0403369684292758</v>
      </c>
      <c r="S249" s="12">
        <f t="shared" si="19"/>
        <v>525.26121451610175</v>
      </c>
      <c r="T249" s="12"/>
    </row>
    <row r="250" spans="2:20" ht="19.899999999999999" customHeight="1" x14ac:dyDescent="0.2">
      <c r="B250" s="14">
        <v>43598.602592592593</v>
      </c>
      <c r="C250" s="2">
        <f t="shared" si="23"/>
        <v>17.999999995809048</v>
      </c>
      <c r="D250" s="42">
        <v>23</v>
      </c>
      <c r="E250" s="12">
        <v>8510</v>
      </c>
      <c r="F250" s="12">
        <v>9040</v>
      </c>
      <c r="G250" s="2">
        <v>6.57</v>
      </c>
      <c r="H250" s="2">
        <v>8.86</v>
      </c>
      <c r="I250" s="2">
        <v>7.7</v>
      </c>
      <c r="K250" s="14">
        <v>43598.603854166664</v>
      </c>
      <c r="L250" s="2">
        <f t="shared" si="20"/>
        <v>19.74999999627471</v>
      </c>
      <c r="M250" s="15">
        <v>3820</v>
      </c>
      <c r="N250" s="3">
        <v>0.30010212899700001</v>
      </c>
      <c r="O250" s="2">
        <v>18.13</v>
      </c>
      <c r="P250" s="2">
        <f t="shared" si="21"/>
        <v>60.412767015662311</v>
      </c>
      <c r="Q250" s="2">
        <f t="shared" si="22"/>
        <v>5.4408515987156099</v>
      </c>
      <c r="R250" s="2">
        <f t="shared" si="24"/>
        <v>3.0478931501550131</v>
      </c>
      <c r="S250" s="12">
        <f t="shared" si="19"/>
        <v>526.763689153668</v>
      </c>
      <c r="T250" s="12"/>
    </row>
    <row r="251" spans="2:20" ht="19.899999999999999" customHeight="1" x14ac:dyDescent="0.2">
      <c r="B251" s="14">
        <v>43598.602650462963</v>
      </c>
      <c r="C251" s="2">
        <f t="shared" si="23"/>
        <v>18.083333327667788</v>
      </c>
      <c r="D251" s="42">
        <v>23</v>
      </c>
      <c r="E251" s="12">
        <v>8550</v>
      </c>
      <c r="F251" s="12">
        <v>9050</v>
      </c>
      <c r="G251" s="2">
        <v>6.57</v>
      </c>
      <c r="H251" s="2">
        <v>8.86</v>
      </c>
      <c r="I251" s="2">
        <v>7.7</v>
      </c>
      <c r="K251" s="14">
        <v>43598.603912037041</v>
      </c>
      <c r="L251" s="2">
        <f t="shared" si="20"/>
        <v>19.833333338610828</v>
      </c>
      <c r="M251" s="15">
        <v>3810</v>
      </c>
      <c r="N251" s="3">
        <v>0.299316521329</v>
      </c>
      <c r="O251" s="2">
        <v>18.149999999999999</v>
      </c>
      <c r="P251" s="2">
        <f t="shared" si="21"/>
        <v>60.638149606349486</v>
      </c>
      <c r="Q251" s="2">
        <f t="shared" si="22"/>
        <v>5.4325948621213493</v>
      </c>
      <c r="R251" s="2">
        <f t="shared" si="24"/>
        <v>3.0554441554574661</v>
      </c>
      <c r="S251" s="12">
        <f t="shared" si="19"/>
        <v>528.26223594137616</v>
      </c>
      <c r="T251" s="12"/>
    </row>
    <row r="252" spans="2:20" ht="19.899999999999999" customHeight="1" x14ac:dyDescent="0.2">
      <c r="B252" s="14">
        <v>43598.602708333332</v>
      </c>
      <c r="C252" s="2">
        <f t="shared" si="23"/>
        <v>18.166666659526527</v>
      </c>
      <c r="D252" s="42">
        <v>23</v>
      </c>
      <c r="E252" s="12">
        <v>8500</v>
      </c>
      <c r="F252" s="12">
        <v>9050</v>
      </c>
      <c r="G252" s="2">
        <v>6.56</v>
      </c>
      <c r="H252" s="2">
        <v>8.86</v>
      </c>
      <c r="I252" s="2">
        <v>7.7</v>
      </c>
      <c r="K252" s="14">
        <v>43598.60396990741</v>
      </c>
      <c r="L252" s="2">
        <f t="shared" si="20"/>
        <v>19.916666670469567</v>
      </c>
      <c r="M252" s="15">
        <v>3800</v>
      </c>
      <c r="N252" s="3">
        <v>0.29853091366200002</v>
      </c>
      <c r="O252" s="2">
        <v>18.13</v>
      </c>
      <c r="P252" s="2">
        <f t="shared" si="21"/>
        <v>60.730728947310908</v>
      </c>
      <c r="Q252" s="2">
        <f t="shared" si="22"/>
        <v>5.4123654646920603</v>
      </c>
      <c r="R252" s="2">
        <f t="shared" si="24"/>
        <v>3.0629753777733759</v>
      </c>
      <c r="S252" s="12">
        <f t="shared" si="19"/>
        <v>529.7568545024061</v>
      </c>
      <c r="T252" s="12"/>
    </row>
    <row r="253" spans="2:20" ht="19.899999999999999" customHeight="1" x14ac:dyDescent="0.2">
      <c r="B253" s="14">
        <v>43598.602766203701</v>
      </c>
      <c r="C253" s="2">
        <f t="shared" si="23"/>
        <v>18.249999991385266</v>
      </c>
      <c r="D253" s="42">
        <v>23</v>
      </c>
      <c r="E253" s="12">
        <v>8560</v>
      </c>
      <c r="F253" s="12">
        <v>9060</v>
      </c>
      <c r="G253" s="2">
        <v>6.56</v>
      </c>
      <c r="H253" s="2">
        <v>8.86</v>
      </c>
      <c r="I253" s="2">
        <v>7.7</v>
      </c>
      <c r="K253" s="14">
        <v>43598.604027777779</v>
      </c>
      <c r="L253" s="2">
        <f t="shared" si="20"/>
        <v>20.000000002328306</v>
      </c>
      <c r="M253" s="15">
        <v>3790</v>
      </c>
      <c r="N253" s="3">
        <v>0.29774530599400001</v>
      </c>
      <c r="O253" s="2">
        <v>17.96</v>
      </c>
      <c r="P253" s="2">
        <f t="shared" si="21"/>
        <v>60.320010554127492</v>
      </c>
      <c r="Q253" s="2">
        <f t="shared" si="22"/>
        <v>5.3475056956522407</v>
      </c>
      <c r="R253" s="2">
        <f t="shared" si="24"/>
        <v>3.0704475103913946</v>
      </c>
      <c r="S253" s="12">
        <f t="shared" si="19"/>
        <v>531.24754502516794</v>
      </c>
      <c r="T253" s="12"/>
    </row>
    <row r="254" spans="2:20" ht="19.899999999999999" customHeight="1" x14ac:dyDescent="0.2">
      <c r="B254" s="14">
        <v>43598.602824074071</v>
      </c>
      <c r="C254" s="2">
        <f t="shared" si="23"/>
        <v>18.333333323244005</v>
      </c>
      <c r="D254" s="42">
        <v>23</v>
      </c>
      <c r="E254" s="12">
        <v>8530</v>
      </c>
      <c r="F254" s="12">
        <v>9050</v>
      </c>
      <c r="G254" s="2">
        <v>6.56</v>
      </c>
      <c r="H254" s="2">
        <v>8.8699999999999992</v>
      </c>
      <c r="I254" s="2">
        <v>7.7</v>
      </c>
      <c r="K254" s="14">
        <v>43598.604085648149</v>
      </c>
      <c r="L254" s="2">
        <f t="shared" si="20"/>
        <v>20.083333334187046</v>
      </c>
      <c r="M254" s="15">
        <v>3780</v>
      </c>
      <c r="N254" s="3">
        <v>0.29695969832699998</v>
      </c>
      <c r="O254" s="2">
        <v>17.989999999999998</v>
      </c>
      <c r="P254" s="2">
        <f t="shared" si="21"/>
        <v>60.580611111040866</v>
      </c>
      <c r="Q254" s="2">
        <f t="shared" si="22"/>
        <v>5.3423049729027294</v>
      </c>
      <c r="R254" s="2">
        <f t="shared" si="24"/>
        <v>3.0778709898909762</v>
      </c>
      <c r="S254" s="12">
        <f t="shared" si="19"/>
        <v>532.73430750966156</v>
      </c>
      <c r="T254" s="12"/>
    </row>
    <row r="255" spans="2:20" ht="19.899999999999999" customHeight="1" x14ac:dyDescent="0.2">
      <c r="B255" s="14">
        <v>43598.602881944447</v>
      </c>
      <c r="C255" s="2">
        <f t="shared" si="23"/>
        <v>18.416666665580124</v>
      </c>
      <c r="D255" s="42">
        <v>23</v>
      </c>
      <c r="E255" s="12">
        <v>8430</v>
      </c>
      <c r="F255" s="12">
        <v>9060</v>
      </c>
      <c r="G255" s="2">
        <v>6.56</v>
      </c>
      <c r="H255" s="2">
        <v>8.8699999999999992</v>
      </c>
      <c r="I255" s="2">
        <v>7.7</v>
      </c>
      <c r="K255" s="14">
        <v>43598.604143518518</v>
      </c>
      <c r="L255" s="2">
        <f t="shared" si="20"/>
        <v>20.166666666045785</v>
      </c>
      <c r="M255" s="15">
        <v>3760</v>
      </c>
      <c r="N255" s="3">
        <v>0.29538848299199999</v>
      </c>
      <c r="O255" s="2">
        <v>17.91</v>
      </c>
      <c r="P255" s="2">
        <f t="shared" si="21"/>
        <v>60.632018616937941</v>
      </c>
      <c r="Q255" s="2">
        <f t="shared" si="22"/>
        <v>5.2904077303867201</v>
      </c>
      <c r="R255" s="2">
        <f t="shared" si="24"/>
        <v>3.0852548180264918</v>
      </c>
      <c r="S255" s="12">
        <f t="shared" si="19"/>
        <v>534.21517793675298</v>
      </c>
      <c r="T255" s="12"/>
    </row>
    <row r="256" spans="2:20" ht="19.899999999999999" customHeight="1" x14ac:dyDescent="0.2">
      <c r="B256" s="14">
        <v>43598.602939814817</v>
      </c>
      <c r="C256" s="2">
        <f t="shared" si="23"/>
        <v>18.499999997438863</v>
      </c>
      <c r="D256" s="42">
        <v>23</v>
      </c>
      <c r="E256" s="12">
        <v>8550</v>
      </c>
      <c r="F256" s="12">
        <v>9060</v>
      </c>
      <c r="G256" s="2">
        <v>6.56</v>
      </c>
      <c r="H256" s="2">
        <v>8.8699999999999992</v>
      </c>
      <c r="I256" s="2">
        <v>7.7</v>
      </c>
      <c r="K256" s="14">
        <v>43598.604259259257</v>
      </c>
      <c r="L256" s="2">
        <f t="shared" si="20"/>
        <v>20.333333329763263</v>
      </c>
      <c r="M256" s="15">
        <v>3740</v>
      </c>
      <c r="N256" s="3">
        <v>0.293817267657</v>
      </c>
      <c r="O256" s="2">
        <v>17.899999999999999</v>
      </c>
      <c r="P256" s="2">
        <f t="shared" si="21"/>
        <v>60.922219251239923</v>
      </c>
      <c r="Q256" s="2">
        <f t="shared" si="22"/>
        <v>5.2593290910602999</v>
      </c>
      <c r="R256" s="2">
        <f t="shared" si="24"/>
        <v>3.0999072300192254</v>
      </c>
      <c r="S256" s="12">
        <f t="shared" ref="S256:S319" si="25">(M255+M256)/2/12729*(L256-L255)*60+S255</f>
        <v>537.1612066378633</v>
      </c>
      <c r="T256" s="12"/>
    </row>
    <row r="257" spans="2:20" ht="19.899999999999999" customHeight="1" x14ac:dyDescent="0.2">
      <c r="B257" s="14">
        <v>43598.602997685186</v>
      </c>
      <c r="C257" s="2">
        <f t="shared" si="23"/>
        <v>18.583333329297602</v>
      </c>
      <c r="D257" s="42">
        <v>23</v>
      </c>
      <c r="E257" s="12">
        <v>8470</v>
      </c>
      <c r="F257" s="12">
        <v>9060</v>
      </c>
      <c r="G257" s="2">
        <v>6.56</v>
      </c>
      <c r="H257" s="2">
        <v>8.8699999999999992</v>
      </c>
      <c r="I257" s="2">
        <v>7.7</v>
      </c>
      <c r="K257" s="14">
        <v>43598.604317129626</v>
      </c>
      <c r="L257" s="2">
        <f t="shared" si="20"/>
        <v>20.416666661622003</v>
      </c>
      <c r="M257" s="15">
        <v>3730</v>
      </c>
      <c r="N257" s="3">
        <v>0.29303165998899999</v>
      </c>
      <c r="O257" s="2">
        <v>17.86</v>
      </c>
      <c r="P257" s="2">
        <f t="shared" si="21"/>
        <v>60.949045576407819</v>
      </c>
      <c r="Q257" s="2">
        <f t="shared" si="22"/>
        <v>5.2335454474035394</v>
      </c>
      <c r="R257" s="2">
        <f t="shared" si="24"/>
        <v>3.1071939483197748</v>
      </c>
      <c r="S257" s="12">
        <f t="shared" si="25"/>
        <v>538.6283289310162</v>
      </c>
      <c r="T257" s="12"/>
    </row>
    <row r="258" spans="2:20" ht="19.899999999999999" customHeight="1" x14ac:dyDescent="0.2">
      <c r="B258" s="14">
        <v>43598.603055555555</v>
      </c>
      <c r="C258" s="2">
        <f t="shared" si="23"/>
        <v>18.666666661156341</v>
      </c>
      <c r="D258" s="42">
        <v>23</v>
      </c>
      <c r="E258" s="12">
        <v>8560</v>
      </c>
      <c r="F258" s="12">
        <v>9070</v>
      </c>
      <c r="G258" s="2">
        <v>6.56</v>
      </c>
      <c r="H258" s="2">
        <v>8.8699999999999992</v>
      </c>
      <c r="I258" s="2">
        <v>7.7</v>
      </c>
      <c r="K258" s="14">
        <v>43598.604375000003</v>
      </c>
      <c r="L258" s="2">
        <f t="shared" si="20"/>
        <v>20.500000003958121</v>
      </c>
      <c r="M258" s="15">
        <v>3720</v>
      </c>
      <c r="N258" s="3">
        <v>0.29224605232099998</v>
      </c>
      <c r="O258" s="2">
        <v>17.850000000000001</v>
      </c>
      <c r="P258" s="2">
        <f t="shared" si="21"/>
        <v>61.078669354937084</v>
      </c>
      <c r="Q258" s="2">
        <f t="shared" si="22"/>
        <v>5.2165920339298504</v>
      </c>
      <c r="R258" s="2">
        <f t="shared" si="24"/>
        <v>3.1144509890213703</v>
      </c>
      <c r="S258" s="12">
        <f t="shared" si="25"/>
        <v>540.09152336986631</v>
      </c>
      <c r="T258" s="12"/>
    </row>
    <row r="259" spans="2:20" ht="19.899999999999999" customHeight="1" x14ac:dyDescent="0.2">
      <c r="B259" s="14">
        <v>43598.603113425925</v>
      </c>
      <c r="C259" s="2">
        <f t="shared" si="23"/>
        <v>18.749999993015081</v>
      </c>
      <c r="D259" s="42">
        <v>23</v>
      </c>
      <c r="E259" s="12">
        <v>8490</v>
      </c>
      <c r="F259" s="12">
        <v>9060</v>
      </c>
      <c r="G259" s="2">
        <v>6.56</v>
      </c>
      <c r="H259" s="2">
        <v>8.8699999999999992</v>
      </c>
      <c r="I259" s="2">
        <v>7.7</v>
      </c>
      <c r="K259" s="14">
        <v>43598.604432870372</v>
      </c>
      <c r="L259" s="2">
        <f t="shared" si="20"/>
        <v>20.58333333581686</v>
      </c>
      <c r="M259" s="15">
        <v>3710</v>
      </c>
      <c r="N259" s="3">
        <v>0.29146044465400001</v>
      </c>
      <c r="O259" s="2">
        <v>17.899999999999999</v>
      </c>
      <c r="P259" s="2">
        <f t="shared" si="21"/>
        <v>61.414851752008879</v>
      </c>
      <c r="Q259" s="2">
        <f t="shared" si="22"/>
        <v>5.2171419593065993</v>
      </c>
      <c r="R259" s="2">
        <f t="shared" si="24"/>
        <v>3.1216966374995718</v>
      </c>
      <c r="S259" s="12">
        <f t="shared" si="25"/>
        <v>541.55078958648289</v>
      </c>
      <c r="T259" s="12"/>
    </row>
    <row r="260" spans="2:20" ht="19.899999999999999" customHeight="1" x14ac:dyDescent="0.2">
      <c r="B260" s="14">
        <v>43598.603171296294</v>
      </c>
      <c r="C260" s="2">
        <f t="shared" si="23"/>
        <v>18.83333332487382</v>
      </c>
      <c r="D260" s="42">
        <v>23</v>
      </c>
      <c r="E260" s="12">
        <v>8540</v>
      </c>
      <c r="F260" s="12">
        <v>9070</v>
      </c>
      <c r="G260" s="2">
        <v>6.56</v>
      </c>
      <c r="H260" s="2">
        <v>8.8699999999999992</v>
      </c>
      <c r="I260" s="2">
        <v>7.7</v>
      </c>
      <c r="K260" s="14">
        <v>43598.604490740741</v>
      </c>
      <c r="L260" s="2">
        <f t="shared" si="20"/>
        <v>20.666666667675599</v>
      </c>
      <c r="M260" s="15">
        <v>3700</v>
      </c>
      <c r="N260" s="3">
        <v>0.290674836986</v>
      </c>
      <c r="O260" s="2">
        <v>17.89</v>
      </c>
      <c r="P260" s="2">
        <f t="shared" si="21"/>
        <v>61.546435135221735</v>
      </c>
      <c r="Q260" s="2">
        <f t="shared" si="22"/>
        <v>5.2001728336795399</v>
      </c>
      <c r="R260" s="2">
        <f t="shared" si="24"/>
        <v>3.1289308837555789</v>
      </c>
      <c r="S260" s="12">
        <f t="shared" si="25"/>
        <v>543.00612776483138</v>
      </c>
      <c r="T260" s="12"/>
    </row>
    <row r="261" spans="2:20" ht="19.899999999999999" customHeight="1" x14ac:dyDescent="0.2">
      <c r="B261" s="14">
        <v>43598.603229166663</v>
      </c>
      <c r="C261" s="2">
        <f t="shared" si="23"/>
        <v>18.916666656732559</v>
      </c>
      <c r="D261" s="42">
        <v>23</v>
      </c>
      <c r="E261" s="12">
        <v>8500</v>
      </c>
      <c r="F261" s="12">
        <v>9070</v>
      </c>
      <c r="G261" s="2">
        <v>6.55</v>
      </c>
      <c r="H261" s="2">
        <v>8.8699999999999992</v>
      </c>
      <c r="I261" s="2">
        <v>7.7</v>
      </c>
      <c r="K261" s="14">
        <v>43598.604548611111</v>
      </c>
      <c r="L261" s="2">
        <f t="shared" si="20"/>
        <v>20.749999999534339</v>
      </c>
      <c r="M261" s="15">
        <v>3690</v>
      </c>
      <c r="N261" s="3">
        <v>0.28988922931900002</v>
      </c>
      <c r="O261" s="2">
        <v>17.82</v>
      </c>
      <c r="P261" s="2">
        <f t="shared" si="21"/>
        <v>61.471756097535135</v>
      </c>
      <c r="Q261" s="2">
        <f t="shared" si="22"/>
        <v>5.1658260664645805</v>
      </c>
      <c r="R261" s="2">
        <f t="shared" si="24"/>
        <v>3.1361294939755209</v>
      </c>
      <c r="S261" s="12">
        <f t="shared" si="25"/>
        <v>544.45753790491176</v>
      </c>
      <c r="T261" s="12"/>
    </row>
    <row r="262" spans="2:20" ht="19.899999999999999" customHeight="1" x14ac:dyDescent="0.2">
      <c r="B262" s="14">
        <v>43598.60328703704</v>
      </c>
      <c r="C262" s="2">
        <f t="shared" si="23"/>
        <v>18.999999999068677</v>
      </c>
      <c r="D262" s="42">
        <v>23</v>
      </c>
      <c r="E262" s="12">
        <v>8530</v>
      </c>
      <c r="F262" s="12">
        <v>9070</v>
      </c>
      <c r="G262" s="2">
        <v>6.55</v>
      </c>
      <c r="H262" s="2">
        <v>8.8699999999999992</v>
      </c>
      <c r="I262" s="2">
        <v>7.7</v>
      </c>
      <c r="K262" s="14">
        <v>43598.60460648148</v>
      </c>
      <c r="L262" s="2">
        <f t="shared" si="20"/>
        <v>20.833333331393078</v>
      </c>
      <c r="M262" s="15">
        <v>3670</v>
      </c>
      <c r="N262" s="3">
        <v>0.28831801398399998</v>
      </c>
      <c r="O262" s="2">
        <v>17.71</v>
      </c>
      <c r="P262" s="2">
        <f t="shared" si="21"/>
        <v>61.425228882794698</v>
      </c>
      <c r="Q262" s="2">
        <f t="shared" si="22"/>
        <v>5.1061120276566401</v>
      </c>
      <c r="R262" s="2">
        <f t="shared" si="24"/>
        <v>3.1432627841924363</v>
      </c>
      <c r="S262" s="12">
        <f t="shared" si="25"/>
        <v>545.90305598758982</v>
      </c>
      <c r="T262" s="12"/>
    </row>
    <row r="263" spans="2:20" ht="19.899999999999999" customHeight="1" x14ac:dyDescent="0.2">
      <c r="B263" s="14">
        <v>43598.603344907409</v>
      </c>
      <c r="C263" s="2">
        <f t="shared" si="23"/>
        <v>19.083333330927417</v>
      </c>
      <c r="D263" s="42">
        <v>23</v>
      </c>
      <c r="E263" s="12">
        <v>8390</v>
      </c>
      <c r="F263" s="12">
        <v>9080</v>
      </c>
      <c r="G263" s="2">
        <v>6.55</v>
      </c>
      <c r="H263" s="2">
        <v>8.8800000000000008</v>
      </c>
      <c r="I263" s="2">
        <v>7.7</v>
      </c>
      <c r="K263" s="14">
        <v>43598.604664351849</v>
      </c>
      <c r="L263" s="2">
        <f t="shared" si="20"/>
        <v>20.916666663251817</v>
      </c>
      <c r="M263" s="15">
        <v>3660</v>
      </c>
      <c r="N263" s="3">
        <v>0.28753240631600002</v>
      </c>
      <c r="O263" s="2">
        <v>17.71</v>
      </c>
      <c r="P263" s="2">
        <f t="shared" si="21"/>
        <v>61.59305737711037</v>
      </c>
      <c r="Q263" s="2">
        <f t="shared" si="22"/>
        <v>5.0921989158563603</v>
      </c>
      <c r="R263" s="2">
        <f t="shared" si="24"/>
        <v>3.1503449444445564</v>
      </c>
      <c r="S263" s="12">
        <f t="shared" si="25"/>
        <v>547.34268201286568</v>
      </c>
      <c r="T263" s="12"/>
    </row>
    <row r="264" spans="2:20" ht="19.899999999999999" customHeight="1" x14ac:dyDescent="0.2">
      <c r="B264" s="14">
        <v>43598.603402777779</v>
      </c>
      <c r="C264" s="2">
        <f t="shared" si="23"/>
        <v>19.166666662786156</v>
      </c>
      <c r="D264" s="42">
        <v>23</v>
      </c>
      <c r="E264" s="12">
        <v>8560</v>
      </c>
      <c r="F264" s="12">
        <v>9070</v>
      </c>
      <c r="G264" s="2">
        <v>6.55</v>
      </c>
      <c r="H264" s="2">
        <v>8.8800000000000008</v>
      </c>
      <c r="I264" s="2">
        <v>7.7</v>
      </c>
      <c r="K264" s="14">
        <v>43598.604722222219</v>
      </c>
      <c r="L264" s="2">
        <f t="shared" si="20"/>
        <v>20.999999995110556</v>
      </c>
      <c r="M264" s="15">
        <v>3650</v>
      </c>
      <c r="N264" s="3">
        <v>0.28674679864899999</v>
      </c>
      <c r="O264" s="2">
        <v>17.71</v>
      </c>
      <c r="P264" s="2">
        <f t="shared" si="21"/>
        <v>61.76180547939925</v>
      </c>
      <c r="Q264" s="2">
        <f t="shared" si="22"/>
        <v>5.0782858040737899</v>
      </c>
      <c r="R264" s="2">
        <f t="shared" si="24"/>
        <v>3.1574077809306411</v>
      </c>
      <c r="S264" s="12">
        <f t="shared" si="25"/>
        <v>548.77837999987344</v>
      </c>
      <c r="T264" s="12"/>
    </row>
    <row r="265" spans="2:20" ht="19.899999999999999" customHeight="1" x14ac:dyDescent="0.2">
      <c r="B265" s="14">
        <v>43598.603460648148</v>
      </c>
      <c r="C265" s="2">
        <f t="shared" si="23"/>
        <v>19.249999994644895</v>
      </c>
      <c r="D265" s="42">
        <v>23</v>
      </c>
      <c r="E265" s="12">
        <v>8530</v>
      </c>
      <c r="F265" s="12">
        <v>9080</v>
      </c>
      <c r="G265" s="2">
        <v>6.55</v>
      </c>
      <c r="H265" s="2">
        <v>8.8800000000000008</v>
      </c>
      <c r="I265" s="2">
        <v>7.7</v>
      </c>
      <c r="K265" s="14">
        <v>43598.604780092595</v>
      </c>
      <c r="L265" s="2">
        <f t="shared" si="20"/>
        <v>21.083333337446675</v>
      </c>
      <c r="M265" s="15">
        <v>3630</v>
      </c>
      <c r="N265" s="3">
        <v>0.285175583314</v>
      </c>
      <c r="O265" s="2">
        <v>17.62</v>
      </c>
      <c r="P265" s="2">
        <f t="shared" si="21"/>
        <v>61.786495867702115</v>
      </c>
      <c r="Q265" s="2">
        <f t="shared" si="22"/>
        <v>5.0247937779926799</v>
      </c>
      <c r="R265" s="2">
        <f t="shared" si="24"/>
        <v>3.1644238091761525</v>
      </c>
      <c r="S265" s="12">
        <f t="shared" si="25"/>
        <v>550.20818610924641</v>
      </c>
      <c r="T265" s="12"/>
    </row>
    <row r="266" spans="2:20" ht="19.899999999999999" customHeight="1" x14ac:dyDescent="0.2">
      <c r="B266" s="14">
        <v>43598.603518518517</v>
      </c>
      <c r="C266" s="2">
        <f t="shared" si="23"/>
        <v>19.333333326503634</v>
      </c>
      <c r="D266" s="42">
        <v>23</v>
      </c>
      <c r="E266" s="12">
        <v>8470</v>
      </c>
      <c r="F266" s="12">
        <v>9080</v>
      </c>
      <c r="G266" s="2">
        <v>6.55</v>
      </c>
      <c r="H266" s="2">
        <v>8.8800000000000008</v>
      </c>
      <c r="I266" s="2">
        <v>7.7</v>
      </c>
      <c r="K266" s="14">
        <v>43598.604837962965</v>
      </c>
      <c r="L266" s="2">
        <f t="shared" si="20"/>
        <v>21.166666669305414</v>
      </c>
      <c r="M266" s="15">
        <v>3620</v>
      </c>
      <c r="N266" s="3">
        <v>0.28438997564599999</v>
      </c>
      <c r="O266" s="2">
        <v>17.63</v>
      </c>
      <c r="P266" s="2">
        <f t="shared" si="21"/>
        <v>61.992339779040904</v>
      </c>
      <c r="Q266" s="2">
        <f t="shared" si="22"/>
        <v>5.0137952706389797</v>
      </c>
      <c r="R266" s="2">
        <f t="shared" si="24"/>
        <v>3.1713950514476785</v>
      </c>
      <c r="S266" s="12">
        <f t="shared" si="25"/>
        <v>551.63209998144976</v>
      </c>
      <c r="T266" s="12"/>
    </row>
    <row r="267" spans="2:20" ht="19.899999999999999" customHeight="1" x14ac:dyDescent="0.2">
      <c r="B267" s="14">
        <v>43598.603576388887</v>
      </c>
      <c r="C267" s="2">
        <f t="shared" si="23"/>
        <v>19.416666658362374</v>
      </c>
      <c r="D267" s="42">
        <v>23</v>
      </c>
      <c r="E267" s="12">
        <v>8520</v>
      </c>
      <c r="F267" s="12">
        <v>9070</v>
      </c>
      <c r="G267" s="2">
        <v>6.55</v>
      </c>
      <c r="H267" s="2">
        <v>8.8800000000000008</v>
      </c>
      <c r="I267" s="2">
        <v>7.7</v>
      </c>
      <c r="K267" s="14">
        <v>43598.604895833334</v>
      </c>
      <c r="L267" s="2">
        <f t="shared" si="20"/>
        <v>21.250000001164153</v>
      </c>
      <c r="M267" s="15">
        <v>3610</v>
      </c>
      <c r="N267" s="3">
        <v>0.28360436797900002</v>
      </c>
      <c r="O267" s="2">
        <v>17.579999999999998</v>
      </c>
      <c r="P267" s="2">
        <f t="shared" si="21"/>
        <v>61.987761772772629</v>
      </c>
      <c r="Q267" s="2">
        <f t="shared" si="22"/>
        <v>4.9857647890708199</v>
      </c>
      <c r="R267" s="2">
        <f t="shared" si="24"/>
        <v>3.178339190255155</v>
      </c>
      <c r="S267" s="12">
        <f t="shared" si="25"/>
        <v>553.05208581538488</v>
      </c>
      <c r="T267" s="12"/>
    </row>
    <row r="268" spans="2:20" ht="19.899999999999999" customHeight="1" x14ac:dyDescent="0.2">
      <c r="B268" s="14">
        <v>43598.603634259256</v>
      </c>
      <c r="C268" s="2">
        <f t="shared" si="23"/>
        <v>19.499999990221113</v>
      </c>
      <c r="D268" s="42">
        <v>23</v>
      </c>
      <c r="E268" s="12">
        <v>8500</v>
      </c>
      <c r="F268" s="12">
        <v>9090</v>
      </c>
      <c r="G268" s="2">
        <v>6.55</v>
      </c>
      <c r="H268" s="2">
        <v>8.8800000000000008</v>
      </c>
      <c r="I268" s="2">
        <v>7.7</v>
      </c>
      <c r="K268" s="14">
        <v>43598.605011574073</v>
      </c>
      <c r="L268" s="2">
        <f t="shared" si="20"/>
        <v>21.416666664881632</v>
      </c>
      <c r="M268" s="15">
        <v>3590</v>
      </c>
      <c r="N268" s="3">
        <v>0.28203315264399997</v>
      </c>
      <c r="O268" s="2">
        <v>17.54</v>
      </c>
      <c r="P268" s="2">
        <f t="shared" si="21"/>
        <v>62.19127019489121</v>
      </c>
      <c r="Q268" s="2">
        <f t="shared" si="22"/>
        <v>4.9468614973757594</v>
      </c>
      <c r="R268" s="2">
        <f t="shared" si="24"/>
        <v>3.1921345042977767</v>
      </c>
      <c r="S268" s="12">
        <f t="shared" si="25"/>
        <v>555.88027336845073</v>
      </c>
      <c r="T268" s="12"/>
    </row>
    <row r="269" spans="2:20" ht="19.899999999999999" customHeight="1" x14ac:dyDescent="0.2">
      <c r="B269" s="14">
        <v>43598.603692129633</v>
      </c>
      <c r="C269" s="2">
        <f t="shared" si="23"/>
        <v>19.583333332557231</v>
      </c>
      <c r="D269" s="42">
        <v>23</v>
      </c>
      <c r="E269" s="12">
        <v>8520</v>
      </c>
      <c r="F269" s="12">
        <v>9080</v>
      </c>
      <c r="G269" s="2">
        <v>6.54</v>
      </c>
      <c r="H269" s="2">
        <v>8.8800000000000008</v>
      </c>
      <c r="I269" s="2">
        <v>7.7</v>
      </c>
      <c r="K269" s="14">
        <v>43598.605069444442</v>
      </c>
      <c r="L269" s="2">
        <f t="shared" si="20"/>
        <v>21.499999996740371</v>
      </c>
      <c r="M269" s="15">
        <v>3580</v>
      </c>
      <c r="N269" s="3">
        <v>0.28124754497600002</v>
      </c>
      <c r="O269" s="2">
        <v>17.489999999999998</v>
      </c>
      <c r="P269" s="2">
        <f t="shared" si="21"/>
        <v>62.187209497215314</v>
      </c>
      <c r="Q269" s="2">
        <f t="shared" si="22"/>
        <v>4.9190195616302397</v>
      </c>
      <c r="R269" s="2">
        <f t="shared" si="24"/>
        <v>3.1989858104675184</v>
      </c>
      <c r="S269" s="12">
        <f t="shared" si="25"/>
        <v>557.28847508758145</v>
      </c>
      <c r="T269" s="12"/>
    </row>
    <row r="270" spans="2:20" ht="19.899999999999999" customHeight="1" x14ac:dyDescent="0.2">
      <c r="B270" s="14">
        <v>43598.603750000002</v>
      </c>
      <c r="C270" s="2">
        <f t="shared" si="23"/>
        <v>19.66666666441597</v>
      </c>
      <c r="D270" s="42">
        <v>23</v>
      </c>
      <c r="E270" s="12">
        <v>8550</v>
      </c>
      <c r="F270" s="12">
        <v>9090</v>
      </c>
      <c r="G270" s="2">
        <v>6.54</v>
      </c>
      <c r="H270" s="2">
        <v>8.8800000000000008</v>
      </c>
      <c r="I270" s="2">
        <v>7.7</v>
      </c>
      <c r="K270" s="14">
        <v>43598.605127314811</v>
      </c>
      <c r="L270" s="2">
        <f t="shared" si="20"/>
        <v>21.58333332859911</v>
      </c>
      <c r="M270" s="15">
        <v>3570</v>
      </c>
      <c r="N270" s="3">
        <v>0.28046193730899999</v>
      </c>
      <c r="O270" s="2">
        <v>17.510000000000002</v>
      </c>
      <c r="P270" s="2">
        <f t="shared" si="21"/>
        <v>62.432714285604803</v>
      </c>
      <c r="Q270" s="2">
        <f t="shared" si="22"/>
        <v>4.9108885222805903</v>
      </c>
      <c r="R270" s="2">
        <f t="shared" si="24"/>
        <v>3.2058121354049973</v>
      </c>
      <c r="S270" s="12">
        <f t="shared" si="25"/>
        <v>558.69274876844406</v>
      </c>
      <c r="T270" s="12"/>
    </row>
    <row r="271" spans="2:20" ht="19.899999999999999" customHeight="1" x14ac:dyDescent="0.2">
      <c r="B271" s="14">
        <v>43598.603807870371</v>
      </c>
      <c r="C271" s="2">
        <f t="shared" si="23"/>
        <v>19.74999999627471</v>
      </c>
      <c r="D271" s="42">
        <v>23</v>
      </c>
      <c r="E271" s="12">
        <v>8480</v>
      </c>
      <c r="F271" s="12">
        <v>9080</v>
      </c>
      <c r="G271" s="2">
        <v>6.54</v>
      </c>
      <c r="H271" s="2">
        <v>8.8800000000000008</v>
      </c>
      <c r="I271" s="2">
        <v>7.7</v>
      </c>
      <c r="K271" s="14">
        <v>43598.605185185188</v>
      </c>
      <c r="L271" s="2">
        <f t="shared" si="20"/>
        <v>21.666666670935228</v>
      </c>
      <c r="M271" s="15">
        <v>3560</v>
      </c>
      <c r="N271" s="3">
        <v>0.27967632964099998</v>
      </c>
      <c r="O271" s="2">
        <v>17.420000000000002</v>
      </c>
      <c r="P271" s="2">
        <f t="shared" si="21"/>
        <v>62.28628651684889</v>
      </c>
      <c r="Q271" s="2">
        <f t="shared" si="22"/>
        <v>4.8719616623462203</v>
      </c>
      <c r="R271" s="2">
        <f t="shared" si="24"/>
        <v>3.2126057821004843</v>
      </c>
      <c r="S271" s="12">
        <f t="shared" si="25"/>
        <v>560.09309458710186</v>
      </c>
      <c r="T271" s="12"/>
    </row>
    <row r="272" spans="2:20" ht="19.899999999999999" customHeight="1" x14ac:dyDescent="0.2">
      <c r="B272" s="14">
        <v>43598.603865740741</v>
      </c>
      <c r="C272" s="2">
        <f t="shared" si="23"/>
        <v>19.833333328133449</v>
      </c>
      <c r="D272" s="42">
        <v>23</v>
      </c>
      <c r="E272" s="12">
        <v>8530</v>
      </c>
      <c r="F272" s="12">
        <v>9090</v>
      </c>
      <c r="G272" s="2">
        <v>6.54</v>
      </c>
      <c r="H272" s="2">
        <v>8.89</v>
      </c>
      <c r="I272" s="2">
        <v>7.7</v>
      </c>
      <c r="K272" s="14">
        <v>43598.605243055557</v>
      </c>
      <c r="L272" s="2">
        <f t="shared" si="20"/>
        <v>21.750000002793968</v>
      </c>
      <c r="M272" s="15">
        <v>3550</v>
      </c>
      <c r="N272" s="3">
        <v>0.27889072197300002</v>
      </c>
      <c r="O272" s="2">
        <v>17.440000000000001</v>
      </c>
      <c r="P272" s="2">
        <f t="shared" si="21"/>
        <v>62.533453521226868</v>
      </c>
      <c r="Q272" s="2">
        <f t="shared" si="22"/>
        <v>4.8638541912091204</v>
      </c>
      <c r="R272" s="2">
        <f t="shared" si="24"/>
        <v>3.2193667652124835</v>
      </c>
      <c r="S272" s="12">
        <f t="shared" si="25"/>
        <v>561.48951219142816</v>
      </c>
      <c r="T272" s="12"/>
    </row>
    <row r="273" spans="2:20" ht="19.899999999999999" customHeight="1" x14ac:dyDescent="0.2">
      <c r="B273" s="14">
        <v>43598.60392361111</v>
      </c>
      <c r="C273" s="2">
        <f t="shared" si="23"/>
        <v>19.916666659992188</v>
      </c>
      <c r="D273" s="42">
        <v>23</v>
      </c>
      <c r="E273" s="12">
        <v>8550</v>
      </c>
      <c r="F273" s="12">
        <v>9100</v>
      </c>
      <c r="G273" s="2">
        <v>6.54</v>
      </c>
      <c r="H273" s="2">
        <v>8.89</v>
      </c>
      <c r="I273" s="2">
        <v>7.7</v>
      </c>
      <c r="K273" s="14">
        <v>43598.605300925927</v>
      </c>
      <c r="L273" s="2">
        <f t="shared" si="20"/>
        <v>21.833333334652707</v>
      </c>
      <c r="M273" s="15">
        <v>3540</v>
      </c>
      <c r="N273" s="3">
        <v>0.27810511430599999</v>
      </c>
      <c r="O273" s="2">
        <v>17.440000000000001</v>
      </c>
      <c r="P273" s="2">
        <f t="shared" si="21"/>
        <v>62.710101694896238</v>
      </c>
      <c r="Q273" s="2">
        <f t="shared" si="22"/>
        <v>4.8501531934966398</v>
      </c>
      <c r="R273" s="2">
        <f t="shared" si="24"/>
        <v>3.2261126035547161</v>
      </c>
      <c r="S273" s="12">
        <f t="shared" si="25"/>
        <v>562.88200175748625</v>
      </c>
      <c r="T273" s="12"/>
    </row>
    <row r="274" spans="2:20" ht="19.899999999999999" customHeight="1" x14ac:dyDescent="0.2">
      <c r="B274" s="14">
        <v>43598.603981481479</v>
      </c>
      <c r="C274" s="2">
        <f t="shared" si="23"/>
        <v>19.999999991850927</v>
      </c>
      <c r="D274" s="42">
        <v>23</v>
      </c>
      <c r="E274" s="12">
        <v>8560</v>
      </c>
      <c r="F274" s="12">
        <v>9090</v>
      </c>
      <c r="G274" s="2">
        <v>6.54</v>
      </c>
      <c r="H274" s="2">
        <v>8.89</v>
      </c>
      <c r="I274" s="2">
        <v>7.69</v>
      </c>
      <c r="K274" s="14">
        <v>43598.605358796296</v>
      </c>
      <c r="L274" s="2">
        <f t="shared" si="20"/>
        <v>21.916666666511446</v>
      </c>
      <c r="M274" s="15">
        <v>3530</v>
      </c>
      <c r="N274" s="3">
        <v>0.27731950663799998</v>
      </c>
      <c r="O274" s="2">
        <v>17.45</v>
      </c>
      <c r="P274" s="2">
        <f t="shared" si="21"/>
        <v>62.923810198387592</v>
      </c>
      <c r="Q274" s="2">
        <f t="shared" si="22"/>
        <v>4.8392253908330991</v>
      </c>
      <c r="R274" s="2">
        <f t="shared" si="24"/>
        <v>3.2328413385636572</v>
      </c>
      <c r="S274" s="12">
        <f t="shared" si="25"/>
        <v>564.27056328527624</v>
      </c>
      <c r="T274" s="12"/>
    </row>
    <row r="275" spans="2:20" ht="19.899999999999999" customHeight="1" x14ac:dyDescent="0.2">
      <c r="B275" s="14">
        <v>43598.604039351849</v>
      </c>
      <c r="C275" s="2">
        <f t="shared" si="23"/>
        <v>20.083333323709667</v>
      </c>
      <c r="D275" s="42">
        <v>23</v>
      </c>
      <c r="E275" s="12">
        <v>8570</v>
      </c>
      <c r="F275" s="12">
        <v>9090</v>
      </c>
      <c r="G275" s="2">
        <v>6.54</v>
      </c>
      <c r="H275" s="2">
        <v>8.89</v>
      </c>
      <c r="I275" s="2">
        <v>7.69</v>
      </c>
      <c r="K275" s="14">
        <v>43598.605416666665</v>
      </c>
      <c r="L275" s="2">
        <f t="shared" si="20"/>
        <v>21.999999998370185</v>
      </c>
      <c r="M275" s="15">
        <v>3520</v>
      </c>
      <c r="N275" s="3">
        <v>0.276533898971</v>
      </c>
      <c r="O275" s="2">
        <v>17.45</v>
      </c>
      <c r="P275" s="2">
        <f t="shared" si="21"/>
        <v>63.102571022693944</v>
      </c>
      <c r="Q275" s="2">
        <f t="shared" si="22"/>
        <v>4.8255165370439501</v>
      </c>
      <c r="R275" s="2">
        <f t="shared" si="24"/>
        <v>3.2395529647836976</v>
      </c>
      <c r="S275" s="12">
        <f t="shared" si="25"/>
        <v>565.65519677479801</v>
      </c>
      <c r="T275" s="12"/>
    </row>
    <row r="276" spans="2:20" ht="19.899999999999999" customHeight="1" x14ac:dyDescent="0.2">
      <c r="B276" s="14">
        <v>43598.604097222225</v>
      </c>
      <c r="C276" s="2">
        <f t="shared" si="23"/>
        <v>20.166666666045785</v>
      </c>
      <c r="D276" s="42">
        <v>23</v>
      </c>
      <c r="E276" s="12">
        <v>8560</v>
      </c>
      <c r="F276" s="12">
        <v>9090</v>
      </c>
      <c r="G276" s="2">
        <v>6.54</v>
      </c>
      <c r="H276" s="2">
        <v>8.89</v>
      </c>
      <c r="I276" s="2">
        <v>7.69</v>
      </c>
      <c r="K276" s="14">
        <v>43598.605474537035</v>
      </c>
      <c r="L276" s="2">
        <f t="shared" si="20"/>
        <v>22.083333330228925</v>
      </c>
      <c r="M276" s="15">
        <v>3500</v>
      </c>
      <c r="N276" s="3">
        <v>0.27496268363600002</v>
      </c>
      <c r="O276" s="2">
        <v>17.38</v>
      </c>
      <c r="P276" s="2">
        <f t="shared" si="21"/>
        <v>63.208577142809389</v>
      </c>
      <c r="Q276" s="2">
        <f t="shared" si="22"/>
        <v>4.7788514415936802</v>
      </c>
      <c r="R276" s="2">
        <f t="shared" si="24"/>
        <v>3.2462226646508414</v>
      </c>
      <c r="S276" s="12">
        <f t="shared" si="25"/>
        <v>567.03393820691758</v>
      </c>
      <c r="T276" s="12"/>
    </row>
    <row r="277" spans="2:20" ht="19.899999999999999" customHeight="1" x14ac:dyDescent="0.2">
      <c r="B277" s="14">
        <v>43598.604155092595</v>
      </c>
      <c r="C277" s="2">
        <f t="shared" si="23"/>
        <v>20.249999997904524</v>
      </c>
      <c r="D277" s="42">
        <v>23</v>
      </c>
      <c r="E277" s="12">
        <v>8520</v>
      </c>
      <c r="F277" s="12">
        <v>9100</v>
      </c>
      <c r="G277" s="2">
        <v>6.55</v>
      </c>
      <c r="H277" s="2">
        <v>8.89</v>
      </c>
      <c r="I277" s="2">
        <v>7.69</v>
      </c>
      <c r="K277" s="14">
        <v>43598.605532407404</v>
      </c>
      <c r="L277" s="2">
        <f t="shared" si="20"/>
        <v>22.166666662087664</v>
      </c>
      <c r="M277" s="15">
        <v>3500</v>
      </c>
      <c r="N277" s="3">
        <v>0.27496268363600002</v>
      </c>
      <c r="O277" s="2">
        <v>17.37</v>
      </c>
      <c r="P277" s="2">
        <f t="shared" si="21"/>
        <v>63.17220857138085</v>
      </c>
      <c r="Q277" s="2">
        <f t="shared" si="22"/>
        <v>4.7761018147573209</v>
      </c>
      <c r="R277" s="2">
        <f t="shared" si="24"/>
        <v>3.2528580487392267</v>
      </c>
      <c r="S277" s="12">
        <f t="shared" si="25"/>
        <v>568.40875160076905</v>
      </c>
      <c r="T277" s="12"/>
    </row>
    <row r="278" spans="2:20" ht="19.899999999999999" customHeight="1" x14ac:dyDescent="0.2">
      <c r="B278" s="14">
        <v>43598.604212962964</v>
      </c>
      <c r="C278" s="2">
        <f t="shared" si="23"/>
        <v>20.333333329763263</v>
      </c>
      <c r="D278" s="42">
        <v>23.1</v>
      </c>
      <c r="E278" s="12">
        <v>8550</v>
      </c>
      <c r="F278" s="12">
        <v>9110</v>
      </c>
      <c r="G278" s="2">
        <v>6.55</v>
      </c>
      <c r="H278" s="2">
        <v>8.89</v>
      </c>
      <c r="I278" s="2">
        <v>7.69</v>
      </c>
      <c r="K278" s="14">
        <v>43598.605590277781</v>
      </c>
      <c r="L278" s="2">
        <f t="shared" si="20"/>
        <v>22.250000004423782</v>
      </c>
      <c r="M278" s="15">
        <v>3490</v>
      </c>
      <c r="N278" s="3">
        <v>0.27417707596800001</v>
      </c>
      <c r="O278" s="2">
        <v>17.27</v>
      </c>
      <c r="P278" s="2">
        <f t="shared" si="21"/>
        <v>62.988489971406764</v>
      </c>
      <c r="Q278" s="2">
        <f t="shared" si="22"/>
        <v>4.7350381019673602</v>
      </c>
      <c r="R278" s="2">
        <f t="shared" si="24"/>
        <v>3.2594630077282862</v>
      </c>
      <c r="S278" s="12">
        <f t="shared" si="25"/>
        <v>569.78160114809282</v>
      </c>
      <c r="T278" s="12"/>
    </row>
    <row r="279" spans="2:20" ht="19.899999999999999" customHeight="1" x14ac:dyDescent="0.2">
      <c r="B279" s="14">
        <v>43598.604270833333</v>
      </c>
      <c r="C279" s="2">
        <f t="shared" si="23"/>
        <v>20.416666661622003</v>
      </c>
      <c r="D279" s="42">
        <v>23.1</v>
      </c>
      <c r="E279" s="12">
        <v>8520</v>
      </c>
      <c r="F279" s="12">
        <v>9100</v>
      </c>
      <c r="G279" s="2">
        <v>6.55</v>
      </c>
      <c r="H279" s="2">
        <v>8.89</v>
      </c>
      <c r="I279" s="2">
        <v>7.69</v>
      </c>
      <c r="K279" s="14">
        <v>43598.60564814815</v>
      </c>
      <c r="L279" s="2">
        <f t="shared" si="20"/>
        <v>22.333333336282521</v>
      </c>
      <c r="M279" s="15">
        <v>3470</v>
      </c>
      <c r="N279" s="3">
        <v>0.27260586063300002</v>
      </c>
      <c r="O279" s="2">
        <v>17.3</v>
      </c>
      <c r="P279" s="2">
        <f t="shared" si="21"/>
        <v>63.461585014455729</v>
      </c>
      <c r="Q279" s="2">
        <f t="shared" si="22"/>
        <v>4.7160813889509008</v>
      </c>
      <c r="R279" s="2">
        <f t="shared" si="24"/>
        <v>3.2660262850363968</v>
      </c>
      <c r="S279" s="12">
        <f t="shared" si="25"/>
        <v>571.14855846540797</v>
      </c>
      <c r="T279" s="12"/>
    </row>
    <row r="280" spans="2:20" ht="19.899999999999999" customHeight="1" x14ac:dyDescent="0.2">
      <c r="B280" s="14">
        <v>43598.604328703703</v>
      </c>
      <c r="C280" s="2">
        <f t="shared" si="23"/>
        <v>20.499999993480742</v>
      </c>
      <c r="D280" s="42">
        <v>23.1</v>
      </c>
      <c r="E280" s="12">
        <v>8570</v>
      </c>
      <c r="F280" s="12">
        <v>9120</v>
      </c>
      <c r="G280" s="2">
        <v>6.55</v>
      </c>
      <c r="H280" s="2">
        <v>8.89</v>
      </c>
      <c r="I280" s="2">
        <v>7.69</v>
      </c>
      <c r="K280" s="14">
        <v>43598.605763888889</v>
      </c>
      <c r="L280" s="2">
        <f t="shared" si="20"/>
        <v>22.5</v>
      </c>
      <c r="M280" s="15">
        <v>3460</v>
      </c>
      <c r="N280" s="3">
        <v>0.27182025296599999</v>
      </c>
      <c r="O280" s="2">
        <v>17.27</v>
      </c>
      <c r="P280" s="2">
        <f t="shared" si="21"/>
        <v>63.534632947899503</v>
      </c>
      <c r="Q280" s="2">
        <f t="shared" si="22"/>
        <v>4.6943357687228193</v>
      </c>
      <c r="R280" s="2">
        <f t="shared" si="24"/>
        <v>3.2790963086352236</v>
      </c>
      <c r="S280" s="12">
        <f t="shared" si="25"/>
        <v>573.87068898523387</v>
      </c>
      <c r="T280" s="12"/>
    </row>
    <row r="281" spans="2:20" ht="19.899999999999999" customHeight="1" x14ac:dyDescent="0.2">
      <c r="B281" s="14">
        <v>43598.604386574072</v>
      </c>
      <c r="C281" s="2">
        <f t="shared" si="23"/>
        <v>20.583333325339481</v>
      </c>
      <c r="D281" s="42">
        <v>23.1</v>
      </c>
      <c r="E281" s="12">
        <v>8490</v>
      </c>
      <c r="F281" s="12">
        <v>9100</v>
      </c>
      <c r="G281" s="2">
        <v>6.55</v>
      </c>
      <c r="H281" s="2">
        <v>8.9</v>
      </c>
      <c r="I281" s="2">
        <v>7.69</v>
      </c>
      <c r="K281" s="14">
        <v>43598.605821759258</v>
      </c>
      <c r="L281" s="2">
        <f t="shared" si="20"/>
        <v>22.583333331858739</v>
      </c>
      <c r="M281" s="15">
        <v>3440</v>
      </c>
      <c r="N281" s="3">
        <v>0.270249037631</v>
      </c>
      <c r="O281" s="2">
        <v>17.2</v>
      </c>
      <c r="P281" s="2">
        <f t="shared" si="21"/>
        <v>63.644999999907512</v>
      </c>
      <c r="Q281" s="2">
        <f t="shared" si="22"/>
        <v>4.6482834472532</v>
      </c>
      <c r="R281" s="2">
        <f t="shared" si="24"/>
        <v>3.2855842385315133</v>
      </c>
      <c r="S281" s="12">
        <f t="shared" si="25"/>
        <v>575.22586218774461</v>
      </c>
      <c r="T281" s="12"/>
    </row>
    <row r="282" spans="2:20" ht="19.899999999999999" customHeight="1" x14ac:dyDescent="0.2">
      <c r="B282" s="14">
        <v>43598.604444444441</v>
      </c>
      <c r="C282" s="2">
        <f t="shared" si="23"/>
        <v>20.66666665719822</v>
      </c>
      <c r="D282" s="42">
        <v>23.1</v>
      </c>
      <c r="E282" s="12">
        <v>8420</v>
      </c>
      <c r="F282" s="12">
        <v>9110</v>
      </c>
      <c r="G282" s="2">
        <v>6.54</v>
      </c>
      <c r="H282" s="2">
        <v>8.9</v>
      </c>
      <c r="I282" s="2">
        <v>7.69</v>
      </c>
      <c r="K282" s="14">
        <v>43598.605879629627</v>
      </c>
      <c r="L282" s="2">
        <f t="shared" si="20"/>
        <v>22.666666663717479</v>
      </c>
      <c r="M282" s="15">
        <v>3430</v>
      </c>
      <c r="N282" s="3">
        <v>0.26946342996299999</v>
      </c>
      <c r="O282" s="2">
        <v>17.239999999999998</v>
      </c>
      <c r="P282" s="2">
        <f t="shared" si="21"/>
        <v>63.978997084566252</v>
      </c>
      <c r="Q282" s="2">
        <f t="shared" si="22"/>
        <v>4.6455495325621197</v>
      </c>
      <c r="R282" s="2">
        <f t="shared" si="24"/>
        <v>3.2920382890977353</v>
      </c>
      <c r="S282" s="12">
        <f t="shared" si="25"/>
        <v>576.57514333285314</v>
      </c>
      <c r="T282" s="12"/>
    </row>
    <row r="283" spans="2:20" ht="19.899999999999999" customHeight="1" x14ac:dyDescent="0.2">
      <c r="B283" s="14">
        <v>43598.604502314818</v>
      </c>
      <c r="C283" s="2">
        <f t="shared" si="23"/>
        <v>20.749999999534339</v>
      </c>
      <c r="D283" s="42">
        <v>23.1</v>
      </c>
      <c r="E283" s="12">
        <v>8460</v>
      </c>
      <c r="F283" s="12">
        <v>9110</v>
      </c>
      <c r="G283" s="2">
        <v>6.54</v>
      </c>
      <c r="H283" s="2">
        <v>8.9</v>
      </c>
      <c r="I283" s="2">
        <v>7.69</v>
      </c>
      <c r="K283" s="14">
        <v>43598.605937499997</v>
      </c>
      <c r="L283" s="2">
        <f t="shared" si="20"/>
        <v>22.749999995576218</v>
      </c>
      <c r="M283" s="15">
        <v>3420</v>
      </c>
      <c r="N283" s="3">
        <v>0.26867782229600001</v>
      </c>
      <c r="O283" s="2">
        <v>17.16</v>
      </c>
      <c r="P283" s="2">
        <f t="shared" si="21"/>
        <v>63.868315789365667</v>
      </c>
      <c r="Q283" s="2">
        <f t="shared" si="22"/>
        <v>4.6105114305993604</v>
      </c>
      <c r="R283" s="2">
        <f t="shared" si="24"/>
        <v>3.2984661090973009</v>
      </c>
      <c r="S283" s="12">
        <f t="shared" si="25"/>
        <v>577.92049643969347</v>
      </c>
      <c r="T283" s="12"/>
    </row>
    <row r="284" spans="2:20" ht="19.899999999999999" customHeight="1" x14ac:dyDescent="0.2">
      <c r="B284" s="14">
        <v>43598.604560185187</v>
      </c>
      <c r="C284" s="2">
        <f t="shared" si="23"/>
        <v>20.833333331393078</v>
      </c>
      <c r="D284" s="42">
        <v>23.1</v>
      </c>
      <c r="E284" s="12">
        <v>8540</v>
      </c>
      <c r="F284" s="12">
        <v>9120</v>
      </c>
      <c r="G284" s="2">
        <v>6.54</v>
      </c>
      <c r="H284" s="2">
        <v>8.9</v>
      </c>
      <c r="I284" s="2">
        <v>7.69</v>
      </c>
      <c r="K284" s="14">
        <v>43598.605995370373</v>
      </c>
      <c r="L284" s="2">
        <f t="shared" si="20"/>
        <v>22.833333337912336</v>
      </c>
      <c r="M284" s="15">
        <v>3410</v>
      </c>
      <c r="N284" s="3">
        <v>0.267892214628</v>
      </c>
      <c r="O284" s="2">
        <v>17.079999999999998</v>
      </c>
      <c r="P284" s="2">
        <f t="shared" si="21"/>
        <v>63.75698533724691</v>
      </c>
      <c r="Q284" s="2">
        <f t="shared" si="22"/>
        <v>4.5755990258462393</v>
      </c>
      <c r="R284" s="2">
        <f t="shared" si="24"/>
        <v>3.3048453531590041</v>
      </c>
      <c r="S284" s="12">
        <f t="shared" si="25"/>
        <v>579.26192167692113</v>
      </c>
      <c r="T284" s="12"/>
    </row>
    <row r="285" spans="2:20" ht="19.899999999999999" customHeight="1" x14ac:dyDescent="0.2">
      <c r="B285" s="14">
        <v>43598.604618055557</v>
      </c>
      <c r="C285" s="2">
        <f t="shared" si="23"/>
        <v>20.916666663251817</v>
      </c>
      <c r="D285" s="42">
        <v>23.1</v>
      </c>
      <c r="E285" s="12">
        <v>8590</v>
      </c>
      <c r="F285" s="12">
        <v>9120</v>
      </c>
      <c r="G285" s="2">
        <v>6.54</v>
      </c>
      <c r="H285" s="2">
        <v>8.9</v>
      </c>
      <c r="I285" s="2">
        <v>7.69</v>
      </c>
      <c r="K285" s="14">
        <v>43598.606111111112</v>
      </c>
      <c r="L285" s="2">
        <f t="shared" si="20"/>
        <v>23.000000001629815</v>
      </c>
      <c r="M285" s="15">
        <v>3390</v>
      </c>
      <c r="N285" s="3">
        <v>0.26632099929300002</v>
      </c>
      <c r="O285" s="2">
        <v>17.05</v>
      </c>
      <c r="P285" s="2">
        <f t="shared" si="21"/>
        <v>64.020486725652447</v>
      </c>
      <c r="Q285" s="2">
        <f t="shared" si="22"/>
        <v>4.5407730379456508</v>
      </c>
      <c r="R285" s="2">
        <f t="shared" si="24"/>
        <v>3.3175069808013324</v>
      </c>
      <c r="S285" s="12">
        <f t="shared" si="25"/>
        <v>581.93298769926116</v>
      </c>
      <c r="T285" s="12"/>
    </row>
    <row r="286" spans="2:20" ht="19.899999999999999" customHeight="1" x14ac:dyDescent="0.2">
      <c r="B286" s="14">
        <v>43598.604675925926</v>
      </c>
      <c r="C286" s="2">
        <f t="shared" si="23"/>
        <v>20.999999995110556</v>
      </c>
      <c r="D286" s="42">
        <v>23.1</v>
      </c>
      <c r="E286" s="12">
        <v>8570</v>
      </c>
      <c r="F286" s="12">
        <v>9110</v>
      </c>
      <c r="G286" s="2">
        <v>6.54</v>
      </c>
      <c r="H286" s="2">
        <v>8.9</v>
      </c>
      <c r="I286" s="2">
        <v>7.69</v>
      </c>
      <c r="K286" s="14">
        <v>43598.606168981481</v>
      </c>
      <c r="L286" s="2">
        <f t="shared" si="20"/>
        <v>23.083333333488554</v>
      </c>
      <c r="M286" s="15">
        <v>3370</v>
      </c>
      <c r="N286" s="3">
        <v>0.26474978395799997</v>
      </c>
      <c r="O286" s="2">
        <v>17.03</v>
      </c>
      <c r="P286" s="2">
        <f t="shared" si="21"/>
        <v>64.324887240329716</v>
      </c>
      <c r="Q286" s="2">
        <f t="shared" si="22"/>
        <v>4.50868882080474</v>
      </c>
      <c r="R286" s="2">
        <f t="shared" si="24"/>
        <v>3.3237913292031513</v>
      </c>
      <c r="S286" s="12">
        <f t="shared" si="25"/>
        <v>583.26066463389486</v>
      </c>
      <c r="T286" s="12"/>
    </row>
    <row r="287" spans="2:20" ht="19.899999999999999" customHeight="1" x14ac:dyDescent="0.2">
      <c r="B287" s="14">
        <v>43598.604733796295</v>
      </c>
      <c r="C287" s="2">
        <f t="shared" si="23"/>
        <v>21.083333326969296</v>
      </c>
      <c r="D287" s="42">
        <v>23.1</v>
      </c>
      <c r="E287" s="12">
        <v>8550</v>
      </c>
      <c r="F287" s="12">
        <v>9120</v>
      </c>
      <c r="G287" s="2">
        <v>6.54</v>
      </c>
      <c r="H287" s="2">
        <v>8.9</v>
      </c>
      <c r="I287" s="2">
        <v>7.69</v>
      </c>
      <c r="K287" s="14">
        <v>43598.606226851851</v>
      </c>
      <c r="L287" s="2">
        <f t="shared" si="20"/>
        <v>23.166666665347293</v>
      </c>
      <c r="M287" s="15">
        <v>3370</v>
      </c>
      <c r="N287" s="3">
        <v>0.26474978395799997</v>
      </c>
      <c r="O287" s="2">
        <v>17.079999999999998</v>
      </c>
      <c r="P287" s="2">
        <f t="shared" si="21"/>
        <v>64.513744807095208</v>
      </c>
      <c r="Q287" s="2">
        <f t="shared" si="22"/>
        <v>4.5219263100026392</v>
      </c>
      <c r="R287" s="2">
        <f t="shared" si="24"/>
        <v>3.3300625895996858</v>
      </c>
      <c r="S287" s="12">
        <f t="shared" si="25"/>
        <v>584.58441353026046</v>
      </c>
      <c r="T287" s="12"/>
    </row>
    <row r="288" spans="2:20" ht="19.899999999999999" customHeight="1" x14ac:dyDescent="0.2">
      <c r="B288" s="14">
        <v>43598.604791666665</v>
      </c>
      <c r="C288" s="2">
        <f t="shared" si="23"/>
        <v>21.166666658828035</v>
      </c>
      <c r="D288" s="42">
        <v>23.1</v>
      </c>
      <c r="E288" s="12">
        <v>8540</v>
      </c>
      <c r="F288" s="12">
        <v>9130</v>
      </c>
      <c r="G288" s="2">
        <v>6.54</v>
      </c>
      <c r="H288" s="2">
        <v>8.9</v>
      </c>
      <c r="I288" s="2">
        <v>7.69</v>
      </c>
      <c r="K288" s="14">
        <v>43598.60628472222</v>
      </c>
      <c r="L288" s="2">
        <f t="shared" si="20"/>
        <v>23.249999997206032</v>
      </c>
      <c r="M288" s="15">
        <v>3360</v>
      </c>
      <c r="N288" s="3">
        <v>0.26396417629000002</v>
      </c>
      <c r="O288" s="2">
        <v>17.02</v>
      </c>
      <c r="P288" s="2">
        <f t="shared" si="21"/>
        <v>64.47844642865951</v>
      </c>
      <c r="Q288" s="2">
        <f t="shared" si="22"/>
        <v>4.4926702804558003</v>
      </c>
      <c r="R288" s="2">
        <f t="shared" si="24"/>
        <v>3.3363227260100636</v>
      </c>
      <c r="S288" s="12">
        <f t="shared" si="25"/>
        <v>585.90619840749196</v>
      </c>
      <c r="T288" s="12"/>
    </row>
    <row r="289" spans="2:20" ht="19.899999999999999" customHeight="1" x14ac:dyDescent="0.2">
      <c r="B289" s="14">
        <v>43598.604849537034</v>
      </c>
      <c r="C289" s="2">
        <f t="shared" si="23"/>
        <v>21.249999990686774</v>
      </c>
      <c r="D289" s="42">
        <v>23.1</v>
      </c>
      <c r="E289" s="12">
        <v>8540</v>
      </c>
      <c r="F289" s="12">
        <v>9120</v>
      </c>
      <c r="G289" s="2">
        <v>6.54</v>
      </c>
      <c r="H289" s="2">
        <v>8.9</v>
      </c>
      <c r="I289" s="2">
        <v>7.69</v>
      </c>
      <c r="K289" s="14">
        <v>43598.606342592589</v>
      </c>
      <c r="L289" s="2">
        <f t="shared" si="20"/>
        <v>23.333333329064772</v>
      </c>
      <c r="M289" s="15">
        <v>3350</v>
      </c>
      <c r="N289" s="3">
        <v>0.26317856862299999</v>
      </c>
      <c r="O289" s="2">
        <v>17.07</v>
      </c>
      <c r="P289" s="2">
        <f t="shared" si="21"/>
        <v>64.860904477569989</v>
      </c>
      <c r="Q289" s="2">
        <f t="shared" si="22"/>
        <v>4.4924581663946102</v>
      </c>
      <c r="R289" s="2">
        <f t="shared" si="24"/>
        <v>3.3425623984321868</v>
      </c>
      <c r="S289" s="12">
        <f t="shared" si="25"/>
        <v>587.22405524645524</v>
      </c>
      <c r="T289" s="12"/>
    </row>
    <row r="290" spans="2:20" ht="19.899999999999999" customHeight="1" x14ac:dyDescent="0.2">
      <c r="B290" s="14">
        <v>43598.604907407411</v>
      </c>
      <c r="C290" s="2">
        <f t="shared" si="23"/>
        <v>21.333333333022892</v>
      </c>
      <c r="D290" s="42">
        <v>23.1</v>
      </c>
      <c r="E290" s="12">
        <v>8510</v>
      </c>
      <c r="F290" s="12">
        <v>9130</v>
      </c>
      <c r="G290" s="2">
        <v>6.54</v>
      </c>
      <c r="H290" s="2">
        <v>8.9</v>
      </c>
      <c r="I290" s="2">
        <v>7.69</v>
      </c>
      <c r="K290" s="14">
        <v>43598.606400462966</v>
      </c>
      <c r="L290" s="2">
        <f t="shared" ref="L290:L353" si="26">(K290-$K$34)*24*60</f>
        <v>23.41666667140089</v>
      </c>
      <c r="M290" s="15">
        <v>3330</v>
      </c>
      <c r="N290" s="3">
        <v>0.261607353288</v>
      </c>
      <c r="O290" s="2">
        <v>16.97</v>
      </c>
      <c r="P290" s="2">
        <f t="shared" ref="P290:P353" si="27">O290/N290</f>
        <v>64.868207207149695</v>
      </c>
      <c r="Q290" s="2">
        <f t="shared" ref="Q290:Q353" si="28">N290*O290</f>
        <v>4.4394767852973596</v>
      </c>
      <c r="R290" s="2">
        <f t="shared" si="24"/>
        <v>3.3487651317076308</v>
      </c>
      <c r="S290" s="12">
        <f t="shared" si="25"/>
        <v>588.53602019296773</v>
      </c>
      <c r="T290" s="12"/>
    </row>
    <row r="291" spans="2:20" ht="19.899999999999999" customHeight="1" x14ac:dyDescent="0.2">
      <c r="B291" s="14">
        <v>43598.60496527778</v>
      </c>
      <c r="C291" s="2">
        <f t="shared" ref="C291:C354" si="29">(B291-$B$34)*24*60</f>
        <v>21.416666664881632</v>
      </c>
      <c r="D291" s="42">
        <v>23.1</v>
      </c>
      <c r="E291" s="12">
        <v>8520</v>
      </c>
      <c r="F291" s="12">
        <v>9130</v>
      </c>
      <c r="G291" s="2">
        <v>6.54</v>
      </c>
      <c r="H291" s="2">
        <v>8.9</v>
      </c>
      <c r="I291" s="2">
        <v>7.69</v>
      </c>
      <c r="K291" s="14">
        <v>43598.606458333335</v>
      </c>
      <c r="L291" s="2">
        <f t="shared" si="26"/>
        <v>23.500000003259629</v>
      </c>
      <c r="M291" s="15">
        <v>3330</v>
      </c>
      <c r="N291" s="3">
        <v>0.261607353288</v>
      </c>
      <c r="O291" s="2">
        <v>16.91</v>
      </c>
      <c r="P291" s="2">
        <f t="shared" si="27"/>
        <v>64.638855855798553</v>
      </c>
      <c r="Q291" s="2">
        <f t="shared" si="28"/>
        <v>4.4237803441000798</v>
      </c>
      <c r="R291" s="2">
        <f t="shared" ref="R291:R354" si="30">AVERAGE(Q291,Q290)*(L291-L290)/60+R290</f>
        <v>3.3549201712719094</v>
      </c>
      <c r="S291" s="12">
        <f t="shared" si="25"/>
        <v>589.8440569362607</v>
      </c>
      <c r="T291" s="12"/>
    </row>
    <row r="292" spans="2:20" ht="19.899999999999999" customHeight="1" x14ac:dyDescent="0.2">
      <c r="B292" s="14">
        <v>43598.605023148149</v>
      </c>
      <c r="C292" s="2">
        <f t="shared" si="29"/>
        <v>21.499999996740371</v>
      </c>
      <c r="D292" s="42">
        <v>23.1</v>
      </c>
      <c r="E292" s="12">
        <v>8510</v>
      </c>
      <c r="F292" s="12">
        <v>9130</v>
      </c>
      <c r="G292" s="2">
        <v>6.54</v>
      </c>
      <c r="H292" s="2">
        <v>8.91</v>
      </c>
      <c r="I292" s="2">
        <v>7.69</v>
      </c>
      <c r="K292" s="14">
        <v>43598.606516203705</v>
      </c>
      <c r="L292" s="2">
        <f t="shared" si="26"/>
        <v>23.583333335118368</v>
      </c>
      <c r="M292" s="15">
        <v>3320</v>
      </c>
      <c r="N292" s="3">
        <v>0.26082174561999999</v>
      </c>
      <c r="O292" s="2">
        <v>16.84</v>
      </c>
      <c r="P292" s="2">
        <f t="shared" si="27"/>
        <v>64.56516867475753</v>
      </c>
      <c r="Q292" s="2">
        <f t="shared" si="28"/>
        <v>4.3922381962407995</v>
      </c>
      <c r="R292" s="2">
        <f t="shared" si="30"/>
        <v>3.3610424062610345</v>
      </c>
      <c r="S292" s="12">
        <f t="shared" si="25"/>
        <v>591.15012966041957</v>
      </c>
      <c r="T292" s="12"/>
    </row>
    <row r="293" spans="2:20" ht="19.899999999999999" customHeight="1" x14ac:dyDescent="0.2">
      <c r="B293" s="14">
        <v>43598.605081018519</v>
      </c>
      <c r="C293" s="2">
        <f t="shared" si="29"/>
        <v>21.58333332859911</v>
      </c>
      <c r="D293" s="42">
        <v>23.1</v>
      </c>
      <c r="E293" s="12">
        <v>8580</v>
      </c>
      <c r="F293" s="12">
        <v>9140</v>
      </c>
      <c r="G293" s="2">
        <v>6.54</v>
      </c>
      <c r="H293" s="2">
        <v>8.91</v>
      </c>
      <c r="I293" s="2">
        <v>7.69</v>
      </c>
      <c r="K293" s="14">
        <v>43598.606574074074</v>
      </c>
      <c r="L293" s="2">
        <f t="shared" si="26"/>
        <v>23.666666666977108</v>
      </c>
      <c r="M293" s="15">
        <v>3300</v>
      </c>
      <c r="N293" s="3">
        <v>0.259250530285</v>
      </c>
      <c r="O293" s="2">
        <v>16.82</v>
      </c>
      <c r="P293" s="2">
        <f t="shared" si="27"/>
        <v>64.879327272771221</v>
      </c>
      <c r="Q293" s="2">
        <f t="shared" si="28"/>
        <v>4.3605939193937004</v>
      </c>
      <c r="R293" s="2">
        <f t="shared" si="30"/>
        <v>3.3671207617893346</v>
      </c>
      <c r="S293" s="12">
        <f t="shared" si="25"/>
        <v>592.45031032717623</v>
      </c>
      <c r="T293" s="12"/>
    </row>
    <row r="294" spans="2:20" ht="19.899999999999999" customHeight="1" x14ac:dyDescent="0.2">
      <c r="B294" s="14">
        <v>43598.605138888888</v>
      </c>
      <c r="C294" s="2">
        <f t="shared" si="29"/>
        <v>21.66666666045785</v>
      </c>
      <c r="D294" s="42">
        <v>23.1</v>
      </c>
      <c r="E294" s="12">
        <v>8540</v>
      </c>
      <c r="F294" s="12">
        <v>9140</v>
      </c>
      <c r="G294" s="2">
        <v>6.54</v>
      </c>
      <c r="H294" s="2">
        <v>8.91</v>
      </c>
      <c r="I294" s="2">
        <v>7.69</v>
      </c>
      <c r="K294" s="14">
        <v>43598.606631944444</v>
      </c>
      <c r="L294" s="2">
        <f t="shared" si="26"/>
        <v>23.749999998835847</v>
      </c>
      <c r="M294" s="15">
        <v>3300</v>
      </c>
      <c r="N294" s="3">
        <v>0.259250530285</v>
      </c>
      <c r="O294" s="2">
        <v>16.86</v>
      </c>
      <c r="P294" s="2">
        <f t="shared" si="27"/>
        <v>65.033618181862224</v>
      </c>
      <c r="Q294" s="2">
        <f t="shared" si="28"/>
        <v>4.3709639406051002</v>
      </c>
      <c r="R294" s="2">
        <f t="shared" si="30"/>
        <v>3.3731843435292603</v>
      </c>
      <c r="S294" s="12">
        <f t="shared" si="25"/>
        <v>593.74656295566479</v>
      </c>
      <c r="T294" s="12"/>
    </row>
    <row r="295" spans="2:20" ht="19.899999999999999" customHeight="1" x14ac:dyDescent="0.2">
      <c r="B295" s="14">
        <v>43598.605196759258</v>
      </c>
      <c r="C295" s="2">
        <f t="shared" si="29"/>
        <v>21.749999992316589</v>
      </c>
      <c r="D295" s="42">
        <v>23.1</v>
      </c>
      <c r="E295" s="12">
        <v>8550</v>
      </c>
      <c r="F295" s="12">
        <v>9140</v>
      </c>
      <c r="G295" s="2">
        <v>6.54</v>
      </c>
      <c r="H295" s="2">
        <v>8.91</v>
      </c>
      <c r="I295" s="2">
        <v>7.69</v>
      </c>
      <c r="K295" s="14">
        <v>43598.606689814813</v>
      </c>
      <c r="L295" s="2">
        <f t="shared" si="26"/>
        <v>23.833333330694586</v>
      </c>
      <c r="M295" s="15">
        <v>3290</v>
      </c>
      <c r="N295" s="3">
        <v>0.25846492261800003</v>
      </c>
      <c r="O295" s="2">
        <v>16.899999999999999</v>
      </c>
      <c r="P295" s="2">
        <f t="shared" si="27"/>
        <v>65.386048632128961</v>
      </c>
      <c r="Q295" s="2">
        <f t="shared" si="28"/>
        <v>4.3680571922442004</v>
      </c>
      <c r="R295" s="2">
        <f t="shared" si="30"/>
        <v>3.3792531080974624</v>
      </c>
      <c r="S295" s="12">
        <f t="shared" si="25"/>
        <v>595.04085156501924</v>
      </c>
      <c r="T295" s="12"/>
    </row>
    <row r="296" spans="2:20" ht="19.899999999999999" customHeight="1" x14ac:dyDescent="0.2">
      <c r="B296" s="14">
        <v>43598.605254629627</v>
      </c>
      <c r="C296" s="2">
        <f t="shared" si="29"/>
        <v>21.833333324175328</v>
      </c>
      <c r="D296" s="42">
        <v>23.1</v>
      </c>
      <c r="E296" s="12">
        <v>8550</v>
      </c>
      <c r="F296" s="12">
        <v>9130</v>
      </c>
      <c r="G296" s="2">
        <v>6.54</v>
      </c>
      <c r="H296" s="2">
        <v>8.91</v>
      </c>
      <c r="I296" s="2">
        <v>7.69</v>
      </c>
      <c r="K296" s="14">
        <v>43598.606747685182</v>
      </c>
      <c r="L296" s="2">
        <f t="shared" si="26"/>
        <v>23.916666662553325</v>
      </c>
      <c r="M296" s="15">
        <v>3270</v>
      </c>
      <c r="N296" s="3">
        <v>0.25689370728299998</v>
      </c>
      <c r="O296" s="2">
        <v>16.850000000000001</v>
      </c>
      <c r="P296" s="2">
        <f t="shared" si="27"/>
        <v>65.591330275122914</v>
      </c>
      <c r="Q296" s="2">
        <f t="shared" si="28"/>
        <v>4.3286589677185505</v>
      </c>
      <c r="R296" s="2">
        <f t="shared" si="30"/>
        <v>3.3852924942127909</v>
      </c>
      <c r="S296" s="12">
        <f t="shared" si="25"/>
        <v>596.32924811697148</v>
      </c>
      <c r="T296" s="12"/>
    </row>
    <row r="297" spans="2:20" ht="19.899999999999999" customHeight="1" x14ac:dyDescent="0.2">
      <c r="B297" s="14">
        <v>43598.605312500003</v>
      </c>
      <c r="C297" s="2">
        <f t="shared" si="29"/>
        <v>21.916666666511446</v>
      </c>
      <c r="D297" s="42">
        <v>23.1</v>
      </c>
      <c r="E297" s="12">
        <v>8520</v>
      </c>
      <c r="F297" s="12">
        <v>9140</v>
      </c>
      <c r="G297" s="2">
        <v>6.54</v>
      </c>
      <c r="H297" s="2">
        <v>8.91</v>
      </c>
      <c r="I297" s="2">
        <v>7.69</v>
      </c>
      <c r="K297" s="14">
        <v>43598.606863425928</v>
      </c>
      <c r="L297" s="2">
        <f t="shared" si="26"/>
        <v>24.083333336748183</v>
      </c>
      <c r="M297" s="15">
        <v>3260</v>
      </c>
      <c r="N297" s="3">
        <v>0.25610809961499997</v>
      </c>
      <c r="O297" s="2">
        <v>16.77</v>
      </c>
      <c r="P297" s="2">
        <f t="shared" si="27"/>
        <v>65.480162576700479</v>
      </c>
      <c r="Q297" s="2">
        <f t="shared" si="28"/>
        <v>4.2949328305435497</v>
      </c>
      <c r="R297" s="2">
        <f t="shared" si="30"/>
        <v>3.3972697055847108</v>
      </c>
      <c r="S297" s="12">
        <f t="shared" si="25"/>
        <v>598.89425726731895</v>
      </c>
      <c r="T297" s="12"/>
    </row>
    <row r="298" spans="2:20" ht="19.899999999999999" customHeight="1" x14ac:dyDescent="0.2">
      <c r="B298" s="14">
        <v>43598.605370370373</v>
      </c>
      <c r="C298" s="2">
        <f t="shared" si="29"/>
        <v>21.999999998370185</v>
      </c>
      <c r="D298" s="42">
        <v>23.1</v>
      </c>
      <c r="E298" s="12">
        <v>8550</v>
      </c>
      <c r="F298" s="12">
        <v>9150</v>
      </c>
      <c r="G298" s="2">
        <v>6.53</v>
      </c>
      <c r="H298" s="2">
        <v>8.91</v>
      </c>
      <c r="I298" s="2">
        <v>7.69</v>
      </c>
      <c r="K298" s="14">
        <v>43598.606921296298</v>
      </c>
      <c r="L298" s="2">
        <f t="shared" si="26"/>
        <v>24.166666668606922</v>
      </c>
      <c r="M298" s="15">
        <v>3250</v>
      </c>
      <c r="N298" s="3">
        <v>0.255322491948</v>
      </c>
      <c r="O298" s="2">
        <v>16.71</v>
      </c>
      <c r="P298" s="2">
        <f t="shared" si="27"/>
        <v>65.446643076800399</v>
      </c>
      <c r="Q298" s="2">
        <f t="shared" si="28"/>
        <v>4.2664388404510802</v>
      </c>
      <c r="R298" s="2">
        <f t="shared" si="30"/>
        <v>3.4032151024732524</v>
      </c>
      <c r="S298" s="12">
        <f t="shared" si="25"/>
        <v>600.17283372360077</v>
      </c>
      <c r="T298" s="12"/>
    </row>
    <row r="299" spans="2:20" ht="19.899999999999999" customHeight="1" x14ac:dyDescent="0.2">
      <c r="B299" s="14">
        <v>43598.605428240742</v>
      </c>
      <c r="C299" s="2">
        <f t="shared" si="29"/>
        <v>22.083333330228925</v>
      </c>
      <c r="D299" s="42">
        <v>23.1</v>
      </c>
      <c r="E299" s="12">
        <v>8520</v>
      </c>
      <c r="F299" s="12">
        <v>9150</v>
      </c>
      <c r="G299" s="2">
        <v>6.53</v>
      </c>
      <c r="H299" s="2">
        <v>8.91</v>
      </c>
      <c r="I299" s="2">
        <v>7.69</v>
      </c>
      <c r="K299" s="14">
        <v>43598.606979166667</v>
      </c>
      <c r="L299" s="2">
        <f t="shared" si="26"/>
        <v>24.250000000465661</v>
      </c>
      <c r="M299" s="15">
        <v>3230</v>
      </c>
      <c r="N299" s="3">
        <v>0.25375127661199998</v>
      </c>
      <c r="O299" s="2">
        <v>16.66</v>
      </c>
      <c r="P299" s="2">
        <f t="shared" si="27"/>
        <v>65.654842105382116</v>
      </c>
      <c r="Q299" s="2">
        <f t="shared" si="28"/>
        <v>4.2274962683559201</v>
      </c>
      <c r="R299" s="2">
        <f t="shared" si="30"/>
        <v>3.409113668416659</v>
      </c>
      <c r="S299" s="12">
        <f t="shared" si="25"/>
        <v>601.44551812248039</v>
      </c>
      <c r="T299" s="12"/>
    </row>
    <row r="300" spans="2:20" ht="19.899999999999999" customHeight="1" x14ac:dyDescent="0.2">
      <c r="B300" s="14">
        <v>43598.605486111112</v>
      </c>
      <c r="C300" s="2">
        <f t="shared" si="29"/>
        <v>22.166666662087664</v>
      </c>
      <c r="D300" s="42">
        <v>23.1</v>
      </c>
      <c r="E300" s="12">
        <v>8590</v>
      </c>
      <c r="F300" s="12">
        <v>9140</v>
      </c>
      <c r="G300" s="2">
        <v>6.53</v>
      </c>
      <c r="H300" s="2">
        <v>8.91</v>
      </c>
      <c r="I300" s="2">
        <v>7.69</v>
      </c>
      <c r="K300" s="14">
        <v>43598.607037037036</v>
      </c>
      <c r="L300" s="2">
        <f t="shared" si="26"/>
        <v>24.333333332324401</v>
      </c>
      <c r="M300" s="15">
        <v>3230</v>
      </c>
      <c r="N300" s="3">
        <v>0.25375127661199998</v>
      </c>
      <c r="O300" s="2">
        <v>16.68</v>
      </c>
      <c r="P300" s="2">
        <f t="shared" si="27"/>
        <v>65.73365944284356</v>
      </c>
      <c r="Q300" s="2">
        <f t="shared" si="28"/>
        <v>4.2325712938881592</v>
      </c>
      <c r="R300" s="2">
        <f t="shared" si="30"/>
        <v>3.4149887152309244</v>
      </c>
      <c r="S300" s="12">
        <f t="shared" si="25"/>
        <v>602.71427448309191</v>
      </c>
      <c r="T300" s="12"/>
    </row>
    <row r="301" spans="2:20" ht="19.899999999999999" customHeight="1" x14ac:dyDescent="0.2">
      <c r="B301" s="14">
        <v>43598.605543981481</v>
      </c>
      <c r="C301" s="2">
        <f t="shared" si="29"/>
        <v>22.249999993946403</v>
      </c>
      <c r="D301" s="42">
        <v>23.1</v>
      </c>
      <c r="E301" s="12">
        <v>8540</v>
      </c>
      <c r="F301" s="12">
        <v>9150</v>
      </c>
      <c r="G301" s="2">
        <v>6.53</v>
      </c>
      <c r="H301" s="2">
        <v>8.91</v>
      </c>
      <c r="I301" s="2">
        <v>7.69</v>
      </c>
      <c r="K301" s="14">
        <v>43598.607094907406</v>
      </c>
      <c r="L301" s="2">
        <f t="shared" si="26"/>
        <v>24.41666666418314</v>
      </c>
      <c r="M301" s="15">
        <v>3220</v>
      </c>
      <c r="N301" s="3">
        <v>0.252965668945</v>
      </c>
      <c r="O301" s="2">
        <v>16.600000000000001</v>
      </c>
      <c r="P301" s="2">
        <f t="shared" si="27"/>
        <v>65.621552795012619</v>
      </c>
      <c r="Q301" s="2">
        <f t="shared" si="28"/>
        <v>4.1992301044870004</v>
      </c>
      <c r="R301" s="2">
        <f t="shared" si="30"/>
        <v>3.4208441327650725</v>
      </c>
      <c r="S301" s="12">
        <f t="shared" si="25"/>
        <v>603.98106682456933</v>
      </c>
      <c r="T301" s="12"/>
    </row>
    <row r="302" spans="2:20" ht="19.899999999999999" customHeight="1" x14ac:dyDescent="0.2">
      <c r="B302" s="14">
        <v>43598.60560185185</v>
      </c>
      <c r="C302" s="2">
        <f t="shared" si="29"/>
        <v>22.333333325805143</v>
      </c>
      <c r="D302" s="42">
        <v>23.1</v>
      </c>
      <c r="E302" s="12">
        <v>8500</v>
      </c>
      <c r="F302" s="12">
        <v>9140</v>
      </c>
      <c r="G302" s="2">
        <v>6.53</v>
      </c>
      <c r="H302" s="2">
        <v>8.91</v>
      </c>
      <c r="I302" s="2">
        <v>7.69</v>
      </c>
      <c r="K302" s="14">
        <v>43598.607152777775</v>
      </c>
      <c r="L302" s="2">
        <f t="shared" si="26"/>
        <v>24.499999996041879</v>
      </c>
      <c r="M302" s="15">
        <v>3200</v>
      </c>
      <c r="N302" s="3">
        <v>0.25139445361000001</v>
      </c>
      <c r="O302" s="2">
        <v>16.59</v>
      </c>
      <c r="P302" s="2">
        <f t="shared" si="27"/>
        <v>65.991909374965147</v>
      </c>
      <c r="Q302" s="2">
        <f t="shared" si="28"/>
        <v>4.1706339853898999</v>
      </c>
      <c r="R302" s="2">
        <f t="shared" si="30"/>
        <v>3.4266565382801915</v>
      </c>
      <c r="S302" s="12">
        <f t="shared" si="25"/>
        <v>605.24196710864453</v>
      </c>
      <c r="T302" s="12"/>
    </row>
    <row r="303" spans="2:20" ht="19.899999999999999" customHeight="1" x14ac:dyDescent="0.2">
      <c r="B303" s="14">
        <v>43598.60565972222</v>
      </c>
      <c r="C303" s="2">
        <f t="shared" si="29"/>
        <v>22.416666657663882</v>
      </c>
      <c r="D303" s="42">
        <v>23.1</v>
      </c>
      <c r="E303" s="12">
        <v>8590</v>
      </c>
      <c r="F303" s="12">
        <v>9160</v>
      </c>
      <c r="G303" s="2">
        <v>6.53</v>
      </c>
      <c r="H303" s="2">
        <v>8.92</v>
      </c>
      <c r="I303" s="2">
        <v>7.69</v>
      </c>
      <c r="K303" s="14">
        <v>43598.607210648152</v>
      </c>
      <c r="L303" s="2">
        <f t="shared" si="26"/>
        <v>24.583333338377997</v>
      </c>
      <c r="M303" s="15">
        <v>3190</v>
      </c>
      <c r="N303" s="3">
        <v>0.250608845942</v>
      </c>
      <c r="O303" s="2">
        <v>16.64</v>
      </c>
      <c r="P303" s="2">
        <f t="shared" si="27"/>
        <v>66.398294670935528</v>
      </c>
      <c r="Q303" s="2">
        <f t="shared" si="28"/>
        <v>4.1701311964748804</v>
      </c>
      <c r="R303" s="2">
        <f t="shared" si="30"/>
        <v>3.4324487369489041</v>
      </c>
      <c r="S303" s="12">
        <f t="shared" si="25"/>
        <v>606.49697549310793</v>
      </c>
      <c r="T303" s="12"/>
    </row>
    <row r="304" spans="2:20" ht="19.899999999999999" customHeight="1" x14ac:dyDescent="0.2">
      <c r="B304" s="14">
        <v>43598.605717592596</v>
      </c>
      <c r="C304" s="2">
        <f t="shared" si="29"/>
        <v>22.5</v>
      </c>
      <c r="D304" s="42">
        <v>23.1</v>
      </c>
      <c r="E304" s="12">
        <v>8530</v>
      </c>
      <c r="F304" s="12">
        <v>9150</v>
      </c>
      <c r="G304" s="2">
        <v>6.53</v>
      </c>
      <c r="H304" s="2">
        <v>8.92</v>
      </c>
      <c r="I304" s="2">
        <v>7.69</v>
      </c>
      <c r="K304" s="14">
        <v>43598.607268518521</v>
      </c>
      <c r="L304" s="2">
        <f t="shared" si="26"/>
        <v>24.666666670236737</v>
      </c>
      <c r="M304" s="15">
        <v>3190</v>
      </c>
      <c r="N304" s="3">
        <v>0.250608845942</v>
      </c>
      <c r="O304" s="2">
        <v>16.63</v>
      </c>
      <c r="P304" s="2">
        <f t="shared" si="27"/>
        <v>66.358391849618855</v>
      </c>
      <c r="Q304" s="2">
        <f t="shared" si="28"/>
        <v>4.1676251080154598</v>
      </c>
      <c r="R304" s="2">
        <f t="shared" si="30"/>
        <v>3.4382388453912323</v>
      </c>
      <c r="S304" s="12">
        <f t="shared" si="25"/>
        <v>607.75001970064682</v>
      </c>
      <c r="T304" s="12"/>
    </row>
    <row r="305" spans="2:20" ht="19.899999999999999" customHeight="1" x14ac:dyDescent="0.2">
      <c r="B305" s="14">
        <v>43598.605775462966</v>
      </c>
      <c r="C305" s="2">
        <f t="shared" si="29"/>
        <v>22.583333331858739</v>
      </c>
      <c r="D305" s="42">
        <v>23.1</v>
      </c>
      <c r="E305" s="12">
        <v>8520</v>
      </c>
      <c r="F305" s="12">
        <v>9160</v>
      </c>
      <c r="G305" s="2">
        <v>6.53</v>
      </c>
      <c r="H305" s="2">
        <v>8.92</v>
      </c>
      <c r="I305" s="2">
        <v>7.69</v>
      </c>
      <c r="K305" s="14">
        <v>43598.60732638889</v>
      </c>
      <c r="L305" s="2">
        <f t="shared" si="26"/>
        <v>24.750000002095476</v>
      </c>
      <c r="M305" s="15">
        <v>3180</v>
      </c>
      <c r="N305" s="3">
        <v>0.249823238275</v>
      </c>
      <c r="O305" s="2">
        <v>16.600000000000001</v>
      </c>
      <c r="P305" s="2">
        <f t="shared" si="27"/>
        <v>66.446981132023765</v>
      </c>
      <c r="Q305" s="2">
        <f t="shared" si="28"/>
        <v>4.1470657553650003</v>
      </c>
      <c r="R305" s="2">
        <f t="shared" si="30"/>
        <v>3.4440129361664065</v>
      </c>
      <c r="S305" s="12">
        <f t="shared" si="25"/>
        <v>609.0010998890516</v>
      </c>
      <c r="T305" s="12"/>
    </row>
    <row r="306" spans="2:20" ht="19.899999999999999" customHeight="1" x14ac:dyDescent="0.2">
      <c r="B306" s="14">
        <v>43598.605833333335</v>
      </c>
      <c r="C306" s="2">
        <f t="shared" si="29"/>
        <v>22.666666663717479</v>
      </c>
      <c r="D306" s="42">
        <v>23.1</v>
      </c>
      <c r="E306" s="12">
        <v>8500</v>
      </c>
      <c r="F306" s="12">
        <v>9160</v>
      </c>
      <c r="G306" s="2">
        <v>6.53</v>
      </c>
      <c r="H306" s="2">
        <v>8.92</v>
      </c>
      <c r="I306" s="2">
        <v>7.69</v>
      </c>
      <c r="K306" s="14">
        <v>43598.60738425926</v>
      </c>
      <c r="L306" s="2">
        <f t="shared" si="26"/>
        <v>24.833333333954215</v>
      </c>
      <c r="M306" s="15">
        <v>3170</v>
      </c>
      <c r="N306" s="3">
        <v>0.24903763060699999</v>
      </c>
      <c r="O306" s="2">
        <v>16.52</v>
      </c>
      <c r="P306" s="2">
        <f t="shared" si="27"/>
        <v>66.335356466950145</v>
      </c>
      <c r="Q306" s="2">
        <f t="shared" si="28"/>
        <v>4.1141016576276401</v>
      </c>
      <c r="R306" s="2">
        <f t="shared" si="30"/>
        <v>3.449749857879469</v>
      </c>
      <c r="S306" s="12">
        <f t="shared" si="25"/>
        <v>610.24825203918829</v>
      </c>
      <c r="T306" s="12"/>
    </row>
    <row r="307" spans="2:20" ht="19.899999999999999" customHeight="1" x14ac:dyDescent="0.2">
      <c r="B307" s="14">
        <v>43598.605891203704</v>
      </c>
      <c r="C307" s="2">
        <f t="shared" si="29"/>
        <v>22.749999995576218</v>
      </c>
      <c r="D307" s="42">
        <v>23.1</v>
      </c>
      <c r="E307" s="12">
        <v>8550</v>
      </c>
      <c r="F307" s="12">
        <v>9160</v>
      </c>
      <c r="G307" s="2">
        <v>6.53</v>
      </c>
      <c r="H307" s="2">
        <v>8.92</v>
      </c>
      <c r="I307" s="2">
        <v>7.69</v>
      </c>
      <c r="K307" s="14">
        <v>43598.607442129629</v>
      </c>
      <c r="L307" s="2">
        <f t="shared" si="26"/>
        <v>24.916666665812954</v>
      </c>
      <c r="M307" s="15">
        <v>3160</v>
      </c>
      <c r="N307" s="3">
        <v>0.24825202294000001</v>
      </c>
      <c r="O307" s="2">
        <v>16.5</v>
      </c>
      <c r="P307" s="2">
        <f t="shared" si="27"/>
        <v>66.464715189804849</v>
      </c>
      <c r="Q307" s="2">
        <f t="shared" si="28"/>
        <v>4.0961583785100002</v>
      </c>
      <c r="R307" s="2">
        <f t="shared" si="30"/>
        <v>3.4554514272481192</v>
      </c>
      <c r="S307" s="12">
        <f t="shared" si="25"/>
        <v>611.49147615105687</v>
      </c>
      <c r="T307" s="12"/>
    </row>
    <row r="308" spans="2:20" ht="19.899999999999999" customHeight="1" x14ac:dyDescent="0.2">
      <c r="B308" s="14">
        <v>43598.605949074074</v>
      </c>
      <c r="C308" s="2">
        <f t="shared" si="29"/>
        <v>22.833333327434957</v>
      </c>
      <c r="D308" s="42">
        <v>23.1</v>
      </c>
      <c r="E308" s="12">
        <v>8440</v>
      </c>
      <c r="F308" s="12">
        <v>9160</v>
      </c>
      <c r="G308" s="2">
        <v>6.53</v>
      </c>
      <c r="H308" s="2">
        <v>8.92</v>
      </c>
      <c r="I308" s="2">
        <v>7.69</v>
      </c>
      <c r="K308" s="14">
        <v>43598.607499999998</v>
      </c>
      <c r="L308" s="2">
        <f t="shared" si="26"/>
        <v>24.999999997671694</v>
      </c>
      <c r="M308" s="15">
        <v>3150</v>
      </c>
      <c r="N308" s="3">
        <v>0.247466415272</v>
      </c>
      <c r="O308" s="2">
        <v>16.52</v>
      </c>
      <c r="P308" s="2">
        <f t="shared" si="27"/>
        <v>66.756533333390806</v>
      </c>
      <c r="Q308" s="2">
        <f t="shared" si="28"/>
        <v>4.0881451802934397</v>
      </c>
      <c r="R308" s="2">
        <f t="shared" si="30"/>
        <v>3.4611349712856061</v>
      </c>
      <c r="S308" s="12">
        <f t="shared" si="25"/>
        <v>612.73077222465724</v>
      </c>
      <c r="T308" s="12"/>
    </row>
    <row r="309" spans="2:20" ht="19.899999999999999" customHeight="1" x14ac:dyDescent="0.2">
      <c r="B309" s="14">
        <v>43598.606006944443</v>
      </c>
      <c r="C309" s="2">
        <f t="shared" si="29"/>
        <v>22.916666659293696</v>
      </c>
      <c r="D309" s="42">
        <v>23.1</v>
      </c>
      <c r="E309" s="12">
        <v>8500</v>
      </c>
      <c r="F309" s="12">
        <v>9150</v>
      </c>
      <c r="G309" s="2">
        <v>6.53</v>
      </c>
      <c r="H309" s="2">
        <v>8.92</v>
      </c>
      <c r="I309" s="2">
        <v>7.69</v>
      </c>
      <c r="K309" s="14">
        <v>43598.607615740744</v>
      </c>
      <c r="L309" s="2">
        <f t="shared" si="26"/>
        <v>25.166666671866551</v>
      </c>
      <c r="M309" s="15">
        <v>3130</v>
      </c>
      <c r="N309" s="3">
        <v>0.24589519993699999</v>
      </c>
      <c r="O309" s="2">
        <v>16.45</v>
      </c>
      <c r="P309" s="2">
        <f t="shared" si="27"/>
        <v>66.898418530392618</v>
      </c>
      <c r="Q309" s="2">
        <f t="shared" si="28"/>
        <v>4.0449760389636493</v>
      </c>
      <c r="R309" s="2">
        <f t="shared" si="30"/>
        <v>3.4724309734892493</v>
      </c>
      <c r="S309" s="12">
        <f t="shared" si="25"/>
        <v>615.19758041212765</v>
      </c>
      <c r="T309" s="12"/>
    </row>
    <row r="310" spans="2:20" ht="19.899999999999999" customHeight="1" x14ac:dyDescent="0.2">
      <c r="B310" s="14">
        <v>43598.606064814812</v>
      </c>
      <c r="C310" s="2">
        <f t="shared" si="29"/>
        <v>22.999999991152436</v>
      </c>
      <c r="D310" s="42">
        <v>23.1</v>
      </c>
      <c r="E310" s="12">
        <v>8510</v>
      </c>
      <c r="F310" s="12">
        <v>9170</v>
      </c>
      <c r="G310" s="2">
        <v>6.53</v>
      </c>
      <c r="H310" s="2">
        <v>8.92</v>
      </c>
      <c r="I310" s="2">
        <v>7.69</v>
      </c>
      <c r="K310" s="14">
        <v>43598.607673611114</v>
      </c>
      <c r="L310" s="2">
        <f t="shared" si="26"/>
        <v>25.25000000372529</v>
      </c>
      <c r="M310" s="15">
        <v>3120</v>
      </c>
      <c r="N310" s="3">
        <v>0.24510959227000001</v>
      </c>
      <c r="O310" s="2">
        <v>16.43</v>
      </c>
      <c r="P310" s="2">
        <f t="shared" si="27"/>
        <v>67.031240384511605</v>
      </c>
      <c r="Q310" s="2">
        <f t="shared" si="28"/>
        <v>4.0271506009960998</v>
      </c>
      <c r="R310" s="2">
        <f t="shared" si="30"/>
        <v>3.4780366168900287</v>
      </c>
      <c r="S310" s="12">
        <f t="shared" si="25"/>
        <v>616.42509237092361</v>
      </c>
      <c r="T310" s="12"/>
    </row>
    <row r="311" spans="2:20" ht="19.899999999999999" customHeight="1" x14ac:dyDescent="0.2">
      <c r="B311" s="14">
        <v>43598.606122685182</v>
      </c>
      <c r="C311" s="2">
        <f t="shared" si="29"/>
        <v>23.083333323011175</v>
      </c>
      <c r="D311" s="42">
        <v>23.1</v>
      </c>
      <c r="E311" s="12">
        <v>8510</v>
      </c>
      <c r="F311" s="12">
        <v>9160</v>
      </c>
      <c r="G311" s="2">
        <v>6.53</v>
      </c>
      <c r="H311" s="2">
        <v>8.92</v>
      </c>
      <c r="I311" s="2">
        <v>7.69</v>
      </c>
      <c r="K311" s="14">
        <v>43598.607731481483</v>
      </c>
      <c r="L311" s="2">
        <f t="shared" si="26"/>
        <v>25.33333333558403</v>
      </c>
      <c r="M311" s="15">
        <v>3110</v>
      </c>
      <c r="N311" s="3">
        <v>0.244323984602</v>
      </c>
      <c r="O311" s="2">
        <v>16.48</v>
      </c>
      <c r="P311" s="2">
        <f t="shared" si="27"/>
        <v>67.451421221889717</v>
      </c>
      <c r="Q311" s="2">
        <f t="shared" si="28"/>
        <v>4.02645926624096</v>
      </c>
      <c r="R311" s="2">
        <f t="shared" si="30"/>
        <v>3.4836294014210893</v>
      </c>
      <c r="S311" s="12">
        <f t="shared" si="25"/>
        <v>617.64867629145135</v>
      </c>
      <c r="T311" s="12"/>
    </row>
    <row r="312" spans="2:20" ht="19.899999999999999" customHeight="1" x14ac:dyDescent="0.2">
      <c r="B312" s="14">
        <v>43598.606180555558</v>
      </c>
      <c r="C312" s="2">
        <f t="shared" si="29"/>
        <v>23.166666665347293</v>
      </c>
      <c r="D312" s="42">
        <v>23.1</v>
      </c>
      <c r="E312" s="12">
        <v>8520</v>
      </c>
      <c r="F312" s="12">
        <v>9170</v>
      </c>
      <c r="G312" s="2">
        <v>6.52</v>
      </c>
      <c r="H312" s="2">
        <v>8.92</v>
      </c>
      <c r="I312" s="2">
        <v>7.69</v>
      </c>
      <c r="K312" s="14">
        <v>43598.607789351852</v>
      </c>
      <c r="L312" s="2">
        <f t="shared" si="26"/>
        <v>25.416666667442769</v>
      </c>
      <c r="M312" s="15">
        <v>3100</v>
      </c>
      <c r="N312" s="3">
        <v>0.24353837693499999</v>
      </c>
      <c r="O312" s="2">
        <v>16.39</v>
      </c>
      <c r="P312" s="2">
        <f t="shared" si="27"/>
        <v>67.299454838587778</v>
      </c>
      <c r="Q312" s="2">
        <f t="shared" si="28"/>
        <v>3.99159399796465</v>
      </c>
      <c r="R312" s="2">
        <f t="shared" si="30"/>
        <v>3.4891974938671484</v>
      </c>
      <c r="S312" s="12">
        <f t="shared" si="25"/>
        <v>618.868332173711</v>
      </c>
      <c r="T312" s="12"/>
    </row>
    <row r="313" spans="2:20" ht="19.899999999999999" customHeight="1" x14ac:dyDescent="0.2">
      <c r="B313" s="14">
        <v>43598.606238425928</v>
      </c>
      <c r="C313" s="2">
        <f t="shared" si="29"/>
        <v>23.249999997206032</v>
      </c>
      <c r="D313" s="42">
        <v>23.1</v>
      </c>
      <c r="E313" s="12">
        <v>8600</v>
      </c>
      <c r="F313" s="12">
        <v>9170</v>
      </c>
      <c r="G313" s="2">
        <v>6.52</v>
      </c>
      <c r="H313" s="2">
        <v>8.92</v>
      </c>
      <c r="I313" s="2">
        <v>7.69</v>
      </c>
      <c r="K313" s="14">
        <v>43598.607847222222</v>
      </c>
      <c r="L313" s="2">
        <f t="shared" si="26"/>
        <v>25.499999999301508</v>
      </c>
      <c r="M313" s="15">
        <v>3090</v>
      </c>
      <c r="N313" s="3">
        <v>0.24275276926700001</v>
      </c>
      <c r="O313" s="2">
        <v>16.350000000000001</v>
      </c>
      <c r="P313" s="2">
        <f t="shared" si="27"/>
        <v>67.352475728163128</v>
      </c>
      <c r="Q313" s="2">
        <f t="shared" si="28"/>
        <v>3.9690077775154506</v>
      </c>
      <c r="R313" s="2">
        <f t="shared" si="30"/>
        <v>3.4947256894467431</v>
      </c>
      <c r="S313" s="12">
        <f t="shared" si="25"/>
        <v>620.08406001770254</v>
      </c>
      <c r="T313" s="12"/>
    </row>
    <row r="314" spans="2:20" ht="19.899999999999999" customHeight="1" x14ac:dyDescent="0.2">
      <c r="B314" s="14">
        <v>43598.606296296297</v>
      </c>
      <c r="C314" s="2">
        <f t="shared" si="29"/>
        <v>23.333333329064772</v>
      </c>
      <c r="D314" s="42">
        <v>23.1</v>
      </c>
      <c r="E314" s="12">
        <v>8580</v>
      </c>
      <c r="F314" s="12">
        <v>9170</v>
      </c>
      <c r="G314" s="2">
        <v>6.52</v>
      </c>
      <c r="H314" s="2">
        <v>8.92</v>
      </c>
      <c r="I314" s="2">
        <v>7.69</v>
      </c>
      <c r="K314" s="14">
        <v>43598.60796296296</v>
      </c>
      <c r="L314" s="2">
        <f t="shared" si="26"/>
        <v>25.666666663018987</v>
      </c>
      <c r="M314" s="15">
        <v>3070</v>
      </c>
      <c r="N314" s="3">
        <v>0.241181553932</v>
      </c>
      <c r="O314" s="2">
        <v>16.29</v>
      </c>
      <c r="P314" s="2">
        <f t="shared" si="27"/>
        <v>67.542478827352141</v>
      </c>
      <c r="Q314" s="2">
        <f t="shared" si="28"/>
        <v>3.9288475135522796</v>
      </c>
      <c r="R314" s="2">
        <f t="shared" si="30"/>
        <v>3.5056949327124571</v>
      </c>
      <c r="S314" s="12">
        <f t="shared" si="25"/>
        <v>622.5037315908811</v>
      </c>
      <c r="T314" s="12"/>
    </row>
    <row r="315" spans="2:20" ht="19.899999999999999" customHeight="1" x14ac:dyDescent="0.2">
      <c r="B315" s="14">
        <v>43598.606354166666</v>
      </c>
      <c r="C315" s="2">
        <f t="shared" si="29"/>
        <v>23.416666660923511</v>
      </c>
      <c r="D315" s="42">
        <v>23.1</v>
      </c>
      <c r="E315" s="12">
        <v>8510</v>
      </c>
      <c r="F315" s="12">
        <v>9160</v>
      </c>
      <c r="G315" s="2">
        <v>6.52</v>
      </c>
      <c r="H315" s="2">
        <v>8.92</v>
      </c>
      <c r="I315" s="2">
        <v>7.69</v>
      </c>
      <c r="K315" s="14">
        <v>43598.608020833337</v>
      </c>
      <c r="L315" s="2">
        <f t="shared" si="26"/>
        <v>25.750000005355105</v>
      </c>
      <c r="M315" s="15">
        <v>3060</v>
      </c>
      <c r="N315" s="3">
        <v>0.24039594626399999</v>
      </c>
      <c r="O315" s="2">
        <v>16.239999999999998</v>
      </c>
      <c r="P315" s="2">
        <f t="shared" si="27"/>
        <v>67.555215686396906</v>
      </c>
      <c r="Q315" s="2">
        <f t="shared" si="28"/>
        <v>3.9040301673273596</v>
      </c>
      <c r="R315" s="2">
        <f t="shared" si="30"/>
        <v>3.5111344316896047</v>
      </c>
      <c r="S315" s="12">
        <f t="shared" si="25"/>
        <v>623.70767547143828</v>
      </c>
      <c r="T315" s="12"/>
    </row>
    <row r="316" spans="2:20" ht="19.899999999999999" customHeight="1" x14ac:dyDescent="0.2">
      <c r="B316" s="14">
        <v>43598.606412037036</v>
      </c>
      <c r="C316" s="2">
        <f t="shared" si="29"/>
        <v>23.49999999278225</v>
      </c>
      <c r="D316" s="42">
        <v>23.1</v>
      </c>
      <c r="E316" s="12">
        <v>8410</v>
      </c>
      <c r="F316" s="12">
        <v>9170</v>
      </c>
      <c r="G316" s="2">
        <v>6.52</v>
      </c>
      <c r="H316" s="2">
        <v>8.93</v>
      </c>
      <c r="I316" s="2">
        <v>7.69</v>
      </c>
      <c r="K316" s="14">
        <v>43598.608078703706</v>
      </c>
      <c r="L316" s="2">
        <f t="shared" si="26"/>
        <v>25.833333337213844</v>
      </c>
      <c r="M316" s="15">
        <v>3050</v>
      </c>
      <c r="N316" s="3">
        <v>0.23961033859700001</v>
      </c>
      <c r="O316" s="2">
        <v>16.25</v>
      </c>
      <c r="P316" s="2">
        <f t="shared" si="27"/>
        <v>67.81844262292384</v>
      </c>
      <c r="Q316" s="2">
        <f t="shared" si="28"/>
        <v>3.8936680022012502</v>
      </c>
      <c r="R316" s="2">
        <f t="shared" si="30"/>
        <v>3.5165494997670681</v>
      </c>
      <c r="S316" s="12">
        <f t="shared" si="25"/>
        <v>624.9076911623572</v>
      </c>
      <c r="T316" s="12"/>
    </row>
    <row r="317" spans="2:20" ht="19.899999999999999" customHeight="1" x14ac:dyDescent="0.2">
      <c r="B317" s="14">
        <v>43598.606469907405</v>
      </c>
      <c r="C317" s="2">
        <f t="shared" si="29"/>
        <v>23.583333324640989</v>
      </c>
      <c r="D317" s="42">
        <v>23.1</v>
      </c>
      <c r="E317" s="12">
        <v>8560</v>
      </c>
      <c r="F317" s="12">
        <v>9180</v>
      </c>
      <c r="G317" s="2">
        <v>6.52</v>
      </c>
      <c r="H317" s="2">
        <v>8.93</v>
      </c>
      <c r="I317" s="2">
        <v>7.69</v>
      </c>
      <c r="K317" s="14">
        <v>43598.608136574076</v>
      </c>
      <c r="L317" s="2">
        <f t="shared" si="26"/>
        <v>25.916666669072583</v>
      </c>
      <c r="M317" s="15">
        <v>3040</v>
      </c>
      <c r="N317" s="3">
        <v>0.238824730929</v>
      </c>
      <c r="O317" s="2">
        <v>16.260000000000002</v>
      </c>
      <c r="P317" s="2">
        <f t="shared" si="27"/>
        <v>68.083401315896069</v>
      </c>
      <c r="Q317" s="2">
        <f t="shared" si="28"/>
        <v>3.8832901249055403</v>
      </c>
      <c r="R317" s="2">
        <f t="shared" si="30"/>
        <v>3.5219501650375489</v>
      </c>
      <c r="S317" s="12">
        <f t="shared" si="25"/>
        <v>626.10377881500801</v>
      </c>
      <c r="T317" s="12"/>
    </row>
    <row r="318" spans="2:20" ht="19.899999999999999" customHeight="1" x14ac:dyDescent="0.2">
      <c r="B318" s="14">
        <v>43598.606527777774</v>
      </c>
      <c r="C318" s="2">
        <f t="shared" si="29"/>
        <v>23.666666656499729</v>
      </c>
      <c r="D318" s="42">
        <v>23.1</v>
      </c>
      <c r="E318" s="12">
        <v>8510</v>
      </c>
      <c r="F318" s="12">
        <v>9170</v>
      </c>
      <c r="G318" s="2">
        <v>6.52</v>
      </c>
      <c r="H318" s="2">
        <v>8.93</v>
      </c>
      <c r="I318" s="2">
        <v>7.69</v>
      </c>
      <c r="K318" s="14">
        <v>43598.608194444445</v>
      </c>
      <c r="L318" s="2">
        <f t="shared" si="26"/>
        <v>26.000000000931323</v>
      </c>
      <c r="M318" s="15">
        <v>3030</v>
      </c>
      <c r="N318" s="3">
        <v>0.238039123262</v>
      </c>
      <c r="O318" s="2">
        <v>16.2</v>
      </c>
      <c r="P318" s="2">
        <f t="shared" si="27"/>
        <v>68.056039603915522</v>
      </c>
      <c r="Q318" s="2">
        <f t="shared" si="28"/>
        <v>3.8562337968443998</v>
      </c>
      <c r="R318" s="2">
        <f t="shared" si="30"/>
        <v>3.5273248343325476</v>
      </c>
      <c r="S318" s="12">
        <f t="shared" si="25"/>
        <v>627.29593842939062</v>
      </c>
      <c r="T318" s="12"/>
    </row>
    <row r="319" spans="2:20" ht="19.899999999999999" customHeight="1" x14ac:dyDescent="0.2">
      <c r="B319" s="14">
        <v>43598.606585648151</v>
      </c>
      <c r="C319" s="2">
        <f t="shared" si="29"/>
        <v>23.749999998835847</v>
      </c>
      <c r="D319" s="42">
        <v>23.1</v>
      </c>
      <c r="E319" s="12">
        <v>8570</v>
      </c>
      <c r="F319" s="12">
        <v>9170</v>
      </c>
      <c r="G319" s="2">
        <v>6.52</v>
      </c>
      <c r="H319" s="2">
        <v>8.93</v>
      </c>
      <c r="I319" s="2">
        <v>7.68</v>
      </c>
      <c r="K319" s="14">
        <v>43598.608252314814</v>
      </c>
      <c r="L319" s="2">
        <f t="shared" si="26"/>
        <v>26.083333332790062</v>
      </c>
      <c r="M319" s="15">
        <v>3020</v>
      </c>
      <c r="N319" s="3">
        <v>0.23725351559399999</v>
      </c>
      <c r="O319" s="2">
        <v>16.2</v>
      </c>
      <c r="P319" s="2">
        <f t="shared" si="27"/>
        <v>68.281390728566677</v>
      </c>
      <c r="Q319" s="2">
        <f t="shared" si="28"/>
        <v>3.8435069526227994</v>
      </c>
      <c r="R319" s="2">
        <f t="shared" si="30"/>
        <v>3.5326718764250611</v>
      </c>
      <c r="S319" s="12">
        <f t="shared" si="25"/>
        <v>628.48417000550512</v>
      </c>
      <c r="T319" s="12"/>
    </row>
    <row r="320" spans="2:20" ht="19.899999999999999" customHeight="1" x14ac:dyDescent="0.2">
      <c r="B320" s="14">
        <v>43598.60664351852</v>
      </c>
      <c r="C320" s="2">
        <f t="shared" si="29"/>
        <v>23.833333330694586</v>
      </c>
      <c r="D320" s="42">
        <v>23.1</v>
      </c>
      <c r="E320" s="12">
        <v>8600</v>
      </c>
      <c r="F320" s="12">
        <v>9180</v>
      </c>
      <c r="G320" s="2">
        <v>6.52</v>
      </c>
      <c r="H320" s="2">
        <v>8.93</v>
      </c>
      <c r="I320" s="2">
        <v>7.68</v>
      </c>
      <c r="K320" s="14">
        <v>43598.608310185184</v>
      </c>
      <c r="L320" s="2">
        <f t="shared" si="26"/>
        <v>26.166666664648801</v>
      </c>
      <c r="M320" s="15">
        <v>3010</v>
      </c>
      <c r="N320" s="3">
        <v>0.23646790792700001</v>
      </c>
      <c r="O320" s="2">
        <v>16.100000000000001</v>
      </c>
      <c r="P320" s="2">
        <f t="shared" si="27"/>
        <v>68.085348837146356</v>
      </c>
      <c r="Q320" s="2">
        <f t="shared" si="28"/>
        <v>3.8071333176247006</v>
      </c>
      <c r="R320" s="2">
        <f t="shared" si="30"/>
        <v>3.5379848209631644</v>
      </c>
      <c r="S320" s="12">
        <f t="shared" ref="S320:S383" si="31">(M319+M320)/2/12729*(L320-L319)*60+S319</f>
        <v>629.66847354335141</v>
      </c>
      <c r="T320" s="12"/>
    </row>
    <row r="321" spans="2:20" ht="19.899999999999999" customHeight="1" x14ac:dyDescent="0.2">
      <c r="B321" s="14">
        <v>43598.60670138889</v>
      </c>
      <c r="C321" s="2">
        <f t="shared" si="29"/>
        <v>23.916666662553325</v>
      </c>
      <c r="D321" s="42">
        <v>23.1</v>
      </c>
      <c r="E321" s="12">
        <v>8570</v>
      </c>
      <c r="F321" s="12">
        <v>9170</v>
      </c>
      <c r="G321" s="2">
        <v>6.53</v>
      </c>
      <c r="H321" s="2">
        <v>8.93</v>
      </c>
      <c r="I321" s="2">
        <v>7.68</v>
      </c>
      <c r="K321" s="14">
        <v>43598.608368055553</v>
      </c>
      <c r="L321" s="2">
        <f t="shared" si="26"/>
        <v>26.24999999650754</v>
      </c>
      <c r="M321" s="15">
        <v>3010</v>
      </c>
      <c r="N321" s="3">
        <v>0.23646790792700001</v>
      </c>
      <c r="O321" s="2">
        <v>16.09</v>
      </c>
      <c r="P321" s="2">
        <f t="shared" si="27"/>
        <v>68.04305980060154</v>
      </c>
      <c r="Q321" s="2">
        <f t="shared" si="28"/>
        <v>3.80476863854543</v>
      </c>
      <c r="R321" s="2">
        <f t="shared" si="30"/>
        <v>3.5432708638947452</v>
      </c>
      <c r="S321" s="12">
        <f t="shared" si="31"/>
        <v>630.85081306206371</v>
      </c>
      <c r="T321" s="12"/>
    </row>
    <row r="322" spans="2:20" ht="19.899999999999999" customHeight="1" x14ac:dyDescent="0.2">
      <c r="B322" s="14">
        <v>43598.606759259259</v>
      </c>
      <c r="C322" s="2">
        <f t="shared" si="29"/>
        <v>23.999999994412065</v>
      </c>
      <c r="D322" s="42">
        <v>23.1</v>
      </c>
      <c r="E322" s="12">
        <v>8580</v>
      </c>
      <c r="F322" s="12">
        <v>9170</v>
      </c>
      <c r="G322" s="2">
        <v>6.52</v>
      </c>
      <c r="H322" s="2">
        <v>8.93</v>
      </c>
      <c r="I322" s="2">
        <v>7.68</v>
      </c>
      <c r="K322" s="14">
        <v>43598.608425925922</v>
      </c>
      <c r="L322" s="2">
        <f t="shared" si="26"/>
        <v>26.33333332836628</v>
      </c>
      <c r="M322" s="15">
        <v>3000</v>
      </c>
      <c r="N322" s="3">
        <v>0.235682300259</v>
      </c>
      <c r="O322" s="2">
        <v>16.09</v>
      </c>
      <c r="P322" s="2">
        <f t="shared" si="27"/>
        <v>68.269870000072572</v>
      </c>
      <c r="Q322" s="2">
        <f t="shared" si="28"/>
        <v>3.7921282111673098</v>
      </c>
      <c r="R322" s="2">
        <f t="shared" si="30"/>
        <v>3.5485464866136929</v>
      </c>
      <c r="S322" s="12">
        <f t="shared" si="31"/>
        <v>632.0311885616419</v>
      </c>
      <c r="T322" s="12"/>
    </row>
    <row r="323" spans="2:20" ht="19.899999999999999" customHeight="1" x14ac:dyDescent="0.2">
      <c r="B323" s="14">
        <v>43598.606817129628</v>
      </c>
      <c r="C323" s="2">
        <f t="shared" si="29"/>
        <v>24.083333326270804</v>
      </c>
      <c r="D323" s="42">
        <v>23.1</v>
      </c>
      <c r="E323" s="12">
        <v>8530</v>
      </c>
      <c r="F323" s="12">
        <v>9180</v>
      </c>
      <c r="G323" s="2">
        <v>6.52</v>
      </c>
      <c r="H323" s="2">
        <v>8.93</v>
      </c>
      <c r="I323" s="2">
        <v>7.68</v>
      </c>
      <c r="K323" s="14">
        <v>43598.608483796299</v>
      </c>
      <c r="L323" s="2">
        <f t="shared" si="26"/>
        <v>26.416666670702398</v>
      </c>
      <c r="M323" s="15">
        <v>2990</v>
      </c>
      <c r="N323" s="3">
        <v>0.23489669259199999</v>
      </c>
      <c r="O323" s="2">
        <v>16.100000000000001</v>
      </c>
      <c r="P323" s="2">
        <f t="shared" si="27"/>
        <v>68.540769230687445</v>
      </c>
      <c r="Q323" s="2">
        <f t="shared" si="28"/>
        <v>3.7818367507312001</v>
      </c>
      <c r="R323" s="2">
        <f t="shared" si="30"/>
        <v>3.5538061850721232</v>
      </c>
      <c r="S323" s="12">
        <f t="shared" si="31"/>
        <v>633.20763617086493</v>
      </c>
      <c r="T323" s="12"/>
    </row>
    <row r="324" spans="2:20" ht="19.899999999999999" customHeight="1" x14ac:dyDescent="0.2">
      <c r="B324" s="14">
        <v>43598.606874999998</v>
      </c>
      <c r="C324" s="2">
        <f t="shared" si="29"/>
        <v>24.166666658129543</v>
      </c>
      <c r="D324" s="42">
        <v>23.1</v>
      </c>
      <c r="E324" s="12">
        <v>8510</v>
      </c>
      <c r="F324" s="12">
        <v>9180</v>
      </c>
      <c r="G324" s="2">
        <v>6.52</v>
      </c>
      <c r="H324" s="2">
        <v>8.93</v>
      </c>
      <c r="I324" s="2">
        <v>7.68</v>
      </c>
      <c r="K324" s="14">
        <v>43598.608541666668</v>
      </c>
      <c r="L324" s="2">
        <f t="shared" si="26"/>
        <v>26.500000002561137</v>
      </c>
      <c r="M324" s="15">
        <v>2980</v>
      </c>
      <c r="N324" s="3">
        <v>0.23411108492400001</v>
      </c>
      <c r="O324" s="2">
        <v>16.059999999999999</v>
      </c>
      <c r="P324" s="2">
        <f t="shared" si="27"/>
        <v>68.599912751733186</v>
      </c>
      <c r="Q324" s="2">
        <f t="shared" si="28"/>
        <v>3.7598240238794398</v>
      </c>
      <c r="R324" s="2">
        <f t="shared" si="30"/>
        <v>3.5590434494062619</v>
      </c>
      <c r="S324" s="12">
        <f t="shared" si="31"/>
        <v>634.38015559390681</v>
      </c>
      <c r="T324" s="12"/>
    </row>
    <row r="325" spans="2:20" ht="19.899999999999999" customHeight="1" x14ac:dyDescent="0.2">
      <c r="B325" s="14">
        <v>43598.606932870367</v>
      </c>
      <c r="C325" s="2">
        <f t="shared" si="29"/>
        <v>24.249999989988282</v>
      </c>
      <c r="D325" s="42">
        <v>23.1</v>
      </c>
      <c r="E325" s="12">
        <v>8200</v>
      </c>
      <c r="F325" s="12">
        <v>9190</v>
      </c>
      <c r="G325" s="2">
        <v>6.52</v>
      </c>
      <c r="H325" s="2">
        <v>8.93</v>
      </c>
      <c r="I325" s="2">
        <v>7.68</v>
      </c>
      <c r="K325" s="14">
        <v>43598.608599537038</v>
      </c>
      <c r="L325" s="2">
        <f t="shared" si="26"/>
        <v>26.583333334419876</v>
      </c>
      <c r="M325" s="15">
        <v>2970</v>
      </c>
      <c r="N325" s="3">
        <v>0.23332547725700001</v>
      </c>
      <c r="O325" s="2">
        <v>16.059999999999999</v>
      </c>
      <c r="P325" s="2">
        <f t="shared" si="27"/>
        <v>68.830888888787996</v>
      </c>
      <c r="Q325" s="2">
        <f t="shared" si="28"/>
        <v>3.7472071647474197</v>
      </c>
      <c r="R325" s="2">
        <f t="shared" si="30"/>
        <v>3.5642566654172265</v>
      </c>
      <c r="S325" s="12">
        <f t="shared" si="31"/>
        <v>635.54874697868058</v>
      </c>
      <c r="T325" s="12"/>
    </row>
    <row r="326" spans="2:20" ht="19.899999999999999" customHeight="1" x14ac:dyDescent="0.2">
      <c r="B326" s="14">
        <v>43598.606990740744</v>
      </c>
      <c r="C326" s="2">
        <f t="shared" si="29"/>
        <v>24.333333332324401</v>
      </c>
      <c r="D326" s="42">
        <v>23.1</v>
      </c>
      <c r="E326" s="12">
        <v>8560</v>
      </c>
      <c r="F326" s="12">
        <v>9190</v>
      </c>
      <c r="G326" s="2">
        <v>6.52</v>
      </c>
      <c r="H326" s="2">
        <v>8.93</v>
      </c>
      <c r="I326" s="2">
        <v>7.68</v>
      </c>
      <c r="K326" s="14">
        <v>43598.608715277776</v>
      </c>
      <c r="L326" s="2">
        <f t="shared" si="26"/>
        <v>26.749999998137355</v>
      </c>
      <c r="M326" s="15">
        <v>2950</v>
      </c>
      <c r="N326" s="3">
        <v>0.23175426192199999</v>
      </c>
      <c r="O326" s="2">
        <v>16.010000000000002</v>
      </c>
      <c r="P326" s="2">
        <f t="shared" si="27"/>
        <v>69.081793220218671</v>
      </c>
      <c r="Q326" s="2">
        <f t="shared" si="28"/>
        <v>3.7103857333712202</v>
      </c>
      <c r="R326" s="2">
        <f t="shared" si="30"/>
        <v>3.5746144331479983</v>
      </c>
      <c r="S326" s="12">
        <f t="shared" si="31"/>
        <v>637.87414563342361</v>
      </c>
      <c r="T326" s="12"/>
    </row>
    <row r="327" spans="2:20" ht="19.899999999999999" customHeight="1" x14ac:dyDescent="0.2">
      <c r="B327" s="14">
        <v>43598.607048611113</v>
      </c>
      <c r="C327" s="2">
        <f t="shared" si="29"/>
        <v>24.41666666418314</v>
      </c>
      <c r="D327" s="42">
        <v>23.1</v>
      </c>
      <c r="E327" s="12">
        <v>8600</v>
      </c>
      <c r="F327" s="12">
        <v>9190</v>
      </c>
      <c r="G327" s="2">
        <v>6.52</v>
      </c>
      <c r="H327" s="2">
        <v>8.93</v>
      </c>
      <c r="I327" s="2">
        <v>7.68</v>
      </c>
      <c r="K327" s="14">
        <v>43598.608773148146</v>
      </c>
      <c r="L327" s="2">
        <f t="shared" si="26"/>
        <v>26.833333329996094</v>
      </c>
      <c r="M327" s="15">
        <v>2940</v>
      </c>
      <c r="N327" s="3">
        <v>0.23096865425400001</v>
      </c>
      <c r="O327" s="2">
        <v>15.98</v>
      </c>
      <c r="P327" s="2">
        <f t="shared" si="27"/>
        <v>69.186877551040027</v>
      </c>
      <c r="Q327" s="2">
        <f t="shared" si="28"/>
        <v>3.6908790949789201</v>
      </c>
      <c r="R327" s="2">
        <f t="shared" si="30"/>
        <v>3.5797542002989591</v>
      </c>
      <c r="S327" s="12">
        <f t="shared" si="31"/>
        <v>639.03095290339286</v>
      </c>
      <c r="T327" s="12"/>
    </row>
    <row r="328" spans="2:20" ht="19.899999999999999" customHeight="1" x14ac:dyDescent="0.2">
      <c r="B328" s="14">
        <v>43598.607106481482</v>
      </c>
      <c r="C328" s="2">
        <f t="shared" si="29"/>
        <v>24.499999996041879</v>
      </c>
      <c r="D328" s="42">
        <v>23.1</v>
      </c>
      <c r="E328" s="12">
        <v>8510</v>
      </c>
      <c r="F328" s="12">
        <v>9190</v>
      </c>
      <c r="G328" s="2">
        <v>6.52</v>
      </c>
      <c r="H328" s="2">
        <v>8.93</v>
      </c>
      <c r="I328" s="2">
        <v>7.68</v>
      </c>
      <c r="K328" s="14">
        <v>43598.608831018515</v>
      </c>
      <c r="L328" s="2">
        <f t="shared" si="26"/>
        <v>26.916666661854833</v>
      </c>
      <c r="M328" s="15">
        <v>2930</v>
      </c>
      <c r="N328" s="3">
        <v>0.23018304658700001</v>
      </c>
      <c r="O328" s="2">
        <v>15.91</v>
      </c>
      <c r="P328" s="2">
        <f t="shared" si="27"/>
        <v>69.118904436720342</v>
      </c>
      <c r="Q328" s="2">
        <f t="shared" si="28"/>
        <v>3.66221227119917</v>
      </c>
      <c r="R328" s="2">
        <f t="shared" si="30"/>
        <v>3.584860513657337</v>
      </c>
      <c r="S328" s="12">
        <f t="shared" si="31"/>
        <v>640.18383213509401</v>
      </c>
      <c r="T328" s="12"/>
    </row>
    <row r="329" spans="2:20" ht="19.899999999999999" customHeight="1" x14ac:dyDescent="0.2">
      <c r="B329" s="14">
        <v>43598.607164351852</v>
      </c>
      <c r="C329" s="2">
        <f t="shared" si="29"/>
        <v>24.583333327900618</v>
      </c>
      <c r="D329" s="42">
        <v>23.1</v>
      </c>
      <c r="E329" s="12">
        <v>8550</v>
      </c>
      <c r="F329" s="12">
        <v>9190</v>
      </c>
      <c r="G329" s="2">
        <v>6.52</v>
      </c>
      <c r="H329" s="2">
        <v>8.93</v>
      </c>
      <c r="I329" s="2">
        <v>7.68</v>
      </c>
      <c r="K329" s="14">
        <v>43598.608888888892</v>
      </c>
      <c r="L329" s="2">
        <f t="shared" si="26"/>
        <v>27.000000004190952</v>
      </c>
      <c r="M329" s="15">
        <v>2920</v>
      </c>
      <c r="N329" s="3">
        <v>0.229397438919</v>
      </c>
      <c r="O329" s="2">
        <v>15.91</v>
      </c>
      <c r="P329" s="2">
        <f t="shared" si="27"/>
        <v>69.355613013699795</v>
      </c>
      <c r="Q329" s="2">
        <f t="shared" si="28"/>
        <v>3.6497132532012899</v>
      </c>
      <c r="R329" s="2">
        <f t="shared" si="30"/>
        <v>3.5899382402645124</v>
      </c>
      <c r="S329" s="12">
        <f t="shared" si="31"/>
        <v>641.33278347298301</v>
      </c>
      <c r="T329" s="12"/>
    </row>
    <row r="330" spans="2:20" ht="19.899999999999999" customHeight="1" x14ac:dyDescent="0.2">
      <c r="B330" s="14">
        <v>43598.607222222221</v>
      </c>
      <c r="C330" s="2">
        <f t="shared" si="29"/>
        <v>24.666666659759358</v>
      </c>
      <c r="D330" s="42">
        <v>23.1</v>
      </c>
      <c r="E330" s="12">
        <v>8560</v>
      </c>
      <c r="F330" s="12">
        <v>9190</v>
      </c>
      <c r="G330" s="2">
        <v>6.52</v>
      </c>
      <c r="H330" s="2">
        <v>8.94</v>
      </c>
      <c r="I330" s="2">
        <v>7.68</v>
      </c>
      <c r="K330" s="14">
        <v>43598.608946759261</v>
      </c>
      <c r="L330" s="2">
        <f t="shared" si="26"/>
        <v>27.083333336049691</v>
      </c>
      <c r="M330" s="15">
        <v>2920</v>
      </c>
      <c r="N330" s="3">
        <v>0.229397438919</v>
      </c>
      <c r="O330" s="2">
        <v>15.89</v>
      </c>
      <c r="P330" s="2">
        <f t="shared" si="27"/>
        <v>69.268428082192941</v>
      </c>
      <c r="Q330" s="2">
        <f t="shared" si="28"/>
        <v>3.6451253044229102</v>
      </c>
      <c r="R330" s="2">
        <f t="shared" si="30"/>
        <v>3.5950041002843327</v>
      </c>
      <c r="S330" s="12">
        <f t="shared" si="31"/>
        <v>642.47977064728195</v>
      </c>
      <c r="T330" s="12"/>
    </row>
    <row r="331" spans="2:20" ht="19.899999999999999" customHeight="1" x14ac:dyDescent="0.2">
      <c r="B331" s="14">
        <v>43598.60728009259</v>
      </c>
      <c r="C331" s="2">
        <f t="shared" si="29"/>
        <v>24.749999991618097</v>
      </c>
      <c r="D331" s="42">
        <v>23.1</v>
      </c>
      <c r="E331" s="12">
        <v>8560</v>
      </c>
      <c r="F331" s="12">
        <v>9190</v>
      </c>
      <c r="G331" s="2">
        <v>6.52</v>
      </c>
      <c r="H331" s="2">
        <v>8.94</v>
      </c>
      <c r="I331" s="2">
        <v>7.68</v>
      </c>
      <c r="K331" s="14">
        <v>43598.6090625</v>
      </c>
      <c r="L331" s="2">
        <f t="shared" si="26"/>
        <v>27.249999999767169</v>
      </c>
      <c r="M331" s="15">
        <v>2900</v>
      </c>
      <c r="N331" s="3">
        <v>0.22782622358400001</v>
      </c>
      <c r="O331" s="2">
        <v>15.86</v>
      </c>
      <c r="P331" s="2">
        <f t="shared" si="27"/>
        <v>69.614462068947844</v>
      </c>
      <c r="Q331" s="2">
        <f t="shared" si="28"/>
        <v>3.6133239060422402</v>
      </c>
      <c r="R331" s="2">
        <f t="shared" si="30"/>
        <v>3.6050852795649244</v>
      </c>
      <c r="S331" s="12">
        <f t="shared" si="31"/>
        <v>644.76588891934352</v>
      </c>
      <c r="T331" s="12"/>
    </row>
    <row r="332" spans="2:20" ht="19.899999999999999" customHeight="1" x14ac:dyDescent="0.2">
      <c r="B332" s="14">
        <v>43598.60733796296</v>
      </c>
      <c r="C332" s="2">
        <f t="shared" si="29"/>
        <v>24.833333323476836</v>
      </c>
      <c r="D332" s="42">
        <v>23.1</v>
      </c>
      <c r="E332" s="12">
        <v>8500</v>
      </c>
      <c r="F332" s="12">
        <v>9200</v>
      </c>
      <c r="G332" s="2">
        <v>6.52</v>
      </c>
      <c r="H332" s="2">
        <v>8.94</v>
      </c>
      <c r="I332" s="2">
        <v>7.68</v>
      </c>
      <c r="K332" s="14">
        <v>43598.609120370369</v>
      </c>
      <c r="L332" s="2">
        <f t="shared" si="26"/>
        <v>27.333333331625909</v>
      </c>
      <c r="M332" s="15">
        <v>2890</v>
      </c>
      <c r="N332" s="3">
        <v>0.227040615916</v>
      </c>
      <c r="O332" s="2">
        <v>15.88</v>
      </c>
      <c r="P332" s="2">
        <f t="shared" si="27"/>
        <v>69.943432526078283</v>
      </c>
      <c r="Q332" s="2">
        <f t="shared" si="28"/>
        <v>3.60540498074608</v>
      </c>
      <c r="R332" s="2">
        <f t="shared" si="30"/>
        <v>3.6100982856475996</v>
      </c>
      <c r="S332" s="12">
        <f t="shared" si="31"/>
        <v>645.90305599797205</v>
      </c>
      <c r="T332" s="12"/>
    </row>
    <row r="333" spans="2:20" ht="19.899999999999999" customHeight="1" x14ac:dyDescent="0.2">
      <c r="B333" s="14">
        <v>43598.607395833336</v>
      </c>
      <c r="C333" s="2">
        <f t="shared" si="29"/>
        <v>24.916666665812954</v>
      </c>
      <c r="D333" s="42">
        <v>23.1</v>
      </c>
      <c r="E333" s="12">
        <v>8610</v>
      </c>
      <c r="F333" s="12">
        <v>9200</v>
      </c>
      <c r="G333" s="2">
        <v>6.53</v>
      </c>
      <c r="H333" s="2">
        <v>8.94</v>
      </c>
      <c r="I333" s="2">
        <v>7.68</v>
      </c>
      <c r="K333" s="14">
        <v>43598.609178240738</v>
      </c>
      <c r="L333" s="2">
        <f t="shared" si="26"/>
        <v>27.416666663484648</v>
      </c>
      <c r="M333" s="15">
        <v>2880</v>
      </c>
      <c r="N333" s="3">
        <v>0.22625500824899999</v>
      </c>
      <c r="O333" s="2">
        <v>15.84</v>
      </c>
      <c r="P333" s="2">
        <f t="shared" si="27"/>
        <v>70.009499999963026</v>
      </c>
      <c r="Q333" s="2">
        <f t="shared" si="28"/>
        <v>3.5838793306641601</v>
      </c>
      <c r="R333" s="2">
        <f t="shared" si="30"/>
        <v>3.6150908441088463</v>
      </c>
      <c r="S333" s="12">
        <f t="shared" si="31"/>
        <v>647.03629503833247</v>
      </c>
      <c r="T333" s="12"/>
    </row>
    <row r="334" spans="2:20" ht="19.899999999999999" customHeight="1" x14ac:dyDescent="0.2">
      <c r="B334" s="14">
        <v>43598.607453703706</v>
      </c>
      <c r="C334" s="2">
        <f t="shared" si="29"/>
        <v>24.999999997671694</v>
      </c>
      <c r="D334" s="42">
        <v>23.2</v>
      </c>
      <c r="E334" s="12">
        <v>8590</v>
      </c>
      <c r="F334" s="12">
        <v>9210</v>
      </c>
      <c r="G334" s="2">
        <v>6.53</v>
      </c>
      <c r="H334" s="2">
        <v>8.94</v>
      </c>
      <c r="I334" s="2">
        <v>7.68</v>
      </c>
      <c r="K334" s="14">
        <v>43598.609236111108</v>
      </c>
      <c r="L334" s="2">
        <f t="shared" si="26"/>
        <v>27.499999995343387</v>
      </c>
      <c r="M334" s="15">
        <v>2870</v>
      </c>
      <c r="N334" s="3">
        <v>0.22546940058100001</v>
      </c>
      <c r="O334" s="2">
        <v>15.76</v>
      </c>
      <c r="P334" s="2">
        <f t="shared" si="27"/>
        <v>69.898620209167632</v>
      </c>
      <c r="Q334" s="2">
        <f t="shared" si="28"/>
        <v>3.5533977531565601</v>
      </c>
      <c r="R334" s="2">
        <f t="shared" si="30"/>
        <v>3.6200472864404611</v>
      </c>
      <c r="S334" s="12">
        <f t="shared" si="31"/>
        <v>648.16560604042479</v>
      </c>
      <c r="T334" s="12"/>
    </row>
    <row r="335" spans="2:20" ht="19.899999999999999" customHeight="1" x14ac:dyDescent="0.2">
      <c r="B335" s="14">
        <v>43598.607511574075</v>
      </c>
      <c r="C335" s="2">
        <f t="shared" si="29"/>
        <v>25.083333329530433</v>
      </c>
      <c r="D335" s="42">
        <v>23.2</v>
      </c>
      <c r="E335" s="12">
        <v>8530</v>
      </c>
      <c r="F335" s="12">
        <v>9200</v>
      </c>
      <c r="G335" s="2">
        <v>6.53</v>
      </c>
      <c r="H335" s="2">
        <v>8.94</v>
      </c>
      <c r="I335" s="2">
        <v>7.68</v>
      </c>
      <c r="K335" s="14">
        <v>43598.609293981484</v>
      </c>
      <c r="L335" s="2">
        <f t="shared" si="26"/>
        <v>27.583333337679505</v>
      </c>
      <c r="M335" s="15">
        <v>2860</v>
      </c>
      <c r="N335" s="3">
        <v>0.22468379291400001</v>
      </c>
      <c r="O335" s="2">
        <v>15.76</v>
      </c>
      <c r="P335" s="2">
        <f t="shared" si="27"/>
        <v>70.143020978964415</v>
      </c>
      <c r="Q335" s="2">
        <f t="shared" si="28"/>
        <v>3.54101657632464</v>
      </c>
      <c r="R335" s="2">
        <f t="shared" si="30"/>
        <v>3.6249739635904024</v>
      </c>
      <c r="S335" s="12">
        <f t="shared" si="31"/>
        <v>649.29098914574172</v>
      </c>
      <c r="T335" s="12"/>
    </row>
    <row r="336" spans="2:20" ht="19.899999999999999" customHeight="1" x14ac:dyDescent="0.2">
      <c r="B336" s="14">
        <v>43598.607569444444</v>
      </c>
      <c r="C336" s="2">
        <f t="shared" si="29"/>
        <v>25.166666661389172</v>
      </c>
      <c r="D336" s="42">
        <v>23.2</v>
      </c>
      <c r="E336" s="12">
        <v>8520</v>
      </c>
      <c r="F336" s="12">
        <v>9200</v>
      </c>
      <c r="G336" s="2">
        <v>6.52</v>
      </c>
      <c r="H336" s="2">
        <v>8.94</v>
      </c>
      <c r="I336" s="2">
        <v>7.68</v>
      </c>
      <c r="K336" s="14">
        <v>43598.609351851854</v>
      </c>
      <c r="L336" s="2">
        <f t="shared" si="26"/>
        <v>27.666666669538245</v>
      </c>
      <c r="M336" s="15">
        <v>2860</v>
      </c>
      <c r="N336" s="3">
        <v>0.22468379291400001</v>
      </c>
      <c r="O336" s="2">
        <v>15.76</v>
      </c>
      <c r="P336" s="2">
        <f t="shared" si="27"/>
        <v>70.143020978964415</v>
      </c>
      <c r="Q336" s="2">
        <f t="shared" si="28"/>
        <v>3.54101657632464</v>
      </c>
      <c r="R336" s="2">
        <f t="shared" si="30"/>
        <v>3.6298920420816052</v>
      </c>
      <c r="S336" s="12">
        <f t="shared" si="31"/>
        <v>650.41440809043172</v>
      </c>
      <c r="T336" s="12"/>
    </row>
    <row r="337" spans="2:20" ht="19.899999999999999" customHeight="1" x14ac:dyDescent="0.2">
      <c r="B337" s="14">
        <v>43598.607627314814</v>
      </c>
      <c r="C337" s="2">
        <f t="shared" si="29"/>
        <v>25.249999993247911</v>
      </c>
      <c r="D337" s="42">
        <v>23.2</v>
      </c>
      <c r="E337" s="12">
        <v>8610</v>
      </c>
      <c r="F337" s="12">
        <v>9210</v>
      </c>
      <c r="G337" s="2">
        <v>6.52</v>
      </c>
      <c r="H337" s="2">
        <v>8.94</v>
      </c>
      <c r="I337" s="2">
        <v>7.68</v>
      </c>
      <c r="K337" s="14">
        <v>43598.609409722223</v>
      </c>
      <c r="L337" s="2">
        <f t="shared" si="26"/>
        <v>27.750000001396984</v>
      </c>
      <c r="M337" s="15">
        <v>2850</v>
      </c>
      <c r="N337" s="3">
        <v>0.223898185246</v>
      </c>
      <c r="O337" s="2">
        <v>15.73</v>
      </c>
      <c r="P337" s="2">
        <f t="shared" si="27"/>
        <v>70.25514736851143</v>
      </c>
      <c r="Q337" s="2">
        <f t="shared" si="28"/>
        <v>3.52191845391958</v>
      </c>
      <c r="R337" s="2">
        <f t="shared" si="30"/>
        <v>3.634796857988039</v>
      </c>
      <c r="S337" s="12">
        <f t="shared" si="31"/>
        <v>651.53586301598773</v>
      </c>
      <c r="T337" s="12"/>
    </row>
    <row r="338" spans="2:20" ht="19.899999999999999" customHeight="1" x14ac:dyDescent="0.2">
      <c r="B338" s="14">
        <v>43598.607685185183</v>
      </c>
      <c r="C338" s="2">
        <f t="shared" si="29"/>
        <v>25.333333325106651</v>
      </c>
      <c r="D338" s="42">
        <v>23.2</v>
      </c>
      <c r="E338" s="12">
        <v>8530</v>
      </c>
      <c r="F338" s="12">
        <v>9200</v>
      </c>
      <c r="G338" s="2">
        <v>6.52</v>
      </c>
      <c r="H338" s="2">
        <v>8.94</v>
      </c>
      <c r="I338" s="2">
        <v>7.68</v>
      </c>
      <c r="K338" s="14">
        <v>43598.609467592592</v>
      </c>
      <c r="L338" s="2">
        <f t="shared" si="26"/>
        <v>27.833333333255723</v>
      </c>
      <c r="M338" s="15">
        <v>2840</v>
      </c>
      <c r="N338" s="3">
        <v>0.22311257757899999</v>
      </c>
      <c r="O338" s="2">
        <v>15.66</v>
      </c>
      <c r="P338" s="2">
        <f t="shared" si="27"/>
        <v>70.188781690064459</v>
      </c>
      <c r="Q338" s="2">
        <f t="shared" si="28"/>
        <v>3.4939429648871401</v>
      </c>
      <c r="R338" s="2">
        <f t="shared" si="30"/>
        <v>3.6396689838871086</v>
      </c>
      <c r="S338" s="12">
        <f t="shared" si="31"/>
        <v>652.65338990327552</v>
      </c>
      <c r="T338" s="12"/>
    </row>
    <row r="339" spans="2:20" ht="19.899999999999999" customHeight="1" x14ac:dyDescent="0.2">
      <c r="B339" s="14">
        <v>43598.607743055552</v>
      </c>
      <c r="C339" s="2">
        <f t="shared" si="29"/>
        <v>25.41666665696539</v>
      </c>
      <c r="D339" s="42">
        <v>23.2</v>
      </c>
      <c r="E339" s="12">
        <v>8560</v>
      </c>
      <c r="F339" s="12">
        <v>9200</v>
      </c>
      <c r="G339" s="2">
        <v>6.52</v>
      </c>
      <c r="H339" s="2">
        <v>8.94</v>
      </c>
      <c r="I339" s="2">
        <v>7.68</v>
      </c>
      <c r="K339" s="14">
        <v>43598.609525462962</v>
      </c>
      <c r="L339" s="2">
        <f t="shared" si="26"/>
        <v>27.916666665114462</v>
      </c>
      <c r="M339" s="15">
        <v>2830</v>
      </c>
      <c r="N339" s="3">
        <v>0.22232696991100001</v>
      </c>
      <c r="O339" s="2">
        <v>15.67</v>
      </c>
      <c r="P339" s="2">
        <f t="shared" si="27"/>
        <v>70.481777385230757</v>
      </c>
      <c r="Q339" s="2">
        <f t="shared" si="28"/>
        <v>3.48386361850537</v>
      </c>
      <c r="R339" s="2">
        <f t="shared" si="30"/>
        <v>3.6445146828176083</v>
      </c>
      <c r="S339" s="12">
        <f t="shared" si="31"/>
        <v>653.76698875229522</v>
      </c>
      <c r="T339" s="12"/>
    </row>
    <row r="340" spans="2:20" ht="19.899999999999999" customHeight="1" x14ac:dyDescent="0.2">
      <c r="B340" s="14">
        <v>43598.607800925929</v>
      </c>
      <c r="C340" s="2">
        <f t="shared" si="29"/>
        <v>25.499999999301508</v>
      </c>
      <c r="D340" s="42">
        <v>23.2</v>
      </c>
      <c r="E340" s="12">
        <v>8600</v>
      </c>
      <c r="F340" s="12">
        <v>9210</v>
      </c>
      <c r="G340" s="2">
        <v>6.52</v>
      </c>
      <c r="H340" s="2">
        <v>8.94</v>
      </c>
      <c r="I340" s="2">
        <v>7.68</v>
      </c>
      <c r="K340" s="14">
        <v>43598.609583333331</v>
      </c>
      <c r="L340" s="2">
        <f t="shared" si="26"/>
        <v>27.999999996973202</v>
      </c>
      <c r="M340" s="15">
        <v>2820</v>
      </c>
      <c r="N340" s="3">
        <v>0.22154136224400001</v>
      </c>
      <c r="O340" s="2">
        <v>15.71</v>
      </c>
      <c r="P340" s="2">
        <f t="shared" si="27"/>
        <v>70.912265957349348</v>
      </c>
      <c r="Q340" s="2">
        <f t="shared" si="28"/>
        <v>3.4804148008532403</v>
      </c>
      <c r="R340" s="2">
        <f t="shared" si="30"/>
        <v>3.649350987189917</v>
      </c>
      <c r="S340" s="12">
        <f t="shared" si="31"/>
        <v>654.8766595630467</v>
      </c>
      <c r="T340" s="12"/>
    </row>
    <row r="341" spans="2:20" ht="19.899999999999999" customHeight="1" x14ac:dyDescent="0.2">
      <c r="B341" s="14">
        <v>43598.607858796298</v>
      </c>
      <c r="C341" s="2">
        <f t="shared" si="29"/>
        <v>25.583333331160247</v>
      </c>
      <c r="D341" s="42">
        <v>23.2</v>
      </c>
      <c r="E341" s="12">
        <v>8570</v>
      </c>
      <c r="F341" s="12">
        <v>9210</v>
      </c>
      <c r="G341" s="2">
        <v>6.52</v>
      </c>
      <c r="H341" s="2">
        <v>8.94</v>
      </c>
      <c r="I341" s="2">
        <v>7.68</v>
      </c>
      <c r="K341" s="14">
        <v>43598.6096412037</v>
      </c>
      <c r="L341" s="2">
        <f t="shared" si="26"/>
        <v>28.083333328831941</v>
      </c>
      <c r="M341" s="15">
        <v>2810</v>
      </c>
      <c r="N341" s="3">
        <v>0.220755754576</v>
      </c>
      <c r="O341" s="2">
        <v>15.61</v>
      </c>
      <c r="P341" s="2">
        <f t="shared" si="27"/>
        <v>70.711633452010034</v>
      </c>
      <c r="Q341" s="2">
        <f t="shared" si="28"/>
        <v>3.4459973289313597</v>
      </c>
      <c r="R341" s="2">
        <f t="shared" si="30"/>
        <v>3.6541609955282648</v>
      </c>
      <c r="S341" s="12">
        <f t="shared" si="31"/>
        <v>655.98240233553008</v>
      </c>
      <c r="T341" s="12"/>
    </row>
    <row r="342" spans="2:20" ht="19.899999999999999" customHeight="1" x14ac:dyDescent="0.2">
      <c r="B342" s="14">
        <v>43598.607916666668</v>
      </c>
      <c r="C342" s="2">
        <f t="shared" si="29"/>
        <v>25.666666663018987</v>
      </c>
      <c r="D342" s="42">
        <v>23.2</v>
      </c>
      <c r="E342" s="12">
        <v>8590</v>
      </c>
      <c r="F342" s="12">
        <v>9220</v>
      </c>
      <c r="G342" s="2">
        <v>6.52</v>
      </c>
      <c r="H342" s="2">
        <v>8.94</v>
      </c>
      <c r="I342" s="2">
        <v>7.68</v>
      </c>
      <c r="K342" s="14">
        <v>43598.609699074077</v>
      </c>
      <c r="L342" s="2">
        <f t="shared" si="26"/>
        <v>28.166666671168059</v>
      </c>
      <c r="M342" s="15">
        <v>2800</v>
      </c>
      <c r="N342" s="3">
        <v>0.21997014690899999</v>
      </c>
      <c r="O342" s="2">
        <v>15.62</v>
      </c>
      <c r="P342" s="2">
        <f t="shared" si="27"/>
        <v>71.009635714167501</v>
      </c>
      <c r="Q342" s="2">
        <f t="shared" si="28"/>
        <v>3.4359336947185799</v>
      </c>
      <c r="R342" s="2">
        <f t="shared" si="30"/>
        <v>3.658940114810993</v>
      </c>
      <c r="S342" s="12">
        <f t="shared" si="31"/>
        <v>657.08421720827494</v>
      </c>
      <c r="T342" s="12"/>
    </row>
    <row r="343" spans="2:20" ht="19.899999999999999" customHeight="1" x14ac:dyDescent="0.2">
      <c r="B343" s="14">
        <v>43598.607974537037</v>
      </c>
      <c r="C343" s="2">
        <f t="shared" si="29"/>
        <v>25.749999994877726</v>
      </c>
      <c r="D343" s="42">
        <v>23.2</v>
      </c>
      <c r="E343" s="12">
        <v>8590</v>
      </c>
      <c r="F343" s="12">
        <v>9210</v>
      </c>
      <c r="G343" s="2">
        <v>6.52</v>
      </c>
      <c r="H343" s="2">
        <v>8.94</v>
      </c>
      <c r="I343" s="2">
        <v>7.68</v>
      </c>
      <c r="K343" s="14">
        <v>43598.609814814816</v>
      </c>
      <c r="L343" s="2">
        <f t="shared" si="26"/>
        <v>28.333333334885538</v>
      </c>
      <c r="M343" s="15">
        <v>2790</v>
      </c>
      <c r="N343" s="3">
        <v>0.21918453924100001</v>
      </c>
      <c r="O343" s="2">
        <v>15.54</v>
      </c>
      <c r="P343" s="2">
        <f t="shared" si="27"/>
        <v>70.899161290355892</v>
      </c>
      <c r="Q343" s="2">
        <f t="shared" si="28"/>
        <v>3.4061277398051399</v>
      </c>
      <c r="R343" s="2">
        <f t="shared" si="30"/>
        <v>3.6684429777463436</v>
      </c>
      <c r="S343" s="12">
        <f t="shared" si="31"/>
        <v>659.27999060016907</v>
      </c>
      <c r="T343" s="12"/>
    </row>
    <row r="344" spans="2:20" ht="19.899999999999999" customHeight="1" x14ac:dyDescent="0.2">
      <c r="B344" s="14">
        <v>43598.608032407406</v>
      </c>
      <c r="C344" s="2">
        <f t="shared" si="29"/>
        <v>25.833333326736465</v>
      </c>
      <c r="D344" s="42">
        <v>23.2</v>
      </c>
      <c r="E344" s="12">
        <v>8580</v>
      </c>
      <c r="F344" s="12">
        <v>9220</v>
      </c>
      <c r="G344" s="2">
        <v>6.52</v>
      </c>
      <c r="H344" s="2">
        <v>8.94</v>
      </c>
      <c r="I344" s="2">
        <v>7.68</v>
      </c>
      <c r="K344" s="14">
        <v>43598.609872685185</v>
      </c>
      <c r="L344" s="2">
        <f t="shared" si="26"/>
        <v>28.416666666744277</v>
      </c>
      <c r="M344" s="15">
        <v>2780</v>
      </c>
      <c r="N344" s="3">
        <v>0.218398931574</v>
      </c>
      <c r="O344" s="2">
        <v>15.47</v>
      </c>
      <c r="P344" s="2">
        <f t="shared" si="27"/>
        <v>70.833679855976342</v>
      </c>
      <c r="Q344" s="2">
        <f t="shared" si="28"/>
        <v>3.37863147144978</v>
      </c>
      <c r="R344" s="2">
        <f t="shared" si="30"/>
        <v>3.67315461600412</v>
      </c>
      <c r="S344" s="12">
        <f t="shared" si="31"/>
        <v>660.37394925784804</v>
      </c>
      <c r="T344" s="12"/>
    </row>
    <row r="345" spans="2:20" ht="19.899999999999999" customHeight="1" x14ac:dyDescent="0.2">
      <c r="B345" s="14">
        <v>43598.608090277776</v>
      </c>
      <c r="C345" s="2">
        <f t="shared" si="29"/>
        <v>25.916666658595204</v>
      </c>
      <c r="D345" s="42">
        <v>23.2</v>
      </c>
      <c r="E345" s="12">
        <v>8550</v>
      </c>
      <c r="F345" s="12">
        <v>9230</v>
      </c>
      <c r="G345" s="2">
        <v>6.52</v>
      </c>
      <c r="H345" s="2">
        <v>8.9499999999999993</v>
      </c>
      <c r="I345" s="2">
        <v>7.68</v>
      </c>
      <c r="K345" s="14">
        <v>43598.609930555554</v>
      </c>
      <c r="L345" s="2">
        <f t="shared" si="26"/>
        <v>28.499999998603016</v>
      </c>
      <c r="M345" s="15">
        <v>2770</v>
      </c>
      <c r="N345" s="3">
        <v>0.21761332390599999</v>
      </c>
      <c r="O345" s="2">
        <v>15.46</v>
      </c>
      <c r="P345" s="2">
        <f t="shared" si="27"/>
        <v>71.043444043334802</v>
      </c>
      <c r="Q345" s="2">
        <f t="shared" si="28"/>
        <v>3.3643019875867601</v>
      </c>
      <c r="R345" s="2">
        <f t="shared" si="30"/>
        <v>3.6778372086011473</v>
      </c>
      <c r="S345" s="12">
        <f t="shared" si="31"/>
        <v>661.46397987725879</v>
      </c>
      <c r="T345" s="12"/>
    </row>
    <row r="346" spans="2:20" ht="19.899999999999999" customHeight="1" x14ac:dyDescent="0.2">
      <c r="B346" s="14">
        <v>43598.608148148145</v>
      </c>
      <c r="C346" s="2">
        <f t="shared" si="29"/>
        <v>25.999999990453944</v>
      </c>
      <c r="D346" s="42">
        <v>23.2</v>
      </c>
      <c r="E346" s="12">
        <v>8580</v>
      </c>
      <c r="F346" s="12">
        <v>9210</v>
      </c>
      <c r="G346" s="2">
        <v>6.52</v>
      </c>
      <c r="H346" s="2">
        <v>8.9499999999999993</v>
      </c>
      <c r="I346" s="2">
        <v>7.68</v>
      </c>
      <c r="K346" s="14">
        <v>43598.609988425924</v>
      </c>
      <c r="L346" s="2">
        <f t="shared" si="26"/>
        <v>28.583333330461755</v>
      </c>
      <c r="M346" s="15">
        <v>2760</v>
      </c>
      <c r="N346" s="3">
        <v>0.21682771623899999</v>
      </c>
      <c r="O346" s="2">
        <v>15.44</v>
      </c>
      <c r="P346" s="2">
        <f t="shared" si="27"/>
        <v>71.208608695491407</v>
      </c>
      <c r="Q346" s="2">
        <f t="shared" si="28"/>
        <v>3.3478199387301597</v>
      </c>
      <c r="R346" s="2">
        <f t="shared" si="30"/>
        <v>3.6824984043008313</v>
      </c>
      <c r="S346" s="12">
        <f t="shared" si="31"/>
        <v>662.55008245840145</v>
      </c>
      <c r="T346" s="12"/>
    </row>
    <row r="347" spans="2:20" ht="19.899999999999999" customHeight="1" x14ac:dyDescent="0.2">
      <c r="B347" s="14">
        <v>43598.608206018522</v>
      </c>
      <c r="C347" s="2">
        <f t="shared" si="29"/>
        <v>26.083333332790062</v>
      </c>
      <c r="D347" s="42">
        <v>23.2</v>
      </c>
      <c r="E347" s="12">
        <v>8560</v>
      </c>
      <c r="F347" s="12">
        <v>9200</v>
      </c>
      <c r="G347" s="2">
        <v>6.51</v>
      </c>
      <c r="H347" s="2">
        <v>8.9499999999999993</v>
      </c>
      <c r="I347" s="2">
        <v>7.68</v>
      </c>
      <c r="K347" s="14">
        <v>43598.610046296293</v>
      </c>
      <c r="L347" s="2">
        <f t="shared" si="26"/>
        <v>28.666666662320495</v>
      </c>
      <c r="M347" s="15">
        <v>2750</v>
      </c>
      <c r="N347" s="3">
        <v>0.21604210857100001</v>
      </c>
      <c r="O347" s="2">
        <v>15.48</v>
      </c>
      <c r="P347" s="2">
        <f t="shared" si="27"/>
        <v>71.652698181811431</v>
      </c>
      <c r="Q347" s="2">
        <f t="shared" si="28"/>
        <v>3.3443318406790801</v>
      </c>
      <c r="R347" s="2">
        <f t="shared" si="30"/>
        <v>3.6871457318431862</v>
      </c>
      <c r="S347" s="12">
        <f t="shared" si="31"/>
        <v>663.632257001276</v>
      </c>
      <c r="T347" s="12"/>
    </row>
    <row r="348" spans="2:20" ht="19.899999999999999" customHeight="1" x14ac:dyDescent="0.2">
      <c r="B348" s="14">
        <v>43598.608263888891</v>
      </c>
      <c r="C348" s="2">
        <f t="shared" si="29"/>
        <v>26.166666664648801</v>
      </c>
      <c r="D348" s="42">
        <v>23.2</v>
      </c>
      <c r="E348" s="12">
        <v>8570</v>
      </c>
      <c r="F348" s="12">
        <v>9210</v>
      </c>
      <c r="G348" s="2">
        <v>6.51</v>
      </c>
      <c r="H348" s="2">
        <v>8.9499999999999993</v>
      </c>
      <c r="I348" s="2">
        <v>7.68</v>
      </c>
      <c r="K348" s="14">
        <v>43598.61010416667</v>
      </c>
      <c r="L348" s="2">
        <f t="shared" si="26"/>
        <v>28.750000004656613</v>
      </c>
      <c r="M348" s="15">
        <v>2740</v>
      </c>
      <c r="N348" s="3">
        <v>0.215256500903</v>
      </c>
      <c r="O348" s="2">
        <v>15.46</v>
      </c>
      <c r="P348" s="2">
        <f t="shared" si="27"/>
        <v>71.821291970952672</v>
      </c>
      <c r="Q348" s="2">
        <f t="shared" si="28"/>
        <v>3.3278655039603802</v>
      </c>
      <c r="R348" s="2">
        <f t="shared" si="30"/>
        <v>3.6917792027219778</v>
      </c>
      <c r="S348" s="12">
        <f t="shared" si="31"/>
        <v>664.71050364144878</v>
      </c>
      <c r="T348" s="12"/>
    </row>
    <row r="349" spans="2:20" ht="19.899999999999999" customHeight="1" x14ac:dyDescent="0.2">
      <c r="B349" s="14">
        <v>43598.60832175926</v>
      </c>
      <c r="C349" s="2">
        <f t="shared" si="29"/>
        <v>26.24999999650754</v>
      </c>
      <c r="D349" s="42">
        <v>23.2</v>
      </c>
      <c r="E349" s="12">
        <v>8590</v>
      </c>
      <c r="F349" s="12">
        <v>9200</v>
      </c>
      <c r="G349" s="2">
        <v>6.51</v>
      </c>
      <c r="H349" s="2">
        <v>8.9499999999999993</v>
      </c>
      <c r="I349" s="2">
        <v>7.68</v>
      </c>
      <c r="K349" s="14">
        <v>43598.610162037039</v>
      </c>
      <c r="L349" s="2">
        <f t="shared" si="26"/>
        <v>28.833333336515352</v>
      </c>
      <c r="M349" s="15">
        <v>2740</v>
      </c>
      <c r="N349" s="3">
        <v>0.215256500903</v>
      </c>
      <c r="O349" s="2">
        <v>15.38</v>
      </c>
      <c r="P349" s="2">
        <f t="shared" si="27"/>
        <v>71.449642335915399</v>
      </c>
      <c r="Q349" s="2">
        <f t="shared" si="28"/>
        <v>3.3106449838881402</v>
      </c>
      <c r="R349" s="2">
        <f t="shared" si="30"/>
        <v>3.6963892793680744</v>
      </c>
      <c r="S349" s="12">
        <f t="shared" si="31"/>
        <v>665.78678612692102</v>
      </c>
      <c r="T349" s="12"/>
    </row>
    <row r="350" spans="2:20" ht="19.899999999999999" customHeight="1" x14ac:dyDescent="0.2">
      <c r="B350" s="14">
        <v>43598.60837962963</v>
      </c>
      <c r="C350" s="2">
        <f t="shared" si="29"/>
        <v>26.33333332836628</v>
      </c>
      <c r="D350" s="42">
        <v>23.2</v>
      </c>
      <c r="E350" s="12">
        <v>8590</v>
      </c>
      <c r="F350" s="12">
        <v>9210</v>
      </c>
      <c r="G350" s="2">
        <v>6.51</v>
      </c>
      <c r="H350" s="2">
        <v>8.9499999999999993</v>
      </c>
      <c r="I350" s="2">
        <v>7.68</v>
      </c>
      <c r="K350" s="14">
        <v>43598.610219907408</v>
      </c>
      <c r="L350" s="2">
        <f t="shared" si="26"/>
        <v>28.916666668374091</v>
      </c>
      <c r="M350" s="15">
        <v>2730</v>
      </c>
      <c r="N350" s="3">
        <v>0.21447089323599999</v>
      </c>
      <c r="O350" s="2">
        <v>15.33</v>
      </c>
      <c r="P350" s="2">
        <f t="shared" si="27"/>
        <v>71.478230769203435</v>
      </c>
      <c r="Q350" s="2">
        <f t="shared" si="28"/>
        <v>3.2878387933078801</v>
      </c>
      <c r="R350" s="2">
        <f t="shared" si="30"/>
        <v>3.700971559687821</v>
      </c>
      <c r="S350" s="12">
        <f t="shared" si="31"/>
        <v>666.86110459325926</v>
      </c>
      <c r="T350" s="12"/>
    </row>
    <row r="351" spans="2:20" ht="19.899999999999999" customHeight="1" x14ac:dyDescent="0.2">
      <c r="B351" s="14">
        <v>43598.608437499999</v>
      </c>
      <c r="C351" s="2">
        <f t="shared" si="29"/>
        <v>26.416666660225019</v>
      </c>
      <c r="D351" s="42">
        <v>23.2</v>
      </c>
      <c r="E351" s="12">
        <v>8590</v>
      </c>
      <c r="F351" s="12">
        <v>9210</v>
      </c>
      <c r="G351" s="2">
        <v>6.51</v>
      </c>
      <c r="H351" s="2">
        <v>8.9499999999999993</v>
      </c>
      <c r="I351" s="2">
        <v>7.68</v>
      </c>
      <c r="K351" s="14">
        <v>43598.610277777778</v>
      </c>
      <c r="L351" s="2">
        <f t="shared" si="26"/>
        <v>29.000000000232831</v>
      </c>
      <c r="M351" s="15">
        <v>2720</v>
      </c>
      <c r="N351" s="3">
        <v>0.21368528556800001</v>
      </c>
      <c r="O351" s="2">
        <v>15.31</v>
      </c>
      <c r="P351" s="2">
        <f t="shared" si="27"/>
        <v>71.647422794247447</v>
      </c>
      <c r="Q351" s="2">
        <f t="shared" si="28"/>
        <v>3.2715217220460802</v>
      </c>
      <c r="R351" s="2">
        <f t="shared" si="30"/>
        <v>3.7055266710762136</v>
      </c>
      <c r="S351" s="12">
        <f t="shared" si="31"/>
        <v>667.93149502132928</v>
      </c>
      <c r="T351" s="12"/>
    </row>
    <row r="352" spans="2:20" ht="19.899999999999999" customHeight="1" x14ac:dyDescent="0.2">
      <c r="B352" s="14">
        <v>43598.608495370368</v>
      </c>
      <c r="C352" s="2">
        <f t="shared" si="29"/>
        <v>26.499999992083758</v>
      </c>
      <c r="D352" s="42">
        <v>23.2</v>
      </c>
      <c r="E352" s="12">
        <v>8580</v>
      </c>
      <c r="F352" s="12">
        <v>9210</v>
      </c>
      <c r="G352" s="2">
        <v>6.51</v>
      </c>
      <c r="H352" s="2">
        <v>8.9499999999999993</v>
      </c>
      <c r="I352" s="2">
        <v>7.68</v>
      </c>
      <c r="K352" s="14">
        <v>43598.610335648147</v>
      </c>
      <c r="L352" s="2">
        <f t="shared" si="26"/>
        <v>29.08333333209157</v>
      </c>
      <c r="M352" s="15">
        <v>2710</v>
      </c>
      <c r="N352" s="3">
        <v>0.21289967790100001</v>
      </c>
      <c r="O352" s="2">
        <v>15.31</v>
      </c>
      <c r="P352" s="2">
        <f t="shared" si="27"/>
        <v>71.911804427995747</v>
      </c>
      <c r="Q352" s="2">
        <f t="shared" si="28"/>
        <v>3.2594940686643104</v>
      </c>
      <c r="R352" s="2">
        <f t="shared" si="30"/>
        <v>3.7100620986283963</v>
      </c>
      <c r="S352" s="12">
        <f t="shared" si="31"/>
        <v>668.99795741113121</v>
      </c>
      <c r="T352" s="12"/>
    </row>
    <row r="353" spans="2:20" ht="19.899999999999999" customHeight="1" x14ac:dyDescent="0.2">
      <c r="B353" s="14">
        <v>43598.608553240738</v>
      </c>
      <c r="C353" s="2">
        <f t="shared" si="29"/>
        <v>26.583333323942497</v>
      </c>
      <c r="D353" s="42">
        <v>23.2</v>
      </c>
      <c r="E353" s="12">
        <v>8540</v>
      </c>
      <c r="F353" s="12">
        <v>9210</v>
      </c>
      <c r="G353" s="2">
        <v>6.51</v>
      </c>
      <c r="H353" s="2">
        <v>8.9499999999999993</v>
      </c>
      <c r="I353" s="2">
        <v>7.68</v>
      </c>
      <c r="K353" s="14">
        <v>43598.610393518517</v>
      </c>
      <c r="L353" s="2">
        <f t="shared" si="26"/>
        <v>29.166666663950309</v>
      </c>
      <c r="M353" s="15">
        <v>2700</v>
      </c>
      <c r="N353" s="3">
        <v>0.212114070233</v>
      </c>
      <c r="O353" s="2">
        <v>15.27</v>
      </c>
      <c r="P353" s="2">
        <f t="shared" si="27"/>
        <v>71.989566666777137</v>
      </c>
      <c r="Q353" s="2">
        <f t="shared" si="28"/>
        <v>3.2389818524579099</v>
      </c>
      <c r="R353" s="2">
        <f t="shared" si="30"/>
        <v>3.7145749290493204</v>
      </c>
      <c r="S353" s="12">
        <f t="shared" si="31"/>
        <v>670.06049176266504</v>
      </c>
      <c r="T353" s="12"/>
    </row>
    <row r="354" spans="2:20" ht="19.899999999999999" customHeight="1" x14ac:dyDescent="0.2">
      <c r="B354" s="14">
        <v>43598.608611111114</v>
      </c>
      <c r="C354" s="2">
        <f t="shared" si="29"/>
        <v>26.666666666278616</v>
      </c>
      <c r="D354" s="42">
        <v>23.2</v>
      </c>
      <c r="E354" s="12">
        <v>8510</v>
      </c>
      <c r="F354" s="12">
        <v>9210</v>
      </c>
      <c r="G354" s="2">
        <v>6.51</v>
      </c>
      <c r="H354" s="2">
        <v>8.9499999999999993</v>
      </c>
      <c r="I354" s="2">
        <v>7.68</v>
      </c>
      <c r="K354" s="14">
        <v>43598.610451388886</v>
      </c>
      <c r="L354" s="2">
        <f t="shared" ref="L354:L417" si="32">(K354-$K$34)*24*60</f>
        <v>29.249999995809048</v>
      </c>
      <c r="M354" s="15">
        <v>2700</v>
      </c>
      <c r="N354" s="3">
        <v>0.212114070233</v>
      </c>
      <c r="O354" s="2">
        <v>15.32</v>
      </c>
      <c r="P354" s="2">
        <f t="shared" ref="P354:P417" si="33">O354/N354</f>
        <v>72.225288888999714</v>
      </c>
      <c r="Q354" s="2">
        <f t="shared" ref="Q354:Q417" si="34">N354*O354</f>
        <v>3.2495875559695602</v>
      </c>
      <c r="R354" s="2">
        <f t="shared" si="30"/>
        <v>3.7190808799476618</v>
      </c>
      <c r="S354" s="12">
        <f t="shared" si="31"/>
        <v>671.12106209506476</v>
      </c>
      <c r="T354" s="12"/>
    </row>
    <row r="355" spans="2:20" ht="19.899999999999999" customHeight="1" x14ac:dyDescent="0.2">
      <c r="B355" s="14">
        <v>43598.608668981484</v>
      </c>
      <c r="C355" s="2">
        <f t="shared" ref="C355:C418" si="35">(B355-$B$34)*24*60</f>
        <v>26.749999998137355</v>
      </c>
      <c r="D355" s="42">
        <v>23.2</v>
      </c>
      <c r="E355" s="12">
        <v>8580</v>
      </c>
      <c r="F355" s="12">
        <v>9220</v>
      </c>
      <c r="G355" s="2">
        <v>6.51</v>
      </c>
      <c r="H355" s="2">
        <v>8.9499999999999993</v>
      </c>
      <c r="I355" s="2">
        <v>7.68</v>
      </c>
      <c r="K355" s="14">
        <v>43598.610567129632</v>
      </c>
      <c r="L355" s="2">
        <f t="shared" si="32"/>
        <v>29.416666670003906</v>
      </c>
      <c r="M355" s="15">
        <v>2680</v>
      </c>
      <c r="N355" s="3">
        <v>0.21054285489800001</v>
      </c>
      <c r="O355" s="2">
        <v>15.27</v>
      </c>
      <c r="P355" s="2">
        <f t="shared" si="33"/>
        <v>72.526802238896835</v>
      </c>
      <c r="Q355" s="2">
        <f t="shared" si="34"/>
        <v>3.2149893942924601</v>
      </c>
      <c r="R355" s="2">
        <f t="shared" ref="R355:R418" si="36">AVERAGE(Q355,Q354)*(L355-L354)/60+R354</f>
        <v>3.7280594594508027</v>
      </c>
      <c r="S355" s="12">
        <f t="shared" si="31"/>
        <v>673.234346816178</v>
      </c>
      <c r="T355" s="12"/>
    </row>
    <row r="356" spans="2:20" ht="19.899999999999999" customHeight="1" x14ac:dyDescent="0.2">
      <c r="B356" s="14">
        <v>43598.608726851853</v>
      </c>
      <c r="C356" s="2">
        <f t="shared" si="35"/>
        <v>26.833333329996094</v>
      </c>
      <c r="D356" s="42">
        <v>23.2</v>
      </c>
      <c r="E356" s="12">
        <v>8460</v>
      </c>
      <c r="F356" s="12">
        <v>9220</v>
      </c>
      <c r="G356" s="2">
        <v>6.51</v>
      </c>
      <c r="H356" s="2">
        <v>8.9499999999999993</v>
      </c>
      <c r="I356" s="2">
        <v>7.68</v>
      </c>
      <c r="K356" s="14">
        <v>43598.610625000001</v>
      </c>
      <c r="L356" s="2">
        <f t="shared" si="32"/>
        <v>29.500000001862645</v>
      </c>
      <c r="M356" s="15">
        <v>2670</v>
      </c>
      <c r="N356" s="3">
        <v>0.209757247231</v>
      </c>
      <c r="O356" s="2">
        <v>15.28</v>
      </c>
      <c r="P356" s="2">
        <f t="shared" si="33"/>
        <v>72.84611235945782</v>
      </c>
      <c r="Q356" s="2">
        <f t="shared" si="34"/>
        <v>3.2050907376896798</v>
      </c>
      <c r="R356" s="2">
        <f t="shared" si="36"/>
        <v>3.7325178483524541</v>
      </c>
      <c r="S356" s="12">
        <f t="shared" si="31"/>
        <v>674.2850970529073</v>
      </c>
      <c r="T356" s="12"/>
    </row>
    <row r="357" spans="2:20" ht="19.899999999999999" customHeight="1" x14ac:dyDescent="0.2">
      <c r="B357" s="14">
        <v>43598.608784722222</v>
      </c>
      <c r="C357" s="2">
        <f t="shared" si="35"/>
        <v>26.916666661854833</v>
      </c>
      <c r="D357" s="42">
        <v>23.2</v>
      </c>
      <c r="E357" s="12">
        <v>8600</v>
      </c>
      <c r="F357" s="12">
        <v>9230</v>
      </c>
      <c r="G357" s="2">
        <v>6.51</v>
      </c>
      <c r="H357" s="2">
        <v>8.9499999999999993</v>
      </c>
      <c r="I357" s="2">
        <v>7.68</v>
      </c>
      <c r="K357" s="14">
        <v>43598.610682870371</v>
      </c>
      <c r="L357" s="2">
        <f t="shared" si="32"/>
        <v>29.583333333721384</v>
      </c>
      <c r="M357" s="15">
        <v>2670</v>
      </c>
      <c r="N357" s="3">
        <v>0.209757247231</v>
      </c>
      <c r="O357" s="2">
        <v>15.22</v>
      </c>
      <c r="P357" s="2">
        <f t="shared" si="33"/>
        <v>72.560067415637974</v>
      </c>
      <c r="Q357" s="2">
        <f t="shared" si="34"/>
        <v>3.1925053028558201</v>
      </c>
      <c r="R357" s="2">
        <f t="shared" si="36"/>
        <v>3.7369606233019952</v>
      </c>
      <c r="S357" s="12">
        <f t="shared" si="31"/>
        <v>675.33388327050261</v>
      </c>
      <c r="T357" s="12"/>
    </row>
    <row r="358" spans="2:20" ht="19.899999999999999" customHeight="1" x14ac:dyDescent="0.2">
      <c r="B358" s="14">
        <v>43598.608842592592</v>
      </c>
      <c r="C358" s="2">
        <f t="shared" si="35"/>
        <v>26.999999993713573</v>
      </c>
      <c r="D358" s="42">
        <v>23.2</v>
      </c>
      <c r="E358" s="12">
        <v>8620</v>
      </c>
      <c r="F358" s="12">
        <v>9230</v>
      </c>
      <c r="G358" s="2">
        <v>6.51</v>
      </c>
      <c r="H358" s="2">
        <v>8.9499999999999993</v>
      </c>
      <c r="I358" s="2">
        <v>7.68</v>
      </c>
      <c r="K358" s="14">
        <v>43598.61074074074</v>
      </c>
      <c r="L358" s="2">
        <f t="shared" si="32"/>
        <v>29.666666665580124</v>
      </c>
      <c r="M358" s="15">
        <v>2660</v>
      </c>
      <c r="N358" s="3">
        <v>0.20897163956299999</v>
      </c>
      <c r="O358" s="2">
        <v>15.23</v>
      </c>
      <c r="P358" s="2">
        <f t="shared" si="33"/>
        <v>72.880703007589304</v>
      </c>
      <c r="Q358" s="2">
        <f t="shared" si="34"/>
        <v>3.1826380705444901</v>
      </c>
      <c r="R358" s="2">
        <f t="shared" si="36"/>
        <v>3.7413878061218502</v>
      </c>
      <c r="S358" s="12">
        <f t="shared" si="31"/>
        <v>676.38070546896381</v>
      </c>
      <c r="T358" s="12"/>
    </row>
    <row r="359" spans="2:20" ht="19.899999999999999" customHeight="1" x14ac:dyDescent="0.2">
      <c r="B359" s="14">
        <v>43598.608900462961</v>
      </c>
      <c r="C359" s="2">
        <f t="shared" si="35"/>
        <v>27.083333325572312</v>
      </c>
      <c r="D359" s="42">
        <v>23.2</v>
      </c>
      <c r="E359" s="12">
        <v>8590</v>
      </c>
      <c r="F359" s="12">
        <v>9230</v>
      </c>
      <c r="G359" s="2">
        <v>6.51</v>
      </c>
      <c r="H359" s="2">
        <v>8.9499999999999993</v>
      </c>
      <c r="I359" s="2">
        <v>7.68</v>
      </c>
      <c r="K359" s="14">
        <v>43598.610798611109</v>
      </c>
      <c r="L359" s="2">
        <f t="shared" si="32"/>
        <v>29.749999997438863</v>
      </c>
      <c r="M359" s="15">
        <v>2650</v>
      </c>
      <c r="N359" s="3">
        <v>0.20818603189599999</v>
      </c>
      <c r="O359" s="2">
        <v>15.11</v>
      </c>
      <c r="P359" s="2">
        <f t="shared" si="33"/>
        <v>72.579316981017485</v>
      </c>
      <c r="Q359" s="2">
        <f t="shared" si="34"/>
        <v>3.1456909419485597</v>
      </c>
      <c r="R359" s="2">
        <f t="shared" si="36"/>
        <v>3.7457824789694283</v>
      </c>
      <c r="S359" s="12">
        <f t="shared" si="31"/>
        <v>677.4235996291568</v>
      </c>
      <c r="T359" s="12"/>
    </row>
    <row r="360" spans="2:20" ht="19.899999999999999" customHeight="1" x14ac:dyDescent="0.2">
      <c r="B360" s="14">
        <v>43598.608958333331</v>
      </c>
      <c r="C360" s="2">
        <f t="shared" si="35"/>
        <v>27.166666657431051</v>
      </c>
      <c r="D360" s="42">
        <v>23.2</v>
      </c>
      <c r="E360" s="12">
        <v>8600</v>
      </c>
      <c r="F360" s="12">
        <v>9220</v>
      </c>
      <c r="G360" s="2">
        <v>6.51</v>
      </c>
      <c r="H360" s="2">
        <v>8.9499999999999993</v>
      </c>
      <c r="I360" s="2">
        <v>7.68</v>
      </c>
      <c r="K360" s="14">
        <v>43598.610856481479</v>
      </c>
      <c r="L360" s="2">
        <f t="shared" si="32"/>
        <v>29.833333329297602</v>
      </c>
      <c r="M360" s="15">
        <v>2640</v>
      </c>
      <c r="N360" s="3">
        <v>0.20740042422800001</v>
      </c>
      <c r="O360" s="2">
        <v>15.13</v>
      </c>
      <c r="P360" s="2">
        <f t="shared" si="33"/>
        <v>72.950670454594857</v>
      </c>
      <c r="Q360" s="2">
        <f t="shared" si="34"/>
        <v>3.1379684185696401</v>
      </c>
      <c r="R360" s="2">
        <f t="shared" si="36"/>
        <v>3.7501461312259061</v>
      </c>
      <c r="S360" s="12">
        <f t="shared" si="31"/>
        <v>678.46256575108168</v>
      </c>
      <c r="T360" s="12"/>
    </row>
    <row r="361" spans="2:20" ht="19.899999999999999" customHeight="1" x14ac:dyDescent="0.2">
      <c r="B361" s="14">
        <v>43598.609016203707</v>
      </c>
      <c r="C361" s="2">
        <f t="shared" si="35"/>
        <v>27.249999999767169</v>
      </c>
      <c r="D361" s="42">
        <v>23.2</v>
      </c>
      <c r="E361" s="12">
        <v>8610</v>
      </c>
      <c r="F361" s="12">
        <v>9230</v>
      </c>
      <c r="G361" s="2">
        <v>6.51</v>
      </c>
      <c r="H361" s="2">
        <v>8.9499999999999993</v>
      </c>
      <c r="I361" s="2">
        <v>7.68</v>
      </c>
      <c r="K361" s="14">
        <v>43598.610914351855</v>
      </c>
      <c r="L361" s="2">
        <f t="shared" si="32"/>
        <v>29.91666667163372</v>
      </c>
      <c r="M361" s="15">
        <v>2630</v>
      </c>
      <c r="N361" s="3">
        <v>0.206614816561</v>
      </c>
      <c r="O361" s="2">
        <v>15.16</v>
      </c>
      <c r="P361" s="2">
        <f t="shared" si="33"/>
        <v>73.373247148150341</v>
      </c>
      <c r="Q361" s="2">
        <f t="shared" si="34"/>
        <v>3.1322806190647601</v>
      </c>
      <c r="R361" s="2">
        <f t="shared" si="36"/>
        <v>3.7545004713057888</v>
      </c>
      <c r="S361" s="12">
        <f t="shared" si="31"/>
        <v>679.49760396487227</v>
      </c>
      <c r="T361" s="12"/>
    </row>
    <row r="362" spans="2:20" ht="19.899999999999999" customHeight="1" x14ac:dyDescent="0.2">
      <c r="B362" s="14">
        <v>43598.609074074076</v>
      </c>
      <c r="C362" s="2">
        <f t="shared" si="35"/>
        <v>27.333333331625909</v>
      </c>
      <c r="D362" s="42">
        <v>23.2</v>
      </c>
      <c r="E362" s="12">
        <v>8600</v>
      </c>
      <c r="F362" s="12">
        <v>9230</v>
      </c>
      <c r="G362" s="2">
        <v>6.51</v>
      </c>
      <c r="H362" s="2">
        <v>8.9600000000000009</v>
      </c>
      <c r="I362" s="2">
        <v>7.68</v>
      </c>
      <c r="K362" s="14">
        <v>43598.610972222225</v>
      </c>
      <c r="L362" s="2">
        <f t="shared" si="32"/>
        <v>30.00000000349246</v>
      </c>
      <c r="M362" s="15">
        <v>2630</v>
      </c>
      <c r="N362" s="3">
        <v>0.206614816561</v>
      </c>
      <c r="O362" s="2">
        <v>15.18</v>
      </c>
      <c r="P362" s="2">
        <f t="shared" si="33"/>
        <v>73.47004562723761</v>
      </c>
      <c r="Q362" s="2">
        <f t="shared" si="34"/>
        <v>3.1364129153959799</v>
      </c>
      <c r="R362" s="2">
        <f t="shared" si="36"/>
        <v>3.7588537306276883</v>
      </c>
      <c r="S362" s="12">
        <f t="shared" si="31"/>
        <v>680.53067802939495</v>
      </c>
      <c r="T362" s="12"/>
    </row>
    <row r="363" spans="2:20" ht="19.899999999999999" customHeight="1" x14ac:dyDescent="0.2">
      <c r="B363" s="14">
        <v>43598.609131944446</v>
      </c>
      <c r="C363" s="2">
        <f t="shared" si="35"/>
        <v>27.416666663484648</v>
      </c>
      <c r="D363" s="42">
        <v>23.2</v>
      </c>
      <c r="E363" s="12">
        <v>8610</v>
      </c>
      <c r="F363" s="12">
        <v>9240</v>
      </c>
      <c r="G363" s="2">
        <v>6.52</v>
      </c>
      <c r="H363" s="2">
        <v>8.9600000000000009</v>
      </c>
      <c r="I363" s="2">
        <v>7.68</v>
      </c>
      <c r="K363" s="14">
        <v>43598.611030092594</v>
      </c>
      <c r="L363" s="2">
        <f t="shared" si="32"/>
        <v>30.083333335351199</v>
      </c>
      <c r="M363" s="15">
        <v>2620</v>
      </c>
      <c r="N363" s="3">
        <v>0.20582920889299999</v>
      </c>
      <c r="O363" s="2">
        <v>15.09</v>
      </c>
      <c r="P363" s="2">
        <f t="shared" si="33"/>
        <v>73.313209923692185</v>
      </c>
      <c r="Q363" s="2">
        <f t="shared" si="34"/>
        <v>3.1059627621953698</v>
      </c>
      <c r="R363" s="2">
        <f t="shared" si="36"/>
        <v>3.7631887136604187</v>
      </c>
      <c r="S363" s="12">
        <f t="shared" si="31"/>
        <v>681.56178807478352</v>
      </c>
      <c r="T363" s="12"/>
    </row>
    <row r="364" spans="2:20" ht="19.899999999999999" customHeight="1" x14ac:dyDescent="0.2">
      <c r="B364" s="14">
        <v>43598.609189814815</v>
      </c>
      <c r="C364" s="2">
        <f t="shared" si="35"/>
        <v>27.499999995343387</v>
      </c>
      <c r="D364" s="42">
        <v>23.2</v>
      </c>
      <c r="E364" s="12">
        <v>8610</v>
      </c>
      <c r="F364" s="12">
        <v>9230</v>
      </c>
      <c r="G364" s="2">
        <v>6.52</v>
      </c>
      <c r="H364" s="2">
        <v>8.9600000000000009</v>
      </c>
      <c r="I364" s="2">
        <v>7.68</v>
      </c>
      <c r="K364" s="14">
        <v>43598.611087962963</v>
      </c>
      <c r="L364" s="2">
        <f t="shared" si="32"/>
        <v>30.166666667209938</v>
      </c>
      <c r="M364" s="15">
        <v>2610</v>
      </c>
      <c r="N364" s="3">
        <v>0.20504360122599999</v>
      </c>
      <c r="O364" s="2">
        <v>15.04</v>
      </c>
      <c r="P364" s="2">
        <f t="shared" si="33"/>
        <v>73.350252873401516</v>
      </c>
      <c r="Q364" s="2">
        <f t="shared" si="34"/>
        <v>3.0838557624390397</v>
      </c>
      <c r="R364" s="2">
        <f t="shared" si="36"/>
        <v>3.7674871986709082</v>
      </c>
      <c r="S364" s="12">
        <f t="shared" si="31"/>
        <v>682.58897008190399</v>
      </c>
      <c r="T364" s="12"/>
    </row>
    <row r="365" spans="2:20" ht="19.899999999999999" customHeight="1" x14ac:dyDescent="0.2">
      <c r="B365" s="14">
        <v>43598.609247685185</v>
      </c>
      <c r="C365" s="2">
        <f t="shared" si="35"/>
        <v>27.583333327202126</v>
      </c>
      <c r="D365" s="42">
        <v>23.2</v>
      </c>
      <c r="E365" s="12">
        <v>8580</v>
      </c>
      <c r="F365" s="12">
        <v>9240</v>
      </c>
      <c r="G365" s="2">
        <v>6.51</v>
      </c>
      <c r="H365" s="2">
        <v>8.9600000000000009</v>
      </c>
      <c r="I365" s="2">
        <v>7.68</v>
      </c>
      <c r="K365" s="14">
        <v>43598.611145833333</v>
      </c>
      <c r="L365" s="2">
        <f t="shared" si="32"/>
        <v>30.249999999068677</v>
      </c>
      <c r="M365" s="15">
        <v>2600</v>
      </c>
      <c r="N365" s="3">
        <v>0.20425799355800001</v>
      </c>
      <c r="O365" s="2">
        <v>14.96</v>
      </c>
      <c r="P365" s="2">
        <f t="shared" si="33"/>
        <v>73.240707692313833</v>
      </c>
      <c r="Q365" s="2">
        <f t="shared" si="34"/>
        <v>3.0556995836276801</v>
      </c>
      <c r="R365" s="2">
        <f t="shared" si="36"/>
        <v>3.7717507786968989</v>
      </c>
      <c r="S365" s="12">
        <f t="shared" si="31"/>
        <v>683.61222405075625</v>
      </c>
      <c r="T365" s="12"/>
    </row>
    <row r="366" spans="2:20" ht="19.899999999999999" customHeight="1" x14ac:dyDescent="0.2">
      <c r="B366" s="14">
        <v>43598.609305555554</v>
      </c>
      <c r="C366" s="2">
        <f t="shared" si="35"/>
        <v>27.666666659060866</v>
      </c>
      <c r="D366" s="42">
        <v>23.2</v>
      </c>
      <c r="E366" s="12">
        <v>8610</v>
      </c>
      <c r="F366" s="12">
        <v>9240</v>
      </c>
      <c r="G366" s="2">
        <v>6.51</v>
      </c>
      <c r="H366" s="2">
        <v>8.9600000000000009</v>
      </c>
      <c r="I366" s="2">
        <v>7.68</v>
      </c>
      <c r="K366" s="14">
        <v>43598.611203703702</v>
      </c>
      <c r="L366" s="2">
        <f t="shared" si="32"/>
        <v>30.333333330927417</v>
      </c>
      <c r="M366" s="15">
        <v>2590</v>
      </c>
      <c r="N366" s="3">
        <v>0.20347238589</v>
      </c>
      <c r="O366" s="2">
        <v>14.94</v>
      </c>
      <c r="P366" s="2">
        <f t="shared" si="33"/>
        <v>73.425196911372396</v>
      </c>
      <c r="Q366" s="2">
        <f t="shared" si="34"/>
        <v>3.0398774451965997</v>
      </c>
      <c r="R366" s="2">
        <f t="shared" si="36"/>
        <v>3.7759838182253449</v>
      </c>
      <c r="S366" s="12">
        <f t="shared" si="31"/>
        <v>684.63154998134041</v>
      </c>
      <c r="T366" s="12"/>
    </row>
    <row r="367" spans="2:20" ht="19.899999999999999" customHeight="1" x14ac:dyDescent="0.2">
      <c r="B367" s="14">
        <v>43598.609363425923</v>
      </c>
      <c r="C367" s="2">
        <f t="shared" si="35"/>
        <v>27.749999990919605</v>
      </c>
      <c r="D367" s="42">
        <v>23.2</v>
      </c>
      <c r="E367" s="12">
        <v>8590</v>
      </c>
      <c r="F367" s="12">
        <v>9240</v>
      </c>
      <c r="G367" s="2">
        <v>6.51</v>
      </c>
      <c r="H367" s="2">
        <v>8.9600000000000009</v>
      </c>
      <c r="I367" s="2">
        <v>7.68</v>
      </c>
      <c r="K367" s="14">
        <v>43598.611319444448</v>
      </c>
      <c r="L367" s="2">
        <f t="shared" si="32"/>
        <v>30.500000005122274</v>
      </c>
      <c r="M367" s="15">
        <v>2580</v>
      </c>
      <c r="N367" s="3">
        <v>0.20268677822299999</v>
      </c>
      <c r="O367" s="2">
        <v>14.96</v>
      </c>
      <c r="P367" s="2">
        <f t="shared" si="33"/>
        <v>73.808465116262852</v>
      </c>
      <c r="Q367" s="2">
        <f t="shared" si="34"/>
        <v>3.0321942022160799</v>
      </c>
      <c r="R367" s="2">
        <f t="shared" si="36"/>
        <v>3.7844172514499044</v>
      </c>
      <c r="S367" s="12">
        <f t="shared" si="31"/>
        <v>686.66234589363694</v>
      </c>
      <c r="T367" s="12"/>
    </row>
    <row r="368" spans="2:20" ht="19.899999999999999" customHeight="1" x14ac:dyDescent="0.2">
      <c r="B368" s="14">
        <v>43598.6094212963</v>
      </c>
      <c r="C368" s="2">
        <f t="shared" si="35"/>
        <v>27.833333333255723</v>
      </c>
      <c r="D368" s="42">
        <v>23.2</v>
      </c>
      <c r="E368" s="12">
        <v>8450</v>
      </c>
      <c r="F368" s="12">
        <v>9250</v>
      </c>
      <c r="G368" s="2">
        <v>6.51</v>
      </c>
      <c r="H368" s="2">
        <v>8.9600000000000009</v>
      </c>
      <c r="I368" s="2">
        <v>7.68</v>
      </c>
      <c r="K368" s="14">
        <v>43598.611377314817</v>
      </c>
      <c r="L368" s="2">
        <f t="shared" si="32"/>
        <v>30.583333336981013</v>
      </c>
      <c r="M368" s="15">
        <v>2570</v>
      </c>
      <c r="N368" s="3">
        <v>0.20190117055500001</v>
      </c>
      <c r="O368" s="2">
        <v>14.92</v>
      </c>
      <c r="P368" s="2">
        <f t="shared" si="33"/>
        <v>73.897540856186538</v>
      </c>
      <c r="Q368" s="2">
        <f t="shared" si="34"/>
        <v>3.0123654646806002</v>
      </c>
      <c r="R368" s="2">
        <f t="shared" si="36"/>
        <v>3.7886148622554163</v>
      </c>
      <c r="S368" s="12">
        <f t="shared" si="31"/>
        <v>687.67381574768478</v>
      </c>
      <c r="T368" s="12"/>
    </row>
    <row r="369" spans="2:20" ht="19.899999999999999" customHeight="1" x14ac:dyDescent="0.2">
      <c r="B369" s="14">
        <v>43598.609479166669</v>
      </c>
      <c r="C369" s="2">
        <f t="shared" si="35"/>
        <v>27.916666665114462</v>
      </c>
      <c r="D369" s="42">
        <v>23.2</v>
      </c>
      <c r="E369" s="12">
        <v>8590</v>
      </c>
      <c r="F369" s="12">
        <v>9250</v>
      </c>
      <c r="G369" s="2">
        <v>6.51</v>
      </c>
      <c r="H369" s="2">
        <v>8.9600000000000009</v>
      </c>
      <c r="I369" s="2">
        <v>7.68</v>
      </c>
      <c r="K369" s="14">
        <v>43598.611435185187</v>
      </c>
      <c r="L369" s="2">
        <f t="shared" si="32"/>
        <v>30.666666668839753</v>
      </c>
      <c r="M369" s="15">
        <v>2560</v>
      </c>
      <c r="N369" s="3">
        <v>0.201115562888</v>
      </c>
      <c r="O369" s="2">
        <v>14.91</v>
      </c>
      <c r="P369" s="2">
        <f t="shared" si="33"/>
        <v>74.136480468710843</v>
      </c>
      <c r="Q369" s="2">
        <f t="shared" si="34"/>
        <v>2.9986330426600802</v>
      </c>
      <c r="R369" s="2">
        <f t="shared" si="36"/>
        <v>3.7927891667005382</v>
      </c>
      <c r="S369" s="12">
        <f t="shared" si="31"/>
        <v>688.68135756346453</v>
      </c>
      <c r="T369" s="12"/>
    </row>
    <row r="370" spans="2:20" ht="19.899999999999999" customHeight="1" x14ac:dyDescent="0.2">
      <c r="B370" s="14">
        <v>43598.609537037039</v>
      </c>
      <c r="C370" s="2">
        <f t="shared" si="35"/>
        <v>27.999999996973202</v>
      </c>
      <c r="D370" s="42">
        <v>23.2</v>
      </c>
      <c r="E370" s="12">
        <v>8520</v>
      </c>
      <c r="F370" s="12">
        <v>9240</v>
      </c>
      <c r="G370" s="2">
        <v>6.51</v>
      </c>
      <c r="H370" s="2">
        <v>8.9600000000000009</v>
      </c>
      <c r="I370" s="2">
        <v>7.68</v>
      </c>
      <c r="K370" s="14">
        <v>43598.611493055556</v>
      </c>
      <c r="L370" s="2">
        <f t="shared" si="32"/>
        <v>30.750000000698492</v>
      </c>
      <c r="M370" s="15">
        <v>2560</v>
      </c>
      <c r="N370" s="3">
        <v>0.201115562888</v>
      </c>
      <c r="O370" s="2">
        <v>14.92</v>
      </c>
      <c r="P370" s="2">
        <f t="shared" si="33"/>
        <v>74.186203124960812</v>
      </c>
      <c r="Q370" s="2">
        <f t="shared" si="34"/>
        <v>3.0006441982889602</v>
      </c>
      <c r="R370" s="2">
        <f t="shared" si="36"/>
        <v>3.7969553313774767</v>
      </c>
      <c r="S370" s="12">
        <f t="shared" si="31"/>
        <v>689.68693536011017</v>
      </c>
      <c r="T370" s="12"/>
    </row>
    <row r="371" spans="2:20" ht="19.899999999999999" customHeight="1" x14ac:dyDescent="0.2">
      <c r="B371" s="14">
        <v>43598.609594907408</v>
      </c>
      <c r="C371" s="2">
        <f t="shared" si="35"/>
        <v>28.083333328831941</v>
      </c>
      <c r="D371" s="42">
        <v>23.2</v>
      </c>
      <c r="E371" s="12">
        <v>8520</v>
      </c>
      <c r="F371" s="12">
        <v>9250</v>
      </c>
      <c r="G371" s="2">
        <v>6.51</v>
      </c>
      <c r="H371" s="2">
        <v>8.9600000000000009</v>
      </c>
      <c r="I371" s="2">
        <v>7.68</v>
      </c>
      <c r="K371" s="14">
        <v>43598.611550925925</v>
      </c>
      <c r="L371" s="2">
        <f t="shared" si="32"/>
        <v>30.833333332557231</v>
      </c>
      <c r="M371" s="15">
        <v>2550</v>
      </c>
      <c r="N371" s="3">
        <v>0.20032995521999999</v>
      </c>
      <c r="O371" s="2">
        <v>14.84</v>
      </c>
      <c r="P371" s="2">
        <f t="shared" si="33"/>
        <v>74.077788235428329</v>
      </c>
      <c r="Q371" s="2">
        <f t="shared" si="34"/>
        <v>2.9728965354648</v>
      </c>
      <c r="R371" s="2">
        <f t="shared" si="36"/>
        <v>3.80110362348029</v>
      </c>
      <c r="S371" s="12">
        <f t="shared" si="31"/>
        <v>690.6905491376217</v>
      </c>
      <c r="T371" s="12"/>
    </row>
    <row r="372" spans="2:20" ht="19.899999999999999" customHeight="1" x14ac:dyDescent="0.2">
      <c r="B372" s="14">
        <v>43598.609652777777</v>
      </c>
      <c r="C372" s="2">
        <f t="shared" si="35"/>
        <v>28.16666666069068</v>
      </c>
      <c r="D372" s="42">
        <v>23.2</v>
      </c>
      <c r="E372" s="12">
        <v>8610</v>
      </c>
      <c r="F372" s="12">
        <v>9240</v>
      </c>
      <c r="G372" s="2">
        <v>6.51</v>
      </c>
      <c r="H372" s="2">
        <v>8.9600000000000009</v>
      </c>
      <c r="I372" s="2">
        <v>7.68</v>
      </c>
      <c r="K372" s="14">
        <v>43598.611666666664</v>
      </c>
      <c r="L372" s="2">
        <f t="shared" si="32"/>
        <v>30.99999999627471</v>
      </c>
      <c r="M372" s="15">
        <v>2530</v>
      </c>
      <c r="N372" s="3">
        <v>0.19875873988500001</v>
      </c>
      <c r="O372" s="2">
        <v>14.83</v>
      </c>
      <c r="P372" s="2">
        <f t="shared" si="33"/>
        <v>74.613071146358152</v>
      </c>
      <c r="Q372" s="2">
        <f t="shared" si="34"/>
        <v>2.9475921124945503</v>
      </c>
      <c r="R372" s="2">
        <f t="shared" si="36"/>
        <v>3.8093265242347281</v>
      </c>
      <c r="S372" s="12">
        <f t="shared" si="31"/>
        <v>692.68599257784035</v>
      </c>
      <c r="T372" s="12"/>
    </row>
    <row r="373" spans="2:20" ht="19.899999999999999" customHeight="1" x14ac:dyDescent="0.2">
      <c r="B373" s="14">
        <v>43598.609710648147</v>
      </c>
      <c r="C373" s="2">
        <f t="shared" si="35"/>
        <v>28.249999992549419</v>
      </c>
      <c r="D373" s="42">
        <v>23.2</v>
      </c>
      <c r="E373" s="12">
        <v>8580</v>
      </c>
      <c r="F373" s="12">
        <v>9250</v>
      </c>
      <c r="G373" s="2">
        <v>6.51</v>
      </c>
      <c r="H373" s="2">
        <v>8.9600000000000009</v>
      </c>
      <c r="I373" s="2">
        <v>7.68</v>
      </c>
      <c r="K373" s="14">
        <v>43598.611724537041</v>
      </c>
      <c r="L373" s="2">
        <f t="shared" si="32"/>
        <v>31.083333338610828</v>
      </c>
      <c r="M373" s="15">
        <v>2520</v>
      </c>
      <c r="N373" s="3">
        <v>0.197973132218</v>
      </c>
      <c r="O373" s="2">
        <v>14.74</v>
      </c>
      <c r="P373" s="2">
        <f t="shared" si="33"/>
        <v>74.454547618961286</v>
      </c>
      <c r="Q373" s="2">
        <f t="shared" si="34"/>
        <v>2.9181239688933203</v>
      </c>
      <c r="R373" s="2">
        <f t="shared" si="36"/>
        <v>3.8133999386202011</v>
      </c>
      <c r="S373" s="12">
        <f t="shared" si="31"/>
        <v>693.67782236524874</v>
      </c>
      <c r="T373" s="12"/>
    </row>
    <row r="374" spans="2:20" ht="19.899999999999999" customHeight="1" x14ac:dyDescent="0.2">
      <c r="B374" s="14">
        <v>43598.609768518516</v>
      </c>
      <c r="C374" s="2">
        <f t="shared" si="35"/>
        <v>28.333333324408159</v>
      </c>
      <c r="D374" s="42">
        <v>23.2</v>
      </c>
      <c r="E374" s="12">
        <v>8570</v>
      </c>
      <c r="F374" s="12">
        <v>9250</v>
      </c>
      <c r="G374" s="2">
        <v>6.51</v>
      </c>
      <c r="H374" s="2">
        <v>8.9600000000000009</v>
      </c>
      <c r="I374" s="2">
        <v>7.68</v>
      </c>
      <c r="K374" s="14">
        <v>43598.61178240741</v>
      </c>
      <c r="L374" s="2">
        <f t="shared" si="32"/>
        <v>31.166666670469567</v>
      </c>
      <c r="M374" s="15">
        <v>2520</v>
      </c>
      <c r="N374" s="3">
        <v>0.197973132218</v>
      </c>
      <c r="O374" s="2">
        <v>14.74</v>
      </c>
      <c r="P374" s="2">
        <f t="shared" si="33"/>
        <v>74.454547618961286</v>
      </c>
      <c r="Q374" s="2">
        <f t="shared" si="34"/>
        <v>2.9181239688933203</v>
      </c>
      <c r="R374" s="2">
        <f t="shared" si="36"/>
        <v>3.8174528885052799</v>
      </c>
      <c r="S374" s="12">
        <f t="shared" si="31"/>
        <v>694.66768800882176</v>
      </c>
      <c r="T374" s="12"/>
    </row>
    <row r="375" spans="2:20" ht="19.899999999999999" customHeight="1" x14ac:dyDescent="0.2">
      <c r="B375" s="14">
        <v>43598.609826388885</v>
      </c>
      <c r="C375" s="2">
        <f t="shared" si="35"/>
        <v>28.416666656266898</v>
      </c>
      <c r="D375" s="42">
        <v>23.2</v>
      </c>
      <c r="E375" s="12">
        <v>8640</v>
      </c>
      <c r="F375" s="12">
        <v>9250</v>
      </c>
      <c r="G375" s="2">
        <v>6.51</v>
      </c>
      <c r="H375" s="2">
        <v>8.9600000000000009</v>
      </c>
      <c r="I375" s="2">
        <v>7.68</v>
      </c>
      <c r="K375" s="14">
        <v>43598.611840277779</v>
      </c>
      <c r="L375" s="2">
        <f t="shared" si="32"/>
        <v>31.250000002328306</v>
      </c>
      <c r="M375" s="15">
        <v>2510</v>
      </c>
      <c r="N375" s="3">
        <v>0.19718752454999999</v>
      </c>
      <c r="O375" s="2">
        <v>14.73</v>
      </c>
      <c r="P375" s="2">
        <f t="shared" si="33"/>
        <v>74.70046613554895</v>
      </c>
      <c r="Q375" s="2">
        <f t="shared" si="34"/>
        <v>2.9045722366215001</v>
      </c>
      <c r="R375" s="2">
        <f t="shared" si="36"/>
        <v>3.8214964274653362</v>
      </c>
      <c r="S375" s="12">
        <f t="shared" si="31"/>
        <v>695.65558963326077</v>
      </c>
      <c r="T375" s="12"/>
    </row>
    <row r="376" spans="2:20" ht="19.899999999999999" customHeight="1" x14ac:dyDescent="0.2">
      <c r="B376" s="14">
        <v>43598.609884259262</v>
      </c>
      <c r="C376" s="2">
        <f t="shared" si="35"/>
        <v>28.499999998603016</v>
      </c>
      <c r="D376" s="42">
        <v>23.2</v>
      </c>
      <c r="E376" s="12">
        <v>8620</v>
      </c>
      <c r="F376" s="12">
        <v>9250</v>
      </c>
      <c r="G376" s="2">
        <v>6.5</v>
      </c>
      <c r="H376" s="2">
        <v>8.9600000000000009</v>
      </c>
      <c r="I376" s="2">
        <v>7.68</v>
      </c>
      <c r="K376" s="14">
        <v>43598.611898148149</v>
      </c>
      <c r="L376" s="2">
        <f t="shared" si="32"/>
        <v>31.333333334187046</v>
      </c>
      <c r="M376" s="15">
        <v>2500</v>
      </c>
      <c r="N376" s="3">
        <v>0.19640191688299999</v>
      </c>
      <c r="O376" s="2">
        <v>14.74</v>
      </c>
      <c r="P376" s="2">
        <f t="shared" si="33"/>
        <v>75.050183999888716</v>
      </c>
      <c r="Q376" s="2">
        <f t="shared" si="34"/>
        <v>2.8949642548554197</v>
      </c>
      <c r="R376" s="2">
        <f t="shared" si="36"/>
        <v>3.8255238832909289</v>
      </c>
      <c r="S376" s="12">
        <f t="shared" si="31"/>
        <v>696.63956321943158</v>
      </c>
      <c r="T376" s="12"/>
    </row>
    <row r="377" spans="2:20" ht="19.899999999999999" customHeight="1" x14ac:dyDescent="0.2">
      <c r="B377" s="14">
        <v>43598.609942129631</v>
      </c>
      <c r="C377" s="2">
        <f t="shared" si="35"/>
        <v>28.583333330461755</v>
      </c>
      <c r="D377" s="42">
        <v>23.2</v>
      </c>
      <c r="E377" s="12">
        <v>8610</v>
      </c>
      <c r="F377" s="12">
        <v>9250</v>
      </c>
      <c r="G377" s="2">
        <v>6.51</v>
      </c>
      <c r="H377" s="2">
        <v>8.9600000000000009</v>
      </c>
      <c r="I377" s="2">
        <v>7.68</v>
      </c>
      <c r="K377" s="14">
        <v>43598.611956018518</v>
      </c>
      <c r="L377" s="2">
        <f t="shared" si="32"/>
        <v>31.416666666045785</v>
      </c>
      <c r="M377" s="15">
        <v>2500</v>
      </c>
      <c r="N377" s="3">
        <v>0.19640191688299999</v>
      </c>
      <c r="O377" s="2">
        <v>14.75</v>
      </c>
      <c r="P377" s="2">
        <f t="shared" si="33"/>
        <v>75.101099999888646</v>
      </c>
      <c r="Q377" s="2">
        <f t="shared" si="34"/>
        <v>2.8969282740242499</v>
      </c>
      <c r="R377" s="2">
        <f t="shared" si="36"/>
        <v>3.8295460308092562</v>
      </c>
      <c r="S377" s="12">
        <f t="shared" si="31"/>
        <v>697.62157278646839</v>
      </c>
      <c r="T377" s="12"/>
    </row>
    <row r="378" spans="2:20" ht="19.899999999999999" customHeight="1" x14ac:dyDescent="0.2">
      <c r="B378" s="14">
        <v>43598.61</v>
      </c>
      <c r="C378" s="2">
        <f t="shared" si="35"/>
        <v>28.666666662320495</v>
      </c>
      <c r="D378" s="42">
        <v>23.2</v>
      </c>
      <c r="E378" s="12">
        <v>8600</v>
      </c>
      <c r="F378" s="12">
        <v>9250</v>
      </c>
      <c r="G378" s="2">
        <v>6.5</v>
      </c>
      <c r="H378" s="2">
        <v>8.9600000000000009</v>
      </c>
      <c r="I378" s="2">
        <v>7.68</v>
      </c>
      <c r="K378" s="14">
        <v>43598.612013888887</v>
      </c>
      <c r="L378" s="2">
        <f t="shared" si="32"/>
        <v>31.499999997904524</v>
      </c>
      <c r="M378" s="15">
        <v>2490</v>
      </c>
      <c r="N378" s="3">
        <v>0.19561630921500001</v>
      </c>
      <c r="O378" s="2">
        <v>14.71</v>
      </c>
      <c r="P378" s="2">
        <f t="shared" si="33"/>
        <v>75.19822891573105</v>
      </c>
      <c r="Q378" s="2">
        <f t="shared" si="34"/>
        <v>2.8775159085526503</v>
      </c>
      <c r="R378" s="2">
        <f t="shared" si="36"/>
        <v>3.8335560614206434</v>
      </c>
      <c r="S378" s="12">
        <f t="shared" si="31"/>
        <v>698.6016183343711</v>
      </c>
      <c r="T378" s="12"/>
    </row>
    <row r="379" spans="2:20" ht="19.899999999999999" customHeight="1" x14ac:dyDescent="0.2">
      <c r="B379" s="14">
        <v>43598.61005787037</v>
      </c>
      <c r="C379" s="2">
        <f t="shared" si="35"/>
        <v>28.749999994179234</v>
      </c>
      <c r="D379" s="42">
        <v>23.2</v>
      </c>
      <c r="E379" s="12">
        <v>8620</v>
      </c>
      <c r="F379" s="12">
        <v>9260</v>
      </c>
      <c r="G379" s="2">
        <v>6.5</v>
      </c>
      <c r="H379" s="2">
        <v>8.9600000000000009</v>
      </c>
      <c r="I379" s="2">
        <v>7.68</v>
      </c>
      <c r="K379" s="14">
        <v>43598.612071759257</v>
      </c>
      <c r="L379" s="2">
        <f t="shared" si="32"/>
        <v>31.583333329763263</v>
      </c>
      <c r="M379" s="15">
        <v>2480</v>
      </c>
      <c r="N379" s="3">
        <v>0.194830701548</v>
      </c>
      <c r="O379" s="2">
        <v>14.67</v>
      </c>
      <c r="P379" s="2">
        <f t="shared" si="33"/>
        <v>75.296141128895869</v>
      </c>
      <c r="Q379" s="2">
        <f t="shared" si="34"/>
        <v>2.85816639170916</v>
      </c>
      <c r="R379" s="2">
        <f t="shared" si="36"/>
        <v>3.8375391740586768</v>
      </c>
      <c r="S379" s="12">
        <f t="shared" si="31"/>
        <v>699.57773584400559</v>
      </c>
      <c r="T379" s="12"/>
    </row>
    <row r="380" spans="2:20" ht="19.899999999999999" customHeight="1" x14ac:dyDescent="0.2">
      <c r="B380" s="14">
        <v>43598.610115740739</v>
      </c>
      <c r="C380" s="2">
        <f t="shared" si="35"/>
        <v>28.833333326037973</v>
      </c>
      <c r="D380" s="42">
        <v>23.2</v>
      </c>
      <c r="E380" s="12">
        <v>8580</v>
      </c>
      <c r="F380" s="12">
        <v>9260</v>
      </c>
      <c r="G380" s="2">
        <v>6.5</v>
      </c>
      <c r="H380" s="2">
        <v>8.9700000000000006</v>
      </c>
      <c r="I380" s="2">
        <v>7.68</v>
      </c>
      <c r="K380" s="14">
        <v>43598.612129629626</v>
      </c>
      <c r="L380" s="2">
        <f t="shared" si="32"/>
        <v>31.666666661622003</v>
      </c>
      <c r="M380" s="15">
        <v>2470</v>
      </c>
      <c r="N380" s="3">
        <v>0.19404509387999999</v>
      </c>
      <c r="O380" s="2">
        <v>14.66</v>
      </c>
      <c r="P380" s="2">
        <f t="shared" si="33"/>
        <v>75.549449392757822</v>
      </c>
      <c r="Q380" s="2">
        <f t="shared" si="34"/>
        <v>2.8447010762808</v>
      </c>
      <c r="R380" s="2">
        <f t="shared" si="36"/>
        <v>3.8414994986191471</v>
      </c>
      <c r="S380" s="12">
        <f t="shared" si="31"/>
        <v>700.54992531537198</v>
      </c>
      <c r="T380" s="12"/>
    </row>
    <row r="381" spans="2:20" ht="19.899999999999999" customHeight="1" x14ac:dyDescent="0.2">
      <c r="B381" s="14">
        <v>43598.610173611109</v>
      </c>
      <c r="C381" s="2">
        <f t="shared" si="35"/>
        <v>28.916666657896712</v>
      </c>
      <c r="D381" s="42">
        <v>23.2</v>
      </c>
      <c r="E381" s="12">
        <v>8610</v>
      </c>
      <c r="F381" s="12">
        <v>9260</v>
      </c>
      <c r="G381" s="2">
        <v>6.5</v>
      </c>
      <c r="H381" s="2">
        <v>8.9700000000000006</v>
      </c>
      <c r="I381" s="2">
        <v>7.68</v>
      </c>
      <c r="K381" s="14">
        <v>43598.612187500003</v>
      </c>
      <c r="L381" s="2">
        <f t="shared" si="32"/>
        <v>31.750000003958121</v>
      </c>
      <c r="M381" s="15">
        <v>2470</v>
      </c>
      <c r="N381" s="3">
        <v>0.19404509387999999</v>
      </c>
      <c r="O381" s="2">
        <v>14.63</v>
      </c>
      <c r="P381" s="2">
        <f t="shared" si="33"/>
        <v>75.394846153891336</v>
      </c>
      <c r="Q381" s="2">
        <f t="shared" si="34"/>
        <v>2.8388797234643999</v>
      </c>
      <c r="R381" s="2">
        <f t="shared" si="36"/>
        <v>3.8454464301564819</v>
      </c>
      <c r="S381" s="12">
        <f t="shared" si="31"/>
        <v>701.52015088958933</v>
      </c>
      <c r="T381" s="12"/>
    </row>
    <row r="382" spans="2:20" ht="19.899999999999999" customHeight="1" x14ac:dyDescent="0.2">
      <c r="B382" s="14">
        <v>43598.610231481478</v>
      </c>
      <c r="C382" s="2">
        <f t="shared" si="35"/>
        <v>28.999999989755452</v>
      </c>
      <c r="D382" s="42">
        <v>23.2</v>
      </c>
      <c r="E382" s="12">
        <v>8610</v>
      </c>
      <c r="F382" s="12">
        <v>9260</v>
      </c>
      <c r="G382" s="2">
        <v>6.51</v>
      </c>
      <c r="H382" s="2">
        <v>8.9700000000000006</v>
      </c>
      <c r="I382" s="2">
        <v>7.68</v>
      </c>
      <c r="K382" s="14">
        <v>43598.612245370372</v>
      </c>
      <c r="L382" s="2">
        <f t="shared" si="32"/>
        <v>31.83333333581686</v>
      </c>
      <c r="M382" s="15">
        <v>2460</v>
      </c>
      <c r="N382" s="3">
        <v>0.19325948621299999</v>
      </c>
      <c r="O382" s="2">
        <v>14.57</v>
      </c>
      <c r="P382" s="2">
        <f t="shared" si="33"/>
        <v>75.39086585349682</v>
      </c>
      <c r="Q382" s="2">
        <f t="shared" si="34"/>
        <v>2.81579071412341</v>
      </c>
      <c r="R382" s="2">
        <f t="shared" si="36"/>
        <v>3.8493732845575428</v>
      </c>
      <c r="S382" s="12">
        <f t="shared" si="31"/>
        <v>702.48841232268762</v>
      </c>
      <c r="T382" s="12"/>
    </row>
    <row r="383" spans="2:20" ht="19.899999999999999" customHeight="1" x14ac:dyDescent="0.2">
      <c r="B383" s="14">
        <v>43598.610289351855</v>
      </c>
      <c r="C383" s="2">
        <f t="shared" si="35"/>
        <v>29.08333333209157</v>
      </c>
      <c r="D383" s="42">
        <v>23.2</v>
      </c>
      <c r="E383" s="12">
        <v>8600</v>
      </c>
      <c r="F383" s="12">
        <v>9260</v>
      </c>
      <c r="G383" s="2">
        <v>6.51</v>
      </c>
      <c r="H383" s="2">
        <v>8.9700000000000006</v>
      </c>
      <c r="I383" s="2">
        <v>7.68</v>
      </c>
      <c r="K383" s="14">
        <v>43598.612303240741</v>
      </c>
      <c r="L383" s="2">
        <f t="shared" si="32"/>
        <v>31.916666667675599</v>
      </c>
      <c r="M383" s="15">
        <v>2450</v>
      </c>
      <c r="N383" s="3">
        <v>0.192473878545</v>
      </c>
      <c r="O383" s="2">
        <v>14.56</v>
      </c>
      <c r="P383" s="2">
        <f t="shared" si="33"/>
        <v>75.646628571450037</v>
      </c>
      <c r="Q383" s="2">
        <f t="shared" si="34"/>
        <v>2.8024196716152003</v>
      </c>
      <c r="R383" s="2">
        <f t="shared" si="36"/>
        <v>3.8532748194786008</v>
      </c>
      <c r="S383" s="12">
        <f t="shared" si="31"/>
        <v>703.4527457175177</v>
      </c>
      <c r="T383" s="12"/>
    </row>
    <row r="384" spans="2:20" ht="19.899999999999999" customHeight="1" x14ac:dyDescent="0.2">
      <c r="B384" s="14">
        <v>43598.610347222224</v>
      </c>
      <c r="C384" s="2">
        <f t="shared" si="35"/>
        <v>29.166666663950309</v>
      </c>
      <c r="D384" s="42">
        <v>23.2</v>
      </c>
      <c r="E384" s="12">
        <v>8540</v>
      </c>
      <c r="F384" s="12">
        <v>9260</v>
      </c>
      <c r="G384" s="2">
        <v>6.51</v>
      </c>
      <c r="H384" s="2">
        <v>8.9700000000000006</v>
      </c>
      <c r="I384" s="2">
        <v>7.68</v>
      </c>
      <c r="K384" s="14">
        <v>43598.61241898148</v>
      </c>
      <c r="L384" s="2">
        <f t="shared" si="32"/>
        <v>32.083333331393078</v>
      </c>
      <c r="M384" s="15">
        <v>2440</v>
      </c>
      <c r="N384" s="3">
        <v>0.191688270878</v>
      </c>
      <c r="O384" s="2">
        <v>14.61</v>
      </c>
      <c r="P384" s="2">
        <f t="shared" si="33"/>
        <v>76.217495901449979</v>
      </c>
      <c r="Q384" s="2">
        <f t="shared" si="34"/>
        <v>2.8005656375275798</v>
      </c>
      <c r="R384" s="2">
        <f t="shared" si="36"/>
        <v>3.8610567433813747</v>
      </c>
      <c r="S384" s="12">
        <f t="shared" ref="S384:S440" si="37">(M383+M384)/2/12729*(L384-L383)*60+S383</f>
        <v>705.37355643064154</v>
      </c>
      <c r="T384" s="12"/>
    </row>
    <row r="385" spans="2:20" ht="19.899999999999999" customHeight="1" x14ac:dyDescent="0.2">
      <c r="B385" s="14">
        <v>43598.610405092593</v>
      </c>
      <c r="C385" s="2">
        <f t="shared" si="35"/>
        <v>29.249999995809048</v>
      </c>
      <c r="D385" s="42">
        <v>23.2</v>
      </c>
      <c r="E385" s="12">
        <v>8610</v>
      </c>
      <c r="F385" s="12">
        <v>9260</v>
      </c>
      <c r="G385" s="2">
        <v>6.51</v>
      </c>
      <c r="H385" s="2">
        <v>8.9700000000000006</v>
      </c>
      <c r="I385" s="2">
        <v>7.68</v>
      </c>
      <c r="K385" s="14">
        <v>43598.612476851849</v>
      </c>
      <c r="L385" s="2">
        <f t="shared" si="32"/>
        <v>32.166666663251817</v>
      </c>
      <c r="M385" s="15">
        <v>2430</v>
      </c>
      <c r="N385" s="3">
        <v>0.19090266320999999</v>
      </c>
      <c r="O385" s="2">
        <v>14.52</v>
      </c>
      <c r="P385" s="2">
        <f t="shared" si="33"/>
        <v>76.05970370370089</v>
      </c>
      <c r="Q385" s="2">
        <f t="shared" si="34"/>
        <v>2.7719066698091996</v>
      </c>
      <c r="R385" s="2">
        <f t="shared" si="36"/>
        <v>3.8649265157485493</v>
      </c>
      <c r="S385" s="12">
        <f t="shared" si="37"/>
        <v>706.33003374893531</v>
      </c>
      <c r="T385" s="12"/>
    </row>
    <row r="386" spans="2:20" ht="19.899999999999999" customHeight="1" x14ac:dyDescent="0.2">
      <c r="B386" s="14">
        <v>43598.610462962963</v>
      </c>
      <c r="C386" s="2">
        <f t="shared" si="35"/>
        <v>29.333333327667788</v>
      </c>
      <c r="D386" s="42">
        <v>23.2</v>
      </c>
      <c r="E386" s="12">
        <v>8620</v>
      </c>
      <c r="F386" s="12">
        <v>9260</v>
      </c>
      <c r="G386" s="2">
        <v>6.51</v>
      </c>
      <c r="H386" s="2">
        <v>8.9700000000000006</v>
      </c>
      <c r="I386" s="2">
        <v>7.68</v>
      </c>
      <c r="K386" s="14">
        <v>43598.612534722219</v>
      </c>
      <c r="L386" s="2">
        <f t="shared" si="32"/>
        <v>32.249999995110556</v>
      </c>
      <c r="M386" s="15">
        <v>2420</v>
      </c>
      <c r="N386" s="3">
        <v>0.19011705554200001</v>
      </c>
      <c r="O386" s="2">
        <v>14.49</v>
      </c>
      <c r="P386" s="2">
        <f t="shared" si="33"/>
        <v>76.216202479524085</v>
      </c>
      <c r="Q386" s="2">
        <f t="shared" si="34"/>
        <v>2.7547961348035801</v>
      </c>
      <c r="R386" s="2">
        <f t="shared" si="36"/>
        <v>3.8687645037393943</v>
      </c>
      <c r="S386" s="12">
        <f t="shared" si="37"/>
        <v>707.28258302896097</v>
      </c>
      <c r="T386" s="12"/>
    </row>
    <row r="387" spans="2:20" ht="19.899999999999999" customHeight="1" x14ac:dyDescent="0.2">
      <c r="B387" s="14">
        <v>43598.610520833332</v>
      </c>
      <c r="C387" s="2">
        <f t="shared" si="35"/>
        <v>29.416666659526527</v>
      </c>
      <c r="D387" s="42">
        <v>23.2</v>
      </c>
      <c r="E387" s="12">
        <v>8620</v>
      </c>
      <c r="F387" s="12">
        <v>9260</v>
      </c>
      <c r="G387" s="2">
        <v>6.51</v>
      </c>
      <c r="H387" s="2">
        <v>8.9700000000000006</v>
      </c>
      <c r="I387" s="2">
        <v>7.68</v>
      </c>
      <c r="K387" s="14">
        <v>43598.612592592595</v>
      </c>
      <c r="L387" s="2">
        <f t="shared" si="32"/>
        <v>32.333333337446675</v>
      </c>
      <c r="M387" s="15">
        <v>2410</v>
      </c>
      <c r="N387" s="3">
        <v>0.189331447875</v>
      </c>
      <c r="O387" s="2">
        <v>14.44</v>
      </c>
      <c r="P387" s="2">
        <f t="shared" si="33"/>
        <v>76.268365145200519</v>
      </c>
      <c r="Q387" s="2">
        <f t="shared" si="34"/>
        <v>2.733946107315</v>
      </c>
      <c r="R387" s="2">
        <f t="shared" si="36"/>
        <v>3.8725761307082043</v>
      </c>
      <c r="S387" s="12">
        <f t="shared" si="37"/>
        <v>708.23120438998728</v>
      </c>
      <c r="T387" s="12"/>
    </row>
    <row r="388" spans="2:20" ht="19.899999999999999" customHeight="1" x14ac:dyDescent="0.2">
      <c r="B388" s="14">
        <v>43598.610578703701</v>
      </c>
      <c r="C388" s="2">
        <f t="shared" si="35"/>
        <v>29.499999991385266</v>
      </c>
      <c r="D388" s="42">
        <v>23.2</v>
      </c>
      <c r="E388" s="12">
        <v>8620</v>
      </c>
      <c r="F388" s="12">
        <v>9260</v>
      </c>
      <c r="G388" s="2">
        <v>6.51</v>
      </c>
      <c r="H388" s="2">
        <v>8.9700000000000006</v>
      </c>
      <c r="I388" s="2">
        <v>7.68</v>
      </c>
      <c r="K388" s="14">
        <v>43598.612650462965</v>
      </c>
      <c r="L388" s="2">
        <f t="shared" si="32"/>
        <v>32.416666669305414</v>
      </c>
      <c r="M388" s="15">
        <v>2410</v>
      </c>
      <c r="N388" s="3">
        <v>0.189331447875</v>
      </c>
      <c r="O388" s="2">
        <v>14.41</v>
      </c>
      <c r="P388" s="2">
        <f t="shared" si="33"/>
        <v>76.109912863042908</v>
      </c>
      <c r="Q388" s="2">
        <f t="shared" si="34"/>
        <v>2.7282661638787502</v>
      </c>
      <c r="R388" s="2">
        <f t="shared" si="36"/>
        <v>3.8763693336071898</v>
      </c>
      <c r="S388" s="12">
        <f t="shared" si="37"/>
        <v>709.17786161261074</v>
      </c>
      <c r="T388" s="12"/>
    </row>
    <row r="389" spans="2:20" ht="19.899999999999999" customHeight="1" x14ac:dyDescent="0.2">
      <c r="B389" s="14">
        <v>43598.610636574071</v>
      </c>
      <c r="C389" s="2">
        <f t="shared" si="35"/>
        <v>29.583333323244005</v>
      </c>
      <c r="D389" s="42">
        <v>23.2</v>
      </c>
      <c r="E389" s="12">
        <v>8610</v>
      </c>
      <c r="F389" s="12">
        <v>9260</v>
      </c>
      <c r="G389" s="2">
        <v>6.5</v>
      </c>
      <c r="H389" s="2">
        <v>8.9700000000000006</v>
      </c>
      <c r="I389" s="2">
        <v>7.68</v>
      </c>
      <c r="K389" s="14">
        <v>43598.612708333334</v>
      </c>
      <c r="L389" s="2">
        <f t="shared" si="32"/>
        <v>32.500000001164153</v>
      </c>
      <c r="M389" s="15">
        <v>2400</v>
      </c>
      <c r="N389" s="3">
        <v>0.18854584020699999</v>
      </c>
      <c r="O389" s="2">
        <v>14.39</v>
      </c>
      <c r="P389" s="2">
        <f t="shared" si="33"/>
        <v>76.320962500162096</v>
      </c>
      <c r="Q389" s="2">
        <f t="shared" si="34"/>
        <v>2.71317464057873</v>
      </c>
      <c r="R389" s="2">
        <f t="shared" si="36"/>
        <v>3.8801481118767525</v>
      </c>
      <c r="S389" s="12">
        <f t="shared" si="37"/>
        <v>710.12255481610009</v>
      </c>
      <c r="T389" s="12"/>
    </row>
    <row r="390" spans="2:20" ht="19.899999999999999" customHeight="1" x14ac:dyDescent="0.2">
      <c r="B390" s="14">
        <v>43598.610694444447</v>
      </c>
      <c r="C390" s="2">
        <f t="shared" si="35"/>
        <v>29.666666665580124</v>
      </c>
      <c r="D390" s="42">
        <v>23.2</v>
      </c>
      <c r="E390" s="12">
        <v>8620</v>
      </c>
      <c r="F390" s="12">
        <v>9260</v>
      </c>
      <c r="G390" s="2">
        <v>6.5</v>
      </c>
      <c r="H390" s="2">
        <v>8.9700000000000006</v>
      </c>
      <c r="I390" s="2">
        <v>7.68</v>
      </c>
      <c r="K390" s="14">
        <v>43598.612766203703</v>
      </c>
      <c r="L390" s="2">
        <f t="shared" si="32"/>
        <v>32.583333333022892</v>
      </c>
      <c r="M390" s="15">
        <v>2390</v>
      </c>
      <c r="N390" s="3">
        <v>0.18776023253999999</v>
      </c>
      <c r="O390" s="2">
        <v>14.42</v>
      </c>
      <c r="P390" s="2">
        <f t="shared" si="33"/>
        <v>76.800075313754192</v>
      </c>
      <c r="Q390" s="2">
        <f t="shared" si="34"/>
        <v>2.7075025532267998</v>
      </c>
      <c r="R390" s="2">
        <f t="shared" si="36"/>
        <v>3.8839124709725068</v>
      </c>
      <c r="S390" s="12">
        <f t="shared" si="37"/>
        <v>711.06331998132134</v>
      </c>
      <c r="T390" s="12"/>
    </row>
    <row r="391" spans="2:20" ht="19.899999999999999" customHeight="1" x14ac:dyDescent="0.2">
      <c r="B391" s="14">
        <v>43598.610752314817</v>
      </c>
      <c r="C391" s="2">
        <f t="shared" si="35"/>
        <v>29.749999997438863</v>
      </c>
      <c r="D391" s="42">
        <v>23.2</v>
      </c>
      <c r="E391" s="12">
        <v>8620</v>
      </c>
      <c r="F391" s="12">
        <v>9270</v>
      </c>
      <c r="G391" s="2">
        <v>6.5</v>
      </c>
      <c r="H391" s="2">
        <v>8.9700000000000006</v>
      </c>
      <c r="I391" s="2">
        <v>7.68</v>
      </c>
      <c r="K391" s="14">
        <v>43598.612824074073</v>
      </c>
      <c r="L391" s="2">
        <f t="shared" si="32"/>
        <v>32.666666664881632</v>
      </c>
      <c r="M391" s="15">
        <v>2390</v>
      </c>
      <c r="N391" s="3">
        <v>0.18776023253999999</v>
      </c>
      <c r="O391" s="2">
        <v>14.45</v>
      </c>
      <c r="P391" s="2">
        <f t="shared" si="33"/>
        <v>76.959853556431909</v>
      </c>
      <c r="Q391" s="2">
        <f t="shared" si="34"/>
        <v>2.7131353602029997</v>
      </c>
      <c r="R391" s="2">
        <f t="shared" si="36"/>
        <v>3.8876768027902227</v>
      </c>
      <c r="S391" s="12">
        <f t="shared" si="37"/>
        <v>712.00212112740849</v>
      </c>
      <c r="T391" s="12"/>
    </row>
    <row r="392" spans="2:20" ht="19.899999999999999" customHeight="1" x14ac:dyDescent="0.2">
      <c r="B392" s="14">
        <v>43598.610810185186</v>
      </c>
      <c r="C392" s="2">
        <f t="shared" si="35"/>
        <v>29.833333329297602</v>
      </c>
      <c r="D392" s="42">
        <v>23.2</v>
      </c>
      <c r="E392" s="12">
        <v>8560</v>
      </c>
      <c r="F392" s="12">
        <v>9270</v>
      </c>
      <c r="G392" s="2">
        <v>6.5</v>
      </c>
      <c r="H392" s="2">
        <v>8.9700000000000006</v>
      </c>
      <c r="I392" s="2">
        <v>7.68</v>
      </c>
      <c r="K392" s="14">
        <v>43598.612881944442</v>
      </c>
      <c r="L392" s="2">
        <f t="shared" si="32"/>
        <v>32.749999996740371</v>
      </c>
      <c r="M392" s="15">
        <v>2380</v>
      </c>
      <c r="N392" s="3">
        <v>0.18697462487200001</v>
      </c>
      <c r="O392" s="2">
        <v>14.39</v>
      </c>
      <c r="P392" s="2">
        <f t="shared" si="33"/>
        <v>76.962315126189864</v>
      </c>
      <c r="Q392" s="2">
        <f t="shared" si="34"/>
        <v>2.6905648519080803</v>
      </c>
      <c r="R392" s="2">
        <f t="shared" si="36"/>
        <v>3.8914293723155642</v>
      </c>
      <c r="S392" s="12">
        <f t="shared" si="37"/>
        <v>712.93895825436152</v>
      </c>
      <c r="T392" s="12"/>
    </row>
    <row r="393" spans="2:20" ht="19.899999999999999" customHeight="1" x14ac:dyDescent="0.2">
      <c r="B393" s="14">
        <v>43598.610868055555</v>
      </c>
      <c r="C393" s="2">
        <f t="shared" si="35"/>
        <v>29.916666661156341</v>
      </c>
      <c r="D393" s="42">
        <v>23.2</v>
      </c>
      <c r="E393" s="12">
        <v>8620</v>
      </c>
      <c r="F393" s="12">
        <v>9280</v>
      </c>
      <c r="G393" s="2">
        <v>6.5</v>
      </c>
      <c r="H393" s="2">
        <v>8.9700000000000006</v>
      </c>
      <c r="I393" s="2">
        <v>7.68</v>
      </c>
      <c r="K393" s="14">
        <v>43598.612939814811</v>
      </c>
      <c r="L393" s="2">
        <f t="shared" si="32"/>
        <v>32.83333332859911</v>
      </c>
      <c r="M393" s="15">
        <v>2370</v>
      </c>
      <c r="N393" s="3">
        <v>0.186189017205</v>
      </c>
      <c r="O393" s="2">
        <v>14.37</v>
      </c>
      <c r="P393" s="2">
        <f t="shared" si="33"/>
        <v>77.17963291131278</v>
      </c>
      <c r="Q393" s="2">
        <f t="shared" si="34"/>
        <v>2.6755361772358497</v>
      </c>
      <c r="R393" s="2">
        <f t="shared" si="36"/>
        <v>3.8951558312976404</v>
      </c>
      <c r="S393" s="12">
        <f t="shared" si="37"/>
        <v>713.87186734304646</v>
      </c>
      <c r="T393" s="12"/>
    </row>
    <row r="394" spans="2:20" ht="19.899999999999999" customHeight="1" x14ac:dyDescent="0.2">
      <c r="B394" s="14">
        <v>43598.610925925925</v>
      </c>
      <c r="C394" s="2">
        <f t="shared" si="35"/>
        <v>29.999999993015081</v>
      </c>
      <c r="D394" s="42">
        <v>23.2</v>
      </c>
      <c r="E394" s="12">
        <v>8560</v>
      </c>
      <c r="F394" s="12">
        <v>9280</v>
      </c>
      <c r="G394" s="2">
        <v>6.5</v>
      </c>
      <c r="H394" s="2">
        <v>8.9700000000000006</v>
      </c>
      <c r="I394" s="2">
        <v>7.68</v>
      </c>
      <c r="K394" s="14">
        <v>43598.612997685188</v>
      </c>
      <c r="L394" s="2">
        <f t="shared" si="32"/>
        <v>32.916666670935228</v>
      </c>
      <c r="M394" s="15">
        <v>2360</v>
      </c>
      <c r="N394" s="3">
        <v>0.18540340953699999</v>
      </c>
      <c r="O394" s="2">
        <v>14.33</v>
      </c>
      <c r="P394" s="2">
        <f t="shared" si="33"/>
        <v>77.290919491640935</v>
      </c>
      <c r="Q394" s="2">
        <f t="shared" si="34"/>
        <v>2.6568308586652098</v>
      </c>
      <c r="R394" s="2">
        <f t="shared" si="36"/>
        <v>3.8988588643615119</v>
      </c>
      <c r="S394" s="12">
        <f t="shared" si="37"/>
        <v>714.80084851026265</v>
      </c>
      <c r="T394" s="12"/>
    </row>
    <row r="395" spans="2:20" ht="19.899999999999999" customHeight="1" x14ac:dyDescent="0.2">
      <c r="B395" s="14">
        <v>43598.610983796294</v>
      </c>
      <c r="C395" s="2">
        <f t="shared" si="35"/>
        <v>30.08333332487382</v>
      </c>
      <c r="D395" s="42">
        <v>23.2</v>
      </c>
      <c r="E395" s="12">
        <v>8600</v>
      </c>
      <c r="F395" s="12">
        <v>9270</v>
      </c>
      <c r="G395" s="2">
        <v>6.5</v>
      </c>
      <c r="H395" s="2">
        <v>8.9700000000000006</v>
      </c>
      <c r="I395" s="2">
        <v>7.68</v>
      </c>
      <c r="K395" s="14">
        <v>43598.613055555557</v>
      </c>
      <c r="L395" s="2">
        <f t="shared" si="32"/>
        <v>33.000000002793968</v>
      </c>
      <c r="M395" s="15">
        <v>2360</v>
      </c>
      <c r="N395" s="3">
        <v>0.18540340953699999</v>
      </c>
      <c r="O395" s="2">
        <v>14.27</v>
      </c>
      <c r="P395" s="2">
        <f t="shared" si="33"/>
        <v>76.967300847572659</v>
      </c>
      <c r="Q395" s="2">
        <f t="shared" si="34"/>
        <v>2.6457066540929897</v>
      </c>
      <c r="R395" s="2">
        <f t="shared" si="36"/>
        <v>3.9025411820135458</v>
      </c>
      <c r="S395" s="12">
        <f t="shared" si="37"/>
        <v>715.72786554154538</v>
      </c>
      <c r="T395" s="12"/>
    </row>
    <row r="396" spans="2:20" ht="19.899999999999999" customHeight="1" x14ac:dyDescent="0.2">
      <c r="B396" s="14">
        <v>43598.611041666663</v>
      </c>
      <c r="C396" s="2">
        <f t="shared" si="35"/>
        <v>30.166666656732559</v>
      </c>
      <c r="D396" s="42">
        <v>23.2</v>
      </c>
      <c r="E396" s="12">
        <v>8600</v>
      </c>
      <c r="F396" s="12">
        <v>9270</v>
      </c>
      <c r="G396" s="2">
        <v>6.49</v>
      </c>
      <c r="H396" s="2">
        <v>8.9700000000000006</v>
      </c>
      <c r="I396" s="2">
        <v>7.68</v>
      </c>
      <c r="K396" s="14">
        <v>43598.613171296296</v>
      </c>
      <c r="L396" s="2">
        <f t="shared" si="32"/>
        <v>33.166666666511446</v>
      </c>
      <c r="M396" s="15">
        <v>2340</v>
      </c>
      <c r="N396" s="3">
        <v>0.183832194202</v>
      </c>
      <c r="O396" s="2">
        <v>14.19</v>
      </c>
      <c r="P396" s="2">
        <f t="shared" si="33"/>
        <v>77.189961538551984</v>
      </c>
      <c r="Q396" s="2">
        <f t="shared" si="34"/>
        <v>2.6085788357263802</v>
      </c>
      <c r="R396" s="2">
        <f t="shared" si="36"/>
        <v>3.9098388006202738</v>
      </c>
      <c r="S396" s="12">
        <f t="shared" si="37"/>
        <v>717.57404352757453</v>
      </c>
      <c r="T396" s="12"/>
    </row>
    <row r="397" spans="2:20" ht="19.899999999999999" customHeight="1" x14ac:dyDescent="0.2">
      <c r="B397" s="14">
        <v>43598.61109953704</v>
      </c>
      <c r="C397" s="2">
        <f t="shared" si="35"/>
        <v>30.249999999068677</v>
      </c>
      <c r="D397" s="42">
        <v>23.2</v>
      </c>
      <c r="E397" s="12">
        <v>8590</v>
      </c>
      <c r="F397" s="12">
        <v>9270</v>
      </c>
      <c r="G397" s="2">
        <v>6.49</v>
      </c>
      <c r="H397" s="2">
        <v>8.9700000000000006</v>
      </c>
      <c r="I397" s="2">
        <v>7.68</v>
      </c>
      <c r="K397" s="14">
        <v>43598.613229166665</v>
      </c>
      <c r="L397" s="2">
        <f t="shared" si="32"/>
        <v>33.249999998370185</v>
      </c>
      <c r="M397" s="15">
        <v>2330</v>
      </c>
      <c r="N397" s="3">
        <v>0.183046586535</v>
      </c>
      <c r="O397" s="2">
        <v>14.16</v>
      </c>
      <c r="P397" s="2">
        <f t="shared" si="33"/>
        <v>77.357356223042672</v>
      </c>
      <c r="Q397" s="2">
        <f t="shared" si="34"/>
        <v>2.5919396653355999</v>
      </c>
      <c r="R397" s="2">
        <f t="shared" si="36"/>
        <v>3.9134502717376614</v>
      </c>
      <c r="S397" s="12">
        <f t="shared" si="37"/>
        <v>718.49124046318684</v>
      </c>
      <c r="T397" s="12"/>
    </row>
    <row r="398" spans="2:20" ht="19.899999999999999" customHeight="1" x14ac:dyDescent="0.2">
      <c r="B398" s="14">
        <v>43598.611157407409</v>
      </c>
      <c r="C398" s="2">
        <f t="shared" si="35"/>
        <v>30.333333330927417</v>
      </c>
      <c r="D398" s="42">
        <v>23.2</v>
      </c>
      <c r="E398" s="12">
        <v>8570</v>
      </c>
      <c r="F398" s="12">
        <v>9270</v>
      </c>
      <c r="G398" s="2">
        <v>6.49</v>
      </c>
      <c r="H398" s="2">
        <v>8.9700000000000006</v>
      </c>
      <c r="I398" s="2">
        <v>7.68</v>
      </c>
      <c r="K398" s="14">
        <v>43598.613287037035</v>
      </c>
      <c r="L398" s="2">
        <f t="shared" si="32"/>
        <v>33.333333330228925</v>
      </c>
      <c r="M398" s="15">
        <v>2320</v>
      </c>
      <c r="N398" s="3">
        <v>0.18226097886699999</v>
      </c>
      <c r="O398" s="2">
        <v>14.16</v>
      </c>
      <c r="P398" s="2">
        <f t="shared" si="33"/>
        <v>77.690793103513812</v>
      </c>
      <c r="Q398" s="2">
        <f t="shared" si="34"/>
        <v>2.5808154607567197</v>
      </c>
      <c r="R398" s="2">
        <f t="shared" si="36"/>
        <v>3.9170424627338836</v>
      </c>
      <c r="S398" s="12">
        <f t="shared" si="37"/>
        <v>719.40450936053105</v>
      </c>
      <c r="T398" s="12"/>
    </row>
    <row r="399" spans="2:20" ht="19.899999999999999" customHeight="1" x14ac:dyDescent="0.2">
      <c r="B399" s="14">
        <v>43598.611215277779</v>
      </c>
      <c r="C399" s="2">
        <f t="shared" si="35"/>
        <v>30.416666662786156</v>
      </c>
      <c r="D399" s="42">
        <v>23.2</v>
      </c>
      <c r="E399" s="12">
        <v>8560</v>
      </c>
      <c r="F399" s="12">
        <v>9280</v>
      </c>
      <c r="G399" s="2">
        <v>6.49</v>
      </c>
      <c r="H399" s="2">
        <v>8.9700000000000006</v>
      </c>
      <c r="I399" s="2">
        <v>7.68</v>
      </c>
      <c r="K399" s="14">
        <v>43598.613344907404</v>
      </c>
      <c r="L399" s="2">
        <f t="shared" si="32"/>
        <v>33.416666662087664</v>
      </c>
      <c r="M399" s="15">
        <v>2320</v>
      </c>
      <c r="N399" s="3">
        <v>0.18226097886699999</v>
      </c>
      <c r="O399" s="15">
        <v>14.15</v>
      </c>
      <c r="P399" s="2">
        <f t="shared" si="33"/>
        <v>77.635926724203429</v>
      </c>
      <c r="Q399" s="2">
        <f t="shared" si="34"/>
        <v>2.5789928509680498</v>
      </c>
      <c r="R399" s="2">
        <f t="shared" si="36"/>
        <v>3.920625662886954</v>
      </c>
      <c r="S399" s="12">
        <f t="shared" si="37"/>
        <v>720.31581423874115</v>
      </c>
      <c r="T399" s="12"/>
    </row>
    <row r="400" spans="2:20" ht="19.899999999999999" customHeight="1" x14ac:dyDescent="0.2">
      <c r="B400" s="14">
        <v>43598.611273148148</v>
      </c>
      <c r="C400" s="2">
        <f t="shared" si="35"/>
        <v>30.499999994644895</v>
      </c>
      <c r="D400" s="42">
        <v>23.2</v>
      </c>
      <c r="E400" s="12">
        <v>8550</v>
      </c>
      <c r="F400" s="12">
        <v>9270</v>
      </c>
      <c r="G400" s="2">
        <v>6.49</v>
      </c>
      <c r="H400" s="2">
        <v>8.9700000000000006</v>
      </c>
      <c r="I400" s="2">
        <v>7.68</v>
      </c>
      <c r="K400" s="14">
        <v>43598.613402777781</v>
      </c>
      <c r="L400" s="2">
        <f t="shared" si="32"/>
        <v>33.500000004423782</v>
      </c>
      <c r="M400" s="15">
        <v>2310</v>
      </c>
      <c r="N400" s="3">
        <v>0.18147537120000001</v>
      </c>
      <c r="O400" s="15">
        <v>14.17</v>
      </c>
      <c r="P400" s="2">
        <f t="shared" si="33"/>
        <v>78.082220779058531</v>
      </c>
      <c r="Q400" s="2">
        <f t="shared" si="34"/>
        <v>2.5715060099040001</v>
      </c>
      <c r="R400" s="2">
        <f t="shared" si="36"/>
        <v>3.9242023985934109</v>
      </c>
      <c r="S400" s="12">
        <f t="shared" si="37"/>
        <v>721.22515521214734</v>
      </c>
      <c r="T400" s="12"/>
    </row>
    <row r="401" spans="2:20" ht="19.899999999999999" customHeight="1" x14ac:dyDescent="0.2">
      <c r="B401" s="14">
        <v>43598.611331018517</v>
      </c>
      <c r="C401" s="2">
        <f t="shared" si="35"/>
        <v>30.583333326503634</v>
      </c>
      <c r="D401" s="42">
        <v>23.2</v>
      </c>
      <c r="E401" s="12">
        <v>8540</v>
      </c>
      <c r="F401" s="12">
        <v>9270</v>
      </c>
      <c r="G401" s="2">
        <v>6.5</v>
      </c>
      <c r="H401" s="2">
        <v>8.98</v>
      </c>
      <c r="I401" s="2">
        <v>7.68</v>
      </c>
      <c r="K401" s="14">
        <v>43598.613518518519</v>
      </c>
      <c r="L401" s="2">
        <f t="shared" si="32"/>
        <v>33.666666668141261</v>
      </c>
      <c r="M401" s="15">
        <v>2300</v>
      </c>
      <c r="N401" s="3">
        <v>0.180689763532</v>
      </c>
      <c r="O401" s="15">
        <v>14.12</v>
      </c>
      <c r="P401" s="2">
        <f t="shared" si="33"/>
        <v>78.144991304387645</v>
      </c>
      <c r="Q401" s="2">
        <f t="shared" si="34"/>
        <v>2.5513394610718398</v>
      </c>
      <c r="R401" s="2">
        <f t="shared" si="36"/>
        <v>3.9313174616216422</v>
      </c>
      <c r="S401" s="12">
        <f t="shared" si="37"/>
        <v>723.03598085376314</v>
      </c>
      <c r="T401" s="12"/>
    </row>
    <row r="402" spans="2:20" ht="19.899999999999999" customHeight="1" x14ac:dyDescent="0.2">
      <c r="B402" s="14">
        <v>43598.611388888887</v>
      </c>
      <c r="C402" s="2">
        <f t="shared" si="35"/>
        <v>30.666666658362374</v>
      </c>
      <c r="D402" s="42">
        <v>23.2</v>
      </c>
      <c r="E402" s="12">
        <v>8630</v>
      </c>
      <c r="F402" s="12">
        <v>9270</v>
      </c>
      <c r="G402" s="2">
        <v>6.51</v>
      </c>
      <c r="H402" s="2">
        <v>8.98</v>
      </c>
      <c r="I402" s="2">
        <v>7.68</v>
      </c>
      <c r="K402" s="14">
        <v>43598.613576388889</v>
      </c>
      <c r="L402" s="2">
        <f t="shared" si="32"/>
        <v>33.75</v>
      </c>
      <c r="M402" s="15">
        <v>2290</v>
      </c>
      <c r="N402" s="3">
        <v>0.179904155865</v>
      </c>
      <c r="O402" s="15">
        <v>14.08</v>
      </c>
      <c r="P402" s="2">
        <f t="shared" si="33"/>
        <v>78.263895196315673</v>
      </c>
      <c r="Q402" s="2">
        <f t="shared" si="34"/>
        <v>2.5330505145791999</v>
      </c>
      <c r="R402" s="2">
        <f t="shared" si="36"/>
        <v>3.9348482879311435</v>
      </c>
      <c r="S402" s="12">
        <f t="shared" si="37"/>
        <v>723.93746563630293</v>
      </c>
      <c r="T402" s="12"/>
    </row>
    <row r="403" spans="2:20" ht="19.899999999999999" customHeight="1" x14ac:dyDescent="0.2">
      <c r="B403" s="14">
        <v>43598.611446759256</v>
      </c>
      <c r="C403" s="2">
        <f t="shared" si="35"/>
        <v>30.749999990221113</v>
      </c>
      <c r="D403" s="42">
        <v>23.2</v>
      </c>
      <c r="E403" s="12">
        <v>8630</v>
      </c>
      <c r="F403" s="12">
        <v>9280</v>
      </c>
      <c r="G403" s="2">
        <v>6.51</v>
      </c>
      <c r="H403" s="2">
        <v>8.98</v>
      </c>
      <c r="I403" s="2">
        <v>7.68</v>
      </c>
      <c r="K403" s="14">
        <v>43598.613634259258</v>
      </c>
      <c r="L403" s="2">
        <f t="shared" si="32"/>
        <v>33.833333331858739</v>
      </c>
      <c r="M403" s="15">
        <v>2280</v>
      </c>
      <c r="N403" s="3">
        <v>0.17911854819699999</v>
      </c>
      <c r="O403" s="15">
        <v>14.06</v>
      </c>
      <c r="P403" s="2">
        <f t="shared" si="33"/>
        <v>78.495500000013337</v>
      </c>
      <c r="Q403" s="2">
        <f t="shared" si="34"/>
        <v>2.5184067876498197</v>
      </c>
      <c r="R403" s="2">
        <f t="shared" si="36"/>
        <v>3.938356244328951</v>
      </c>
      <c r="S403" s="12">
        <f t="shared" si="37"/>
        <v>724.83502238057451</v>
      </c>
      <c r="T403" s="12"/>
    </row>
    <row r="404" spans="2:20" ht="19.899999999999999" customHeight="1" x14ac:dyDescent="0.2">
      <c r="B404" s="14">
        <v>43598.611504629633</v>
      </c>
      <c r="C404" s="2">
        <f t="shared" si="35"/>
        <v>30.833333332557231</v>
      </c>
      <c r="D404" s="42">
        <v>23.2</v>
      </c>
      <c r="E404" s="12">
        <v>8590</v>
      </c>
      <c r="F404" s="12">
        <v>9280</v>
      </c>
      <c r="G404" s="2">
        <v>6.5</v>
      </c>
      <c r="H404" s="2">
        <v>8.98</v>
      </c>
      <c r="I404" s="2">
        <v>7.68</v>
      </c>
      <c r="K404" s="14">
        <v>43598.613692129627</v>
      </c>
      <c r="L404" s="2">
        <f t="shared" si="32"/>
        <v>33.916666663717479</v>
      </c>
      <c r="M404" s="15">
        <v>2270</v>
      </c>
      <c r="N404" s="3">
        <v>0.17833294052900001</v>
      </c>
      <c r="O404" s="15">
        <v>13.99</v>
      </c>
      <c r="P404" s="2">
        <f t="shared" si="33"/>
        <v>78.448770925329896</v>
      </c>
      <c r="Q404" s="2">
        <f t="shared" si="34"/>
        <v>2.4948778380007099</v>
      </c>
      <c r="R404" s="2">
        <f t="shared" si="36"/>
        <v>3.9418376919240483</v>
      </c>
      <c r="S404" s="12">
        <f t="shared" si="37"/>
        <v>725.728651086578</v>
      </c>
      <c r="T404" s="12"/>
    </row>
    <row r="405" spans="2:20" ht="19.899999999999999" customHeight="1" x14ac:dyDescent="0.2">
      <c r="B405" s="14">
        <v>43598.611562500002</v>
      </c>
      <c r="C405" s="2">
        <f t="shared" si="35"/>
        <v>30.91666666441597</v>
      </c>
      <c r="D405" s="42">
        <v>23.2</v>
      </c>
      <c r="E405" s="12">
        <v>8580</v>
      </c>
      <c r="F405" s="12">
        <v>9290</v>
      </c>
      <c r="G405" s="2">
        <v>6.5</v>
      </c>
      <c r="H405" s="2">
        <v>8.98</v>
      </c>
      <c r="I405" s="2">
        <v>7.68</v>
      </c>
      <c r="K405" s="14">
        <v>43598.613749999997</v>
      </c>
      <c r="L405" s="2">
        <f t="shared" si="32"/>
        <v>33.999999995576218</v>
      </c>
      <c r="M405" s="15">
        <v>2270</v>
      </c>
      <c r="N405" s="3">
        <v>0.17833294052900001</v>
      </c>
      <c r="O405" s="15">
        <v>14.02</v>
      </c>
      <c r="P405" s="2">
        <f t="shared" si="33"/>
        <v>78.616995594933883</v>
      </c>
      <c r="Q405" s="2">
        <f t="shared" si="34"/>
        <v>2.5002278262165798</v>
      </c>
      <c r="R405" s="2">
        <f t="shared" si="36"/>
        <v>3.9453065152405955</v>
      </c>
      <c r="S405" s="12">
        <f t="shared" si="37"/>
        <v>726.62031577344737</v>
      </c>
      <c r="T405" s="12"/>
    </row>
    <row r="406" spans="2:20" ht="19.899999999999999" customHeight="1" x14ac:dyDescent="0.2">
      <c r="B406" s="14">
        <v>43598.611620370371</v>
      </c>
      <c r="C406" s="2">
        <f t="shared" si="35"/>
        <v>30.99999999627471</v>
      </c>
      <c r="D406" s="42">
        <v>23.2</v>
      </c>
      <c r="E406" s="12">
        <v>8600</v>
      </c>
      <c r="F406" s="12">
        <v>9290</v>
      </c>
      <c r="G406" s="2">
        <v>6.5</v>
      </c>
      <c r="H406" s="2">
        <v>8.98</v>
      </c>
      <c r="I406" s="2">
        <v>7.68</v>
      </c>
      <c r="K406" s="14">
        <v>43598.613807870373</v>
      </c>
      <c r="L406" s="2">
        <f t="shared" si="32"/>
        <v>34.083333337912336</v>
      </c>
      <c r="M406" s="15">
        <v>2260</v>
      </c>
      <c r="N406" s="3">
        <v>0.177547332862</v>
      </c>
      <c r="O406" s="15">
        <v>13.99</v>
      </c>
      <c r="P406" s="2">
        <f t="shared" si="33"/>
        <v>78.795889380517096</v>
      </c>
      <c r="Q406" s="2">
        <f t="shared" si="34"/>
        <v>2.4838871867393801</v>
      </c>
      <c r="R406" s="2">
        <f t="shared" si="36"/>
        <v>3.9487677065957394</v>
      </c>
      <c r="S406" s="12">
        <f t="shared" si="37"/>
        <v>727.51001655304344</v>
      </c>
      <c r="T406" s="12"/>
    </row>
    <row r="407" spans="2:20" ht="19.899999999999999" customHeight="1" x14ac:dyDescent="0.2">
      <c r="B407" s="14">
        <v>43598.611678240741</v>
      </c>
      <c r="C407" s="2">
        <f t="shared" si="35"/>
        <v>31.083333328133449</v>
      </c>
      <c r="D407" s="42">
        <v>23.2</v>
      </c>
      <c r="E407" s="12">
        <v>8630</v>
      </c>
      <c r="F407" s="12">
        <v>9290</v>
      </c>
      <c r="G407" s="2">
        <v>6.5</v>
      </c>
      <c r="H407" s="2">
        <v>8.98</v>
      </c>
      <c r="I407" s="2">
        <v>7.68</v>
      </c>
      <c r="K407" s="14">
        <v>43598.613865740743</v>
      </c>
      <c r="L407" s="2">
        <f t="shared" si="32"/>
        <v>34.166666669771075</v>
      </c>
      <c r="M407" s="15">
        <v>2250</v>
      </c>
      <c r="N407" s="3">
        <v>0.17676172519399999</v>
      </c>
      <c r="O407" s="15">
        <v>14.03</v>
      </c>
      <c r="P407" s="2">
        <f t="shared" si="33"/>
        <v>79.372386666863292</v>
      </c>
      <c r="Q407" s="2">
        <f t="shared" si="34"/>
        <v>2.4799670044718196</v>
      </c>
      <c r="R407" s="2">
        <f t="shared" si="36"/>
        <v>3.9522148275008608</v>
      </c>
      <c r="S407" s="12">
        <f t="shared" si="37"/>
        <v>728.39578918251061</v>
      </c>
      <c r="T407" s="12"/>
    </row>
    <row r="408" spans="2:20" ht="19.899999999999999" customHeight="1" x14ac:dyDescent="0.2">
      <c r="B408" s="14">
        <v>43598.61173611111</v>
      </c>
      <c r="C408" s="2">
        <f t="shared" si="35"/>
        <v>31.166666659992188</v>
      </c>
      <c r="D408" s="42">
        <v>23.2</v>
      </c>
      <c r="E408" s="12">
        <v>8590</v>
      </c>
      <c r="F408" s="12">
        <v>9280</v>
      </c>
      <c r="G408" s="2">
        <v>6.5</v>
      </c>
      <c r="H408" s="2">
        <v>8.98</v>
      </c>
      <c r="I408" s="2">
        <v>7.68</v>
      </c>
      <c r="K408" s="14">
        <v>43598.613923611112</v>
      </c>
      <c r="L408" s="2">
        <f t="shared" si="32"/>
        <v>34.250000001629815</v>
      </c>
      <c r="M408" s="15">
        <v>2250</v>
      </c>
      <c r="N408" s="3">
        <v>0.17676172519399999</v>
      </c>
      <c r="O408" s="15">
        <v>13.99</v>
      </c>
      <c r="P408" s="2">
        <f t="shared" si="33"/>
        <v>79.146093333529407</v>
      </c>
      <c r="Q408" s="2">
        <f t="shared" si="34"/>
        <v>2.4728965354640597</v>
      </c>
      <c r="R408" s="2">
        <f t="shared" si="36"/>
        <v>3.9556543160093987</v>
      </c>
      <c r="S408" s="12">
        <f t="shared" si="37"/>
        <v>729.27959779284367</v>
      </c>
      <c r="T408" s="12"/>
    </row>
    <row r="409" spans="2:20" ht="19.899999999999999" customHeight="1" x14ac:dyDescent="0.2">
      <c r="B409" s="14">
        <v>43598.611793981479</v>
      </c>
      <c r="C409" s="2">
        <f t="shared" si="35"/>
        <v>31.249999991850927</v>
      </c>
      <c r="D409" s="42">
        <v>23.2</v>
      </c>
      <c r="E409" s="12">
        <v>8610</v>
      </c>
      <c r="F409" s="12">
        <v>9290</v>
      </c>
      <c r="G409" s="2">
        <v>6.5</v>
      </c>
      <c r="H409" s="2">
        <v>8.98</v>
      </c>
      <c r="I409" s="2">
        <v>7.68</v>
      </c>
      <c r="K409" s="14">
        <v>43598.613981481481</v>
      </c>
      <c r="L409" s="2">
        <f t="shared" si="32"/>
        <v>34.333333333488554</v>
      </c>
      <c r="M409" s="15">
        <v>2240</v>
      </c>
      <c r="N409" s="3">
        <v>0.17597611752699999</v>
      </c>
      <c r="O409" s="15">
        <v>13.92</v>
      </c>
      <c r="P409" s="2">
        <f t="shared" si="33"/>
        <v>79.101642857101083</v>
      </c>
      <c r="Q409" s="2">
        <f t="shared" si="34"/>
        <v>2.4495875559758398</v>
      </c>
      <c r="R409" s="2">
        <f t="shared" si="36"/>
        <v>3.9590727076790762</v>
      </c>
      <c r="S409" s="12">
        <f t="shared" si="37"/>
        <v>730.16144238404263</v>
      </c>
      <c r="T409" s="12"/>
    </row>
    <row r="410" spans="2:20" ht="19.899999999999999" customHeight="1" x14ac:dyDescent="0.2">
      <c r="B410" s="14">
        <v>43598.611851851849</v>
      </c>
      <c r="C410" s="2">
        <f t="shared" si="35"/>
        <v>31.333333323709667</v>
      </c>
      <c r="D410" s="42">
        <v>23.3</v>
      </c>
      <c r="E410" s="12">
        <v>8570</v>
      </c>
      <c r="F410" s="12">
        <v>9300</v>
      </c>
      <c r="G410" s="2">
        <v>6.5</v>
      </c>
      <c r="H410" s="2">
        <v>8.98</v>
      </c>
      <c r="I410" s="2">
        <v>7.68</v>
      </c>
      <c r="K410" s="14">
        <v>43598.614039351851</v>
      </c>
      <c r="L410" s="2">
        <f t="shared" si="32"/>
        <v>34.416666665347293</v>
      </c>
      <c r="M410" s="15">
        <v>2240</v>
      </c>
      <c r="N410" s="3">
        <v>0.17597611752699999</v>
      </c>
      <c r="O410" s="15">
        <v>13.92</v>
      </c>
      <c r="P410" s="2">
        <f t="shared" si="33"/>
        <v>79.101642857101083</v>
      </c>
      <c r="Q410" s="2">
        <f t="shared" si="34"/>
        <v>2.4495875559758398</v>
      </c>
      <c r="R410" s="2">
        <f t="shared" si="36"/>
        <v>3.9624749125577292</v>
      </c>
      <c r="S410" s="12">
        <f t="shared" si="37"/>
        <v>731.04132295610759</v>
      </c>
      <c r="T410" s="12"/>
    </row>
    <row r="411" spans="2:20" ht="19.899999999999999" customHeight="1" x14ac:dyDescent="0.2">
      <c r="B411" s="14">
        <v>43598.611909722225</v>
      </c>
      <c r="C411" s="2">
        <f t="shared" si="35"/>
        <v>31.416666666045785</v>
      </c>
      <c r="D411" s="42">
        <v>23.3</v>
      </c>
      <c r="E411" s="12">
        <v>8610</v>
      </c>
      <c r="F411" s="12">
        <v>9280</v>
      </c>
      <c r="G411" s="2">
        <v>6.49</v>
      </c>
      <c r="H411" s="2">
        <v>8.98</v>
      </c>
      <c r="I411" s="2">
        <v>7.68</v>
      </c>
      <c r="K411" s="14">
        <v>43598.61409722222</v>
      </c>
      <c r="L411" s="2">
        <f t="shared" si="32"/>
        <v>34.499999997206032</v>
      </c>
      <c r="M411" s="15">
        <v>2230</v>
      </c>
      <c r="N411" s="3">
        <v>0.175190509859</v>
      </c>
      <c r="O411" s="15">
        <v>13.93</v>
      </c>
      <c r="P411" s="2">
        <f t="shared" si="33"/>
        <v>79.513439462054166</v>
      </c>
      <c r="Q411" s="2">
        <f t="shared" si="34"/>
        <v>2.4404038023358701</v>
      </c>
      <c r="R411" s="2">
        <f t="shared" si="36"/>
        <v>3.9658707398298003</v>
      </c>
      <c r="S411" s="12">
        <f t="shared" si="37"/>
        <v>731.91923950903845</v>
      </c>
      <c r="T411" s="12"/>
    </row>
    <row r="412" spans="2:20" ht="19.899999999999999" customHeight="1" x14ac:dyDescent="0.2">
      <c r="B412" s="14">
        <v>43598.611967592595</v>
      </c>
      <c r="C412" s="2">
        <f t="shared" si="35"/>
        <v>31.499999997904524</v>
      </c>
      <c r="D412" s="42">
        <v>23.3</v>
      </c>
      <c r="E412" s="12">
        <v>8550</v>
      </c>
      <c r="F412" s="12">
        <v>9290</v>
      </c>
      <c r="G412" s="2">
        <v>6.49</v>
      </c>
      <c r="H412" s="2">
        <v>8.98</v>
      </c>
      <c r="I412" s="2">
        <v>7.68</v>
      </c>
      <c r="K412" s="14">
        <v>43598.614155092589</v>
      </c>
      <c r="L412" s="2">
        <f t="shared" si="32"/>
        <v>34.583333329064772</v>
      </c>
      <c r="M412" s="15">
        <v>2220</v>
      </c>
      <c r="N412" s="3">
        <v>0.174404902192</v>
      </c>
      <c r="O412" s="15">
        <v>13.87</v>
      </c>
      <c r="P412" s="2">
        <f t="shared" si="33"/>
        <v>79.527581081010581</v>
      </c>
      <c r="Q412" s="2">
        <f t="shared" si="34"/>
        <v>2.4189959934030401</v>
      </c>
      <c r="R412" s="2">
        <f t="shared" si="36"/>
        <v>3.9692453229615721</v>
      </c>
      <c r="S412" s="12">
        <f t="shared" si="37"/>
        <v>732.7932280237012</v>
      </c>
      <c r="T412" s="12"/>
    </row>
    <row r="413" spans="2:20" ht="19.899999999999999" customHeight="1" x14ac:dyDescent="0.2">
      <c r="B413" s="14">
        <v>43598.612025462964</v>
      </c>
      <c r="C413" s="2">
        <f t="shared" si="35"/>
        <v>31.583333329763263</v>
      </c>
      <c r="D413" s="42">
        <v>23.3</v>
      </c>
      <c r="E413" s="12">
        <v>8670</v>
      </c>
      <c r="F413" s="12">
        <v>9300</v>
      </c>
      <c r="G413" s="2">
        <v>6.51</v>
      </c>
      <c r="H413" s="2">
        <v>8.98</v>
      </c>
      <c r="I413" s="2">
        <v>7.68</v>
      </c>
      <c r="K413" s="14">
        <v>43598.614270833335</v>
      </c>
      <c r="L413" s="2">
        <f t="shared" si="32"/>
        <v>34.750000003259629</v>
      </c>
      <c r="M413" s="15">
        <v>2210</v>
      </c>
      <c r="N413" s="3">
        <v>0.17361929452399999</v>
      </c>
      <c r="O413" s="15">
        <v>13.89</v>
      </c>
      <c r="P413" s="2">
        <f t="shared" si="33"/>
        <v>80.002628959420974</v>
      </c>
      <c r="Q413" s="2">
        <f t="shared" si="34"/>
        <v>2.4115720009383601</v>
      </c>
      <c r="R413" s="2">
        <f t="shared" si="36"/>
        <v>3.9759544454789806</v>
      </c>
      <c r="S413" s="12">
        <f t="shared" si="37"/>
        <v>734.53334908588181</v>
      </c>
      <c r="T413" s="12"/>
    </row>
    <row r="414" spans="2:20" ht="19.899999999999999" customHeight="1" x14ac:dyDescent="0.2">
      <c r="B414" s="14">
        <v>43598.612083333333</v>
      </c>
      <c r="C414" s="2">
        <f t="shared" si="35"/>
        <v>31.666666661622003</v>
      </c>
      <c r="D414" s="42">
        <v>23.3</v>
      </c>
      <c r="E414" s="12">
        <v>8600</v>
      </c>
      <c r="F414" s="12">
        <v>9290</v>
      </c>
      <c r="G414" s="2">
        <v>6.5</v>
      </c>
      <c r="H414" s="2">
        <v>8.98</v>
      </c>
      <c r="I414" s="2">
        <v>7.68</v>
      </c>
      <c r="K414" s="14">
        <v>43598.614328703705</v>
      </c>
      <c r="L414" s="2">
        <f t="shared" si="32"/>
        <v>34.833333335118368</v>
      </c>
      <c r="M414" s="15">
        <v>2200</v>
      </c>
      <c r="N414" s="3">
        <v>0.17283368685700001</v>
      </c>
      <c r="O414" s="15">
        <v>13.86</v>
      </c>
      <c r="P414" s="2">
        <f t="shared" si="33"/>
        <v>80.192699999899645</v>
      </c>
      <c r="Q414" s="2">
        <f t="shared" si="34"/>
        <v>2.3954748998380202</v>
      </c>
      <c r="R414" s="2">
        <f t="shared" si="36"/>
        <v>3.9792926724343385</v>
      </c>
      <c r="S414" s="12">
        <f t="shared" si="37"/>
        <v>735.39948152400825</v>
      </c>
      <c r="T414" s="12"/>
    </row>
    <row r="415" spans="2:20" ht="19.899999999999999" customHeight="1" x14ac:dyDescent="0.2">
      <c r="B415" s="14">
        <v>43598.612141203703</v>
      </c>
      <c r="C415" s="2">
        <f t="shared" si="35"/>
        <v>31.749999993480742</v>
      </c>
      <c r="D415" s="42">
        <v>23.3</v>
      </c>
      <c r="E415" s="12">
        <v>8540</v>
      </c>
      <c r="F415" s="12">
        <v>9300</v>
      </c>
      <c r="G415" s="2">
        <v>6.5</v>
      </c>
      <c r="H415" s="2">
        <v>8.98</v>
      </c>
      <c r="I415" s="2">
        <v>7.68</v>
      </c>
      <c r="K415" s="14">
        <v>43598.614386574074</v>
      </c>
      <c r="L415" s="2">
        <f t="shared" si="32"/>
        <v>34.916666666977108</v>
      </c>
      <c r="M415" s="15">
        <v>2200</v>
      </c>
      <c r="N415" s="3">
        <v>0.17283368685700001</v>
      </c>
      <c r="O415" s="15">
        <v>13.83</v>
      </c>
      <c r="P415" s="2">
        <f t="shared" si="33"/>
        <v>80.019122727172586</v>
      </c>
      <c r="Q415" s="2">
        <f t="shared" si="34"/>
        <v>2.3902898892323101</v>
      </c>
      <c r="R415" s="2">
        <f t="shared" si="36"/>
        <v>3.9826161201457175</v>
      </c>
      <c r="S415" s="12">
        <f t="shared" si="37"/>
        <v>736.26364994300059</v>
      </c>
      <c r="T415" s="12"/>
    </row>
    <row r="416" spans="2:20" ht="19.899999999999999" customHeight="1" x14ac:dyDescent="0.2">
      <c r="B416" s="14">
        <v>43598.612199074072</v>
      </c>
      <c r="C416" s="2">
        <f t="shared" si="35"/>
        <v>31.833333325339481</v>
      </c>
      <c r="D416" s="42">
        <v>23.3</v>
      </c>
      <c r="E416" s="12">
        <v>8640</v>
      </c>
      <c r="F416" s="12">
        <v>9290</v>
      </c>
      <c r="G416" s="2">
        <v>6.5</v>
      </c>
      <c r="H416" s="2">
        <v>8.98</v>
      </c>
      <c r="I416" s="2">
        <v>7.68</v>
      </c>
      <c r="K416" s="14">
        <v>43598.614444444444</v>
      </c>
      <c r="L416" s="2">
        <f t="shared" si="32"/>
        <v>34.999999998835847</v>
      </c>
      <c r="M416" s="15">
        <v>2190</v>
      </c>
      <c r="N416" s="3">
        <v>0.172048079189</v>
      </c>
      <c r="O416" s="15">
        <v>13.79</v>
      </c>
      <c r="P416" s="2">
        <f t="shared" si="33"/>
        <v>80.152013698747936</v>
      </c>
      <c r="Q416" s="2">
        <f t="shared" si="34"/>
        <v>2.37254301201631</v>
      </c>
      <c r="R416" s="2">
        <f t="shared" si="36"/>
        <v>3.9859236429352798</v>
      </c>
      <c r="S416" s="12">
        <f t="shared" si="37"/>
        <v>737.12585434285882</v>
      </c>
      <c r="T416" s="12"/>
    </row>
    <row r="417" spans="2:20" ht="19.899999999999999" customHeight="1" x14ac:dyDescent="0.2">
      <c r="B417" s="14">
        <v>43598.612256944441</v>
      </c>
      <c r="C417" s="2">
        <f t="shared" si="35"/>
        <v>31.91666665719822</v>
      </c>
      <c r="D417" s="42">
        <v>23.3</v>
      </c>
      <c r="E417" s="12">
        <v>8660</v>
      </c>
      <c r="F417" s="12">
        <v>9290</v>
      </c>
      <c r="G417" s="2">
        <v>6.5</v>
      </c>
      <c r="H417" s="2">
        <v>8.98</v>
      </c>
      <c r="I417" s="2">
        <v>7.68</v>
      </c>
      <c r="K417" s="14">
        <v>43598.614502314813</v>
      </c>
      <c r="L417" s="2">
        <f t="shared" si="32"/>
        <v>35.083333330694586</v>
      </c>
      <c r="M417" s="15">
        <v>2180</v>
      </c>
      <c r="N417" s="3">
        <v>0.171262471522</v>
      </c>
      <c r="O417" s="15">
        <v>13.8</v>
      </c>
      <c r="P417" s="2">
        <f t="shared" si="33"/>
        <v>80.578073394364651</v>
      </c>
      <c r="Q417" s="2">
        <f t="shared" si="34"/>
        <v>2.3634221070036001</v>
      </c>
      <c r="R417" s="2">
        <f t="shared" si="36"/>
        <v>3.9892125075430691</v>
      </c>
      <c r="S417" s="12">
        <f t="shared" si="37"/>
        <v>737.98413070444894</v>
      </c>
      <c r="T417" s="12"/>
    </row>
    <row r="418" spans="2:20" ht="19.899999999999999" customHeight="1" x14ac:dyDescent="0.2">
      <c r="B418" s="14">
        <v>43598.612314814818</v>
      </c>
      <c r="C418" s="2">
        <f t="shared" si="35"/>
        <v>31.999999999534339</v>
      </c>
      <c r="D418" s="42">
        <v>23.3</v>
      </c>
      <c r="E418" s="12">
        <v>8510</v>
      </c>
      <c r="F418" s="12">
        <v>9300</v>
      </c>
      <c r="G418" s="2">
        <v>6.5</v>
      </c>
      <c r="H418" s="2">
        <v>8.98</v>
      </c>
      <c r="I418" s="2">
        <v>7.68</v>
      </c>
      <c r="K418" s="14">
        <v>43598.614618055559</v>
      </c>
      <c r="L418" s="2">
        <f t="shared" ref="L418:L481" si="38">(K418-$K$34)*24*60</f>
        <v>35.250000004889444</v>
      </c>
      <c r="M418" s="15">
        <v>2170</v>
      </c>
      <c r="N418" s="3">
        <v>0.17047686385399999</v>
      </c>
      <c r="O418" s="15">
        <v>13.79</v>
      </c>
      <c r="P418" s="2">
        <f t="shared" ref="P418:P440" si="39">O418/N418</f>
        <v>80.89074193557461</v>
      </c>
      <c r="Q418" s="2">
        <f t="shared" ref="Q418:Q440" si="40">N418*O418</f>
        <v>2.3508759525466596</v>
      </c>
      <c r="R418" s="2">
        <f t="shared" si="36"/>
        <v>3.9957601440326402</v>
      </c>
      <c r="S418" s="12">
        <f t="shared" si="37"/>
        <v>739.69282745850887</v>
      </c>
      <c r="T418" s="12"/>
    </row>
    <row r="419" spans="2:20" ht="19.899999999999999" customHeight="1" x14ac:dyDescent="0.2">
      <c r="B419" s="14">
        <v>43598.612372685187</v>
      </c>
      <c r="C419" s="2">
        <f t="shared" ref="C419:C482" si="41">(B419-$B$34)*24*60</f>
        <v>32.083333331393078</v>
      </c>
      <c r="D419" s="42">
        <v>23.3</v>
      </c>
      <c r="E419" s="12">
        <v>8630</v>
      </c>
      <c r="F419" s="12">
        <v>9300</v>
      </c>
      <c r="G419" s="2">
        <v>6.5</v>
      </c>
      <c r="H419" s="2">
        <v>8.98</v>
      </c>
      <c r="I419" s="2">
        <v>7.68</v>
      </c>
      <c r="K419" s="14">
        <v>43598.614675925928</v>
      </c>
      <c r="L419" s="2">
        <f t="shared" si="38"/>
        <v>35.333333336748183</v>
      </c>
      <c r="M419" s="15">
        <v>2160</v>
      </c>
      <c r="N419" s="3">
        <v>0.16969125618700001</v>
      </c>
      <c r="O419" s="15">
        <v>13.78</v>
      </c>
      <c r="P419" s="2">
        <f t="shared" si="39"/>
        <v>81.206305555393016</v>
      </c>
      <c r="Q419" s="2">
        <f t="shared" si="40"/>
        <v>2.3383455102568602</v>
      </c>
      <c r="R419" s="2">
        <f t="shared" ref="R419:R440" si="42">AVERAGE(Q419,Q418)*(L419-L418)/60+R418</f>
        <v>3.9990165477686315</v>
      </c>
      <c r="S419" s="12">
        <f t="shared" si="37"/>
        <v>740.54324774356269</v>
      </c>
      <c r="T419" s="12"/>
    </row>
    <row r="420" spans="2:20" ht="19.899999999999999" customHeight="1" x14ac:dyDescent="0.2">
      <c r="B420" s="14">
        <v>43598.612430555557</v>
      </c>
      <c r="C420" s="2">
        <f t="shared" si="41"/>
        <v>32.166666663251817</v>
      </c>
      <c r="D420" s="42">
        <v>23.3</v>
      </c>
      <c r="E420" s="12">
        <v>8650</v>
      </c>
      <c r="F420" s="12">
        <v>9310</v>
      </c>
      <c r="G420" s="2">
        <v>6.5</v>
      </c>
      <c r="H420" s="2">
        <v>8.98</v>
      </c>
      <c r="I420" s="2">
        <v>7.68</v>
      </c>
      <c r="K420" s="14">
        <v>43598.614733796298</v>
      </c>
      <c r="L420" s="2">
        <f t="shared" si="38"/>
        <v>35.416666668606922</v>
      </c>
      <c r="M420" s="15">
        <v>2160</v>
      </c>
      <c r="N420" s="3">
        <v>0.16969125618700001</v>
      </c>
      <c r="O420" s="15">
        <v>13.81</v>
      </c>
      <c r="P420" s="2">
        <f t="shared" si="39"/>
        <v>81.383097222059334</v>
      </c>
      <c r="Q420" s="2">
        <f t="shared" si="40"/>
        <v>2.3434362479424702</v>
      </c>
      <c r="R420" s="2">
        <f t="shared" si="42"/>
        <v>4.0022677850431831</v>
      </c>
      <c r="S420" s="12">
        <f t="shared" si="37"/>
        <v>741.3917040094824</v>
      </c>
      <c r="T420" s="12"/>
    </row>
    <row r="421" spans="2:20" ht="19.899999999999999" customHeight="1" x14ac:dyDescent="0.2">
      <c r="B421" s="14">
        <v>43598.612488425926</v>
      </c>
      <c r="C421" s="2">
        <f t="shared" si="41"/>
        <v>32.249999995110556</v>
      </c>
      <c r="D421" s="42">
        <v>23.3</v>
      </c>
      <c r="E421" s="12">
        <v>8640</v>
      </c>
      <c r="F421" s="12">
        <v>9310</v>
      </c>
      <c r="G421" s="2">
        <v>6.5</v>
      </c>
      <c r="H421" s="2">
        <v>8.98</v>
      </c>
      <c r="I421" s="2">
        <v>7.68</v>
      </c>
      <c r="K421" s="14">
        <v>43598.614791666667</v>
      </c>
      <c r="L421" s="2">
        <f t="shared" si="38"/>
        <v>35.500000000465661</v>
      </c>
      <c r="M421" s="15">
        <v>2150</v>
      </c>
      <c r="N421" s="3">
        <v>0.168905648519</v>
      </c>
      <c r="O421" s="15">
        <v>13.79</v>
      </c>
      <c r="P421" s="2">
        <f t="shared" si="39"/>
        <v>81.643213953550983</v>
      </c>
      <c r="Q421" s="2">
        <f t="shared" si="40"/>
        <v>2.3292088930770101</v>
      </c>
      <c r="R421" s="2">
        <f t="shared" si="42"/>
        <v>4.0055126774448055</v>
      </c>
      <c r="S421" s="12">
        <f t="shared" si="37"/>
        <v>742.23819625626811</v>
      </c>
      <c r="T421" s="12"/>
    </row>
    <row r="422" spans="2:20" ht="19.899999999999999" customHeight="1" x14ac:dyDescent="0.2">
      <c r="B422" s="14">
        <v>43598.612546296295</v>
      </c>
      <c r="C422" s="2">
        <f t="shared" si="41"/>
        <v>32.333333326969296</v>
      </c>
      <c r="D422" s="42">
        <v>23.3</v>
      </c>
      <c r="E422" s="12">
        <v>8630</v>
      </c>
      <c r="F422" s="12">
        <v>9300</v>
      </c>
      <c r="G422" s="2">
        <v>6.5</v>
      </c>
      <c r="H422" s="2">
        <v>8.98</v>
      </c>
      <c r="I422" s="2">
        <v>7.68</v>
      </c>
      <c r="K422" s="14">
        <v>43598.614849537036</v>
      </c>
      <c r="L422" s="2">
        <f t="shared" si="38"/>
        <v>35.583333332324401</v>
      </c>
      <c r="M422" s="15">
        <v>2150</v>
      </c>
      <c r="N422" s="3">
        <v>0.168905648519</v>
      </c>
      <c r="O422" s="15">
        <v>13.76</v>
      </c>
      <c r="P422" s="2">
        <f t="shared" si="39"/>
        <v>81.46560000006248</v>
      </c>
      <c r="Q422" s="2">
        <f t="shared" si="40"/>
        <v>2.3241417236214401</v>
      </c>
      <c r="R422" s="2">
        <f t="shared" si="42"/>
        <v>4.0087441708714424</v>
      </c>
      <c r="S422" s="12">
        <f t="shared" si="37"/>
        <v>743.08272448391972</v>
      </c>
      <c r="T422" s="12"/>
    </row>
    <row r="423" spans="2:20" ht="19.899999999999999" customHeight="1" x14ac:dyDescent="0.2">
      <c r="B423" s="14">
        <v>43598.612604166665</v>
      </c>
      <c r="C423" s="2">
        <f t="shared" si="41"/>
        <v>32.416666658828035</v>
      </c>
      <c r="D423" s="42">
        <v>23.3</v>
      </c>
      <c r="E423" s="12">
        <v>8550</v>
      </c>
      <c r="F423" s="12">
        <v>9300</v>
      </c>
      <c r="G423" s="2">
        <v>6.5</v>
      </c>
      <c r="H423" s="2">
        <v>8.98</v>
      </c>
      <c r="I423" s="2">
        <v>7.68</v>
      </c>
      <c r="K423" s="14">
        <v>43598.614907407406</v>
      </c>
      <c r="L423" s="2">
        <f t="shared" si="38"/>
        <v>35.66666666418314</v>
      </c>
      <c r="M423" s="15">
        <v>2140</v>
      </c>
      <c r="N423" s="3">
        <v>0.168120040852</v>
      </c>
      <c r="O423" s="15">
        <v>13.72</v>
      </c>
      <c r="P423" s="2">
        <f t="shared" si="39"/>
        <v>81.608355139992128</v>
      </c>
      <c r="Q423" s="2">
        <f t="shared" si="40"/>
        <v>2.3066069604894399</v>
      </c>
      <c r="R423" s="2">
        <f t="shared" si="42"/>
        <v>4.0119599685118379</v>
      </c>
      <c r="S423" s="12">
        <f t="shared" si="37"/>
        <v>743.92528869243722</v>
      </c>
      <c r="T423" s="12"/>
    </row>
    <row r="424" spans="2:20" ht="19.899999999999999" customHeight="1" x14ac:dyDescent="0.2">
      <c r="B424" s="14">
        <v>43598.612662037034</v>
      </c>
      <c r="C424" s="2">
        <f t="shared" si="41"/>
        <v>32.499999990686774</v>
      </c>
      <c r="D424" s="42">
        <v>23.3</v>
      </c>
      <c r="E424" s="12">
        <v>8640</v>
      </c>
      <c r="F424" s="12">
        <v>9310</v>
      </c>
      <c r="G424" s="2">
        <v>6.5</v>
      </c>
      <c r="H424" s="2">
        <v>8.98</v>
      </c>
      <c r="I424" s="2">
        <v>7.68</v>
      </c>
      <c r="K424" s="14">
        <v>43598.614965277775</v>
      </c>
      <c r="L424" s="2">
        <f t="shared" si="38"/>
        <v>35.749999996041879</v>
      </c>
      <c r="M424" s="15">
        <v>2130</v>
      </c>
      <c r="N424" s="3">
        <v>0.16733443318399999</v>
      </c>
      <c r="O424" s="15">
        <v>13.66</v>
      </c>
      <c r="P424" s="2">
        <f t="shared" si="39"/>
        <v>81.632929577497904</v>
      </c>
      <c r="Q424" s="2">
        <f t="shared" si="40"/>
        <v>2.2857883572934399</v>
      </c>
      <c r="R424" s="2">
        <f t="shared" si="42"/>
        <v>4.0151491318705324</v>
      </c>
      <c r="S424" s="12">
        <f t="shared" si="37"/>
        <v>744.76392486268662</v>
      </c>
      <c r="T424" s="12"/>
    </row>
    <row r="425" spans="2:20" ht="19.899999999999999" customHeight="1" x14ac:dyDescent="0.2">
      <c r="B425" s="14">
        <v>43598.612719907411</v>
      </c>
      <c r="C425" s="2">
        <f t="shared" si="41"/>
        <v>32.583333333022892</v>
      </c>
      <c r="D425" s="42">
        <v>23.3</v>
      </c>
      <c r="E425" s="12">
        <v>8610</v>
      </c>
      <c r="F425" s="12">
        <v>9310</v>
      </c>
      <c r="G425" s="2">
        <v>6.5</v>
      </c>
      <c r="H425" s="2">
        <v>8.99</v>
      </c>
      <c r="I425" s="2">
        <v>7.68</v>
      </c>
      <c r="K425" s="14">
        <v>43598.615023148152</v>
      </c>
      <c r="L425" s="2">
        <f t="shared" si="38"/>
        <v>35.833333338377997</v>
      </c>
      <c r="M425" s="15">
        <v>2130</v>
      </c>
      <c r="N425" s="3">
        <v>0.16733443318399999</v>
      </c>
      <c r="O425" s="15">
        <v>13.66</v>
      </c>
      <c r="P425" s="2">
        <f t="shared" si="39"/>
        <v>81.632929577497904</v>
      </c>
      <c r="Q425" s="2">
        <f t="shared" si="40"/>
        <v>2.2857883572934399</v>
      </c>
      <c r="R425" s="2">
        <f t="shared" si="42"/>
        <v>4.018323838265303</v>
      </c>
      <c r="S425" s="12">
        <f t="shared" si="37"/>
        <v>745.60059711899555</v>
      </c>
      <c r="T425" s="12"/>
    </row>
    <row r="426" spans="2:20" ht="19.899999999999999" customHeight="1" x14ac:dyDescent="0.2">
      <c r="B426" s="14">
        <v>43598.61277777778</v>
      </c>
      <c r="C426" s="2">
        <f t="shared" si="41"/>
        <v>32.666666664881632</v>
      </c>
      <c r="D426" s="42">
        <v>23.3</v>
      </c>
      <c r="E426" s="12">
        <v>8640</v>
      </c>
      <c r="F426" s="12">
        <v>9310</v>
      </c>
      <c r="G426" s="2">
        <v>6.5</v>
      </c>
      <c r="H426" s="2">
        <v>8.99</v>
      </c>
      <c r="I426" s="2">
        <v>7.68</v>
      </c>
      <c r="K426" s="14">
        <v>43598.615081018521</v>
      </c>
      <c r="L426" s="2">
        <f t="shared" si="38"/>
        <v>35.916666670236737</v>
      </c>
      <c r="M426" s="15">
        <v>2120</v>
      </c>
      <c r="N426" s="3">
        <v>0.16654882551700001</v>
      </c>
      <c r="O426" s="15">
        <v>13.64</v>
      </c>
      <c r="P426" s="2">
        <f t="shared" si="39"/>
        <v>81.897905660149704</v>
      </c>
      <c r="Q426" s="2">
        <f t="shared" si="40"/>
        <v>2.2717259800518801</v>
      </c>
      <c r="R426" s="2">
        <f t="shared" si="42"/>
        <v>4.021488778721344</v>
      </c>
      <c r="S426" s="12">
        <f t="shared" si="37"/>
        <v>746.43530525097674</v>
      </c>
      <c r="T426" s="12"/>
    </row>
    <row r="427" spans="2:20" ht="19.899999999999999" customHeight="1" x14ac:dyDescent="0.2">
      <c r="B427" s="14">
        <v>43598.612835648149</v>
      </c>
      <c r="C427" s="2">
        <f t="shared" si="41"/>
        <v>32.749999996740371</v>
      </c>
      <c r="D427" s="42">
        <v>23.3</v>
      </c>
      <c r="E427" s="12">
        <v>8640</v>
      </c>
      <c r="F427" s="12">
        <v>9310</v>
      </c>
      <c r="G427" s="2">
        <v>6.51</v>
      </c>
      <c r="H427" s="2">
        <v>8.99</v>
      </c>
      <c r="I427" s="2">
        <v>7.68</v>
      </c>
      <c r="K427" s="14">
        <v>43598.61513888889</v>
      </c>
      <c r="L427" s="2">
        <f t="shared" si="38"/>
        <v>36.000000002095476</v>
      </c>
      <c r="M427" s="15">
        <v>2110</v>
      </c>
      <c r="N427" s="3">
        <v>0.165763217849</v>
      </c>
      <c r="O427" s="15">
        <v>13.64</v>
      </c>
      <c r="P427" s="2">
        <f t="shared" si="39"/>
        <v>82.286047393368008</v>
      </c>
      <c r="Q427" s="2">
        <f t="shared" si="40"/>
        <v>2.26101029146036</v>
      </c>
      <c r="R427" s="2">
        <f t="shared" si="42"/>
        <v>4.024636512187528</v>
      </c>
      <c r="S427" s="12">
        <f t="shared" si="37"/>
        <v>747.26608534468983</v>
      </c>
      <c r="T427" s="12"/>
    </row>
    <row r="428" spans="2:20" ht="19.899999999999999" customHeight="1" x14ac:dyDescent="0.2">
      <c r="B428" s="14">
        <v>43598.612893518519</v>
      </c>
      <c r="C428" s="2">
        <f t="shared" si="41"/>
        <v>32.83333332859911</v>
      </c>
      <c r="D428" s="42">
        <v>23.3</v>
      </c>
      <c r="E428" s="12">
        <v>8580</v>
      </c>
      <c r="F428" s="12">
        <v>9320</v>
      </c>
      <c r="G428" s="2">
        <v>6.51</v>
      </c>
      <c r="H428" s="2">
        <v>8.99</v>
      </c>
      <c r="I428" s="2">
        <v>7.68</v>
      </c>
      <c r="K428" s="14">
        <v>43598.61519675926</v>
      </c>
      <c r="L428" s="2">
        <f t="shared" si="38"/>
        <v>36.083333333954215</v>
      </c>
      <c r="M428" s="15">
        <v>2110</v>
      </c>
      <c r="N428" s="3">
        <v>0.165763217849</v>
      </c>
      <c r="O428" s="15">
        <v>13.64</v>
      </c>
      <c r="P428" s="2">
        <f t="shared" si="39"/>
        <v>82.286047393368008</v>
      </c>
      <c r="Q428" s="2">
        <f t="shared" si="40"/>
        <v>2.26101029146036</v>
      </c>
      <c r="R428" s="2">
        <f t="shared" si="42"/>
        <v>4.027776804203433</v>
      </c>
      <c r="S428" s="12">
        <f t="shared" si="37"/>
        <v>748.09490141926881</v>
      </c>
      <c r="T428" s="12"/>
    </row>
    <row r="429" spans="2:20" ht="19.899999999999999" customHeight="1" x14ac:dyDescent="0.2">
      <c r="B429" s="14">
        <v>43598.612951388888</v>
      </c>
      <c r="C429" s="2">
        <f t="shared" si="41"/>
        <v>32.91666666045785</v>
      </c>
      <c r="D429" s="42">
        <v>23.3</v>
      </c>
      <c r="E429" s="12">
        <v>8650</v>
      </c>
      <c r="F429" s="12">
        <v>9310</v>
      </c>
      <c r="G429" s="2">
        <v>6.51</v>
      </c>
      <c r="H429" s="2">
        <v>8.99</v>
      </c>
      <c r="I429" s="2">
        <v>7.68</v>
      </c>
      <c r="K429" s="14">
        <v>43598.615254629629</v>
      </c>
      <c r="L429" s="2">
        <f t="shared" si="38"/>
        <v>36.166666665812954</v>
      </c>
      <c r="M429" s="15">
        <v>2100</v>
      </c>
      <c r="N429" s="3">
        <v>0.16497761018099999</v>
      </c>
      <c r="O429" s="15">
        <v>13.61</v>
      </c>
      <c r="P429" s="2">
        <f t="shared" si="39"/>
        <v>82.496042857380559</v>
      </c>
      <c r="Q429" s="2">
        <f t="shared" si="40"/>
        <v>2.2453452745634097</v>
      </c>
      <c r="R429" s="2">
        <f t="shared" si="42"/>
        <v>4.0309062177355743</v>
      </c>
      <c r="S429" s="12">
        <f t="shared" si="37"/>
        <v>748.9217534747138</v>
      </c>
      <c r="T429" s="12"/>
    </row>
    <row r="430" spans="2:20" ht="19.899999999999999" customHeight="1" x14ac:dyDescent="0.2">
      <c r="B430" s="14">
        <v>43598.613009259258</v>
      </c>
      <c r="C430" s="2">
        <f t="shared" si="41"/>
        <v>32.999999992316589</v>
      </c>
      <c r="D430" s="42">
        <v>23.3</v>
      </c>
      <c r="E430" s="12">
        <v>8580</v>
      </c>
      <c r="F430" s="12">
        <v>9320</v>
      </c>
      <c r="G430" s="2">
        <v>6.51</v>
      </c>
      <c r="H430" s="2">
        <v>8.99</v>
      </c>
      <c r="I430" s="2">
        <v>7.68</v>
      </c>
      <c r="K430" s="14">
        <v>43598.615370370368</v>
      </c>
      <c r="L430" s="2">
        <f t="shared" si="38"/>
        <v>36.333333329530433</v>
      </c>
      <c r="M430" s="15">
        <v>2090</v>
      </c>
      <c r="N430" s="3">
        <v>0.16419200251400001</v>
      </c>
      <c r="O430" s="15">
        <v>13.56</v>
      </c>
      <c r="P430" s="2">
        <f t="shared" si="39"/>
        <v>82.586239234421853</v>
      </c>
      <c r="Q430" s="2">
        <f t="shared" si="40"/>
        <v>2.2264435540898404</v>
      </c>
      <c r="R430" s="2">
        <f t="shared" si="42"/>
        <v>4.0371170354432468</v>
      </c>
      <c r="S430" s="12">
        <f t="shared" si="37"/>
        <v>750.56760150906746</v>
      </c>
      <c r="T430" s="12"/>
    </row>
    <row r="431" spans="2:20" ht="19.899999999999999" customHeight="1" x14ac:dyDescent="0.2">
      <c r="B431" s="14">
        <v>43598.613067129627</v>
      </c>
      <c r="C431" s="2">
        <f t="shared" si="41"/>
        <v>33.083333324175328</v>
      </c>
      <c r="D431" s="42">
        <v>23.3</v>
      </c>
      <c r="E431" s="12">
        <v>8660</v>
      </c>
      <c r="F431" s="12">
        <v>9320</v>
      </c>
      <c r="G431" s="2">
        <v>6.51</v>
      </c>
      <c r="H431" s="2">
        <v>8.99</v>
      </c>
      <c r="I431" s="2">
        <v>7.68</v>
      </c>
      <c r="K431" s="14">
        <v>43598.615428240744</v>
      </c>
      <c r="L431" s="2">
        <f t="shared" si="38"/>
        <v>36.416666671866551</v>
      </c>
      <c r="M431" s="15">
        <v>2080</v>
      </c>
      <c r="N431" s="3">
        <v>0.163406394846</v>
      </c>
      <c r="O431" s="15">
        <v>13.49</v>
      </c>
      <c r="P431" s="2">
        <f t="shared" si="39"/>
        <v>82.554908654055154</v>
      </c>
      <c r="Q431" s="2">
        <f t="shared" si="40"/>
        <v>2.2043522664725401</v>
      </c>
      <c r="R431" s="2">
        <f t="shared" si="42"/>
        <v>4.0401939773177169</v>
      </c>
      <c r="S431" s="12">
        <f t="shared" si="37"/>
        <v>751.3865975909473</v>
      </c>
      <c r="T431" s="12"/>
    </row>
    <row r="432" spans="2:20" ht="19.899999999999999" customHeight="1" x14ac:dyDescent="0.2">
      <c r="B432" s="14">
        <v>43598.613125000003</v>
      </c>
      <c r="C432" s="2">
        <f t="shared" si="41"/>
        <v>33.166666666511446</v>
      </c>
      <c r="D432" s="42">
        <v>23.3</v>
      </c>
      <c r="E432" s="12">
        <v>8610</v>
      </c>
      <c r="F432" s="12">
        <v>9310</v>
      </c>
      <c r="G432" s="2">
        <v>6.51</v>
      </c>
      <c r="H432" s="2">
        <v>8.99</v>
      </c>
      <c r="I432" s="2">
        <v>7.68</v>
      </c>
      <c r="K432" s="14">
        <v>43598.615486111114</v>
      </c>
      <c r="L432" s="2">
        <f t="shared" si="38"/>
        <v>36.50000000372529</v>
      </c>
      <c r="M432" s="15">
        <v>2080</v>
      </c>
      <c r="N432" s="3">
        <v>0.163406394846</v>
      </c>
      <c r="O432" s="15">
        <v>13.47</v>
      </c>
      <c r="P432" s="2">
        <f t="shared" si="39"/>
        <v>82.432514423285625</v>
      </c>
      <c r="Q432" s="2">
        <f t="shared" si="40"/>
        <v>2.2010841385756201</v>
      </c>
      <c r="R432" s="2">
        <f t="shared" si="42"/>
        <v>4.0432533081004207</v>
      </c>
      <c r="S432" s="12">
        <f t="shared" si="37"/>
        <v>752.20362955072187</v>
      </c>
      <c r="T432" s="12"/>
    </row>
    <row r="433" spans="2:20" ht="19.899999999999999" customHeight="1" x14ac:dyDescent="0.2">
      <c r="B433" s="14">
        <v>43598.613182870373</v>
      </c>
      <c r="C433" s="2">
        <f t="shared" si="41"/>
        <v>33.249999998370185</v>
      </c>
      <c r="D433" s="42">
        <v>23.3</v>
      </c>
      <c r="E433" s="12">
        <v>8640</v>
      </c>
      <c r="F433" s="12">
        <v>9320</v>
      </c>
      <c r="G433" s="2">
        <v>6.51</v>
      </c>
      <c r="H433" s="2">
        <v>8.99</v>
      </c>
      <c r="I433" s="2">
        <v>7.68</v>
      </c>
      <c r="K433" s="14">
        <v>43598.615543981483</v>
      </c>
      <c r="L433" s="2">
        <f t="shared" si="38"/>
        <v>36.58333333558403</v>
      </c>
      <c r="M433" s="15">
        <v>2070</v>
      </c>
      <c r="N433" s="3">
        <v>0.162620787179</v>
      </c>
      <c r="O433" s="15">
        <v>13.49</v>
      </c>
      <c r="P433" s="2">
        <f t="shared" si="39"/>
        <v>82.953724637621406</v>
      </c>
      <c r="Q433" s="2">
        <f t="shared" si="40"/>
        <v>2.1937544190447098</v>
      </c>
      <c r="R433" s="2">
        <f t="shared" si="42"/>
        <v>4.0463052792669858</v>
      </c>
      <c r="S433" s="12">
        <f t="shared" si="37"/>
        <v>753.01869749136233</v>
      </c>
      <c r="T433" s="12"/>
    </row>
    <row r="434" spans="2:20" ht="19.899999999999999" customHeight="1" x14ac:dyDescent="0.2">
      <c r="B434" s="14">
        <v>43598.613240740742</v>
      </c>
      <c r="C434" s="2">
        <f t="shared" si="41"/>
        <v>33.333333330228925</v>
      </c>
      <c r="D434" s="42">
        <v>23.3</v>
      </c>
      <c r="E434" s="12">
        <v>8650</v>
      </c>
      <c r="F434" s="12">
        <v>9330</v>
      </c>
      <c r="G434" s="2">
        <v>6.51</v>
      </c>
      <c r="H434" s="2">
        <v>8.99</v>
      </c>
      <c r="I434" s="2">
        <v>7.68</v>
      </c>
      <c r="K434" s="14">
        <v>43598.615601851852</v>
      </c>
      <c r="L434" s="2">
        <f t="shared" si="38"/>
        <v>36.666666667442769</v>
      </c>
      <c r="M434" s="15">
        <v>2070</v>
      </c>
      <c r="N434" s="3">
        <v>0.162620787179</v>
      </c>
      <c r="O434" s="15">
        <v>13.49</v>
      </c>
      <c r="P434" s="2">
        <f t="shared" si="39"/>
        <v>82.953724637621406</v>
      </c>
      <c r="Q434" s="2">
        <f t="shared" si="40"/>
        <v>2.1937544190447098</v>
      </c>
      <c r="R434" s="2">
        <f t="shared" si="42"/>
        <v>4.0493521603506331</v>
      </c>
      <c r="S434" s="12">
        <f t="shared" si="37"/>
        <v>753.8318014128688</v>
      </c>
      <c r="T434" s="12"/>
    </row>
    <row r="435" spans="2:20" ht="19.899999999999999" customHeight="1" x14ac:dyDescent="0.2">
      <c r="B435" s="14">
        <v>43598.613298611112</v>
      </c>
      <c r="C435" s="2">
        <f t="shared" si="41"/>
        <v>33.416666662087664</v>
      </c>
      <c r="D435" s="42">
        <v>23.3</v>
      </c>
      <c r="E435" s="12">
        <v>8650</v>
      </c>
      <c r="F435" s="12">
        <v>9320</v>
      </c>
      <c r="G435" s="2">
        <v>6.51</v>
      </c>
      <c r="H435" s="2">
        <v>8.99</v>
      </c>
      <c r="I435" s="2">
        <v>7.68</v>
      </c>
      <c r="K435" s="14">
        <v>43598.615659722222</v>
      </c>
      <c r="L435" s="2">
        <f t="shared" si="38"/>
        <v>36.749999999301508</v>
      </c>
      <c r="M435" s="15">
        <v>2060</v>
      </c>
      <c r="N435" s="3">
        <v>0.16183517951099999</v>
      </c>
      <c r="O435" s="15">
        <v>13.52</v>
      </c>
      <c r="P435" s="2">
        <f t="shared" si="39"/>
        <v>83.54178640794872</v>
      </c>
      <c r="Q435" s="2">
        <f t="shared" si="40"/>
        <v>2.18801162698872</v>
      </c>
      <c r="R435" s="2">
        <f t="shared" si="42"/>
        <v>4.0523950533843118</v>
      </c>
      <c r="S435" s="12">
        <f t="shared" si="37"/>
        <v>754.64294131524116</v>
      </c>
      <c r="T435" s="12"/>
    </row>
    <row r="436" spans="2:20" ht="19.899999999999999" customHeight="1" x14ac:dyDescent="0.2">
      <c r="B436" s="14">
        <v>43598.613356481481</v>
      </c>
      <c r="C436" s="2">
        <f t="shared" si="41"/>
        <v>33.499999993946403</v>
      </c>
      <c r="D436" s="42">
        <v>23.3</v>
      </c>
      <c r="E436" s="12">
        <v>8650</v>
      </c>
      <c r="F436" s="12">
        <v>9320</v>
      </c>
      <c r="G436" s="2">
        <v>6.51</v>
      </c>
      <c r="H436" s="2">
        <v>8.99</v>
      </c>
      <c r="I436" s="2">
        <v>7.68</v>
      </c>
      <c r="K436" s="14">
        <v>43598.615717592591</v>
      </c>
      <c r="L436" s="2">
        <f t="shared" si="38"/>
        <v>36.833333331160247</v>
      </c>
      <c r="M436" s="15">
        <v>2050</v>
      </c>
      <c r="N436" s="3">
        <v>0.16104957184400001</v>
      </c>
      <c r="O436" s="15">
        <v>13.4</v>
      </c>
      <c r="P436" s="2">
        <f t="shared" si="39"/>
        <v>83.204195121858845</v>
      </c>
      <c r="Q436" s="2">
        <f t="shared" si="40"/>
        <v>2.1580642627096003</v>
      </c>
      <c r="R436" s="2">
        <f t="shared" si="42"/>
        <v>4.0554131615876408</v>
      </c>
      <c r="S436" s="12">
        <f t="shared" si="37"/>
        <v>755.45015317934542</v>
      </c>
      <c r="T436" s="12"/>
    </row>
    <row r="437" spans="2:20" ht="19.899999999999999" customHeight="1" x14ac:dyDescent="0.2">
      <c r="B437" s="14">
        <v>43598.61341435185</v>
      </c>
      <c r="C437" s="2">
        <f t="shared" si="41"/>
        <v>33.583333325805143</v>
      </c>
      <c r="D437" s="42">
        <v>23.3</v>
      </c>
      <c r="E437" s="12">
        <v>8630</v>
      </c>
      <c r="F437" s="12">
        <v>9320</v>
      </c>
      <c r="G437" s="2">
        <v>6.51</v>
      </c>
      <c r="H437" s="2">
        <v>8.99</v>
      </c>
      <c r="I437" s="2">
        <v>7.68</v>
      </c>
      <c r="K437" s="14">
        <v>43598.61577546296</v>
      </c>
      <c r="L437" s="2">
        <f t="shared" si="38"/>
        <v>36.916666663018987</v>
      </c>
      <c r="M437" s="15">
        <v>2050</v>
      </c>
      <c r="N437" s="3">
        <v>0.16104957184400001</v>
      </c>
      <c r="O437" s="15">
        <v>13.43</v>
      </c>
      <c r="P437" s="2">
        <f t="shared" si="39"/>
        <v>83.390473170639112</v>
      </c>
      <c r="Q437" s="2">
        <f t="shared" si="40"/>
        <v>2.1628957498649202</v>
      </c>
      <c r="R437" s="2">
        <f t="shared" si="42"/>
        <v>4.0584138282099422</v>
      </c>
      <c r="S437" s="12">
        <f t="shared" si="37"/>
        <v>756.25540102431557</v>
      </c>
      <c r="T437" s="12"/>
    </row>
    <row r="438" spans="2:20" ht="19.899999999999999" customHeight="1" x14ac:dyDescent="0.2">
      <c r="B438" s="14">
        <v>43598.61347222222</v>
      </c>
      <c r="C438" s="2">
        <f t="shared" si="41"/>
        <v>33.666666657663882</v>
      </c>
      <c r="D438" s="42">
        <v>23.3</v>
      </c>
      <c r="E438" s="12">
        <v>8630</v>
      </c>
      <c r="F438" s="12">
        <v>9320</v>
      </c>
      <c r="G438" s="2">
        <v>6.51</v>
      </c>
      <c r="H438" s="2">
        <v>8.99</v>
      </c>
      <c r="I438" s="2">
        <v>7.68</v>
      </c>
      <c r="K438" s="14">
        <v>43598.615833333337</v>
      </c>
      <c r="L438" s="2">
        <f t="shared" si="38"/>
        <v>37.000000005355105</v>
      </c>
      <c r="M438" s="15">
        <v>2040</v>
      </c>
      <c r="N438" s="3">
        <v>0.160263964176</v>
      </c>
      <c r="O438" s="15">
        <v>13.41</v>
      </c>
      <c r="P438" s="2">
        <f t="shared" si="39"/>
        <v>83.674455882504546</v>
      </c>
      <c r="Q438" s="2">
        <f t="shared" si="40"/>
        <v>2.14913975960016</v>
      </c>
      <c r="R438" s="2">
        <f t="shared" si="42"/>
        <v>4.0614082976372403</v>
      </c>
      <c r="S438" s="12">
        <f t="shared" si="37"/>
        <v>757.05868495114737</v>
      </c>
      <c r="T438" s="12"/>
    </row>
    <row r="439" spans="2:20" ht="19.899999999999999" customHeight="1" x14ac:dyDescent="0.2">
      <c r="B439" s="14">
        <v>43598.613530092596</v>
      </c>
      <c r="C439" s="2">
        <f t="shared" si="41"/>
        <v>33.75</v>
      </c>
      <c r="D439" s="42">
        <v>23.3</v>
      </c>
      <c r="E439" s="12">
        <v>8650</v>
      </c>
      <c r="F439" s="12">
        <v>9330</v>
      </c>
      <c r="G439" s="2">
        <v>6.51</v>
      </c>
      <c r="H439" s="2">
        <v>8.99</v>
      </c>
      <c r="I439" s="2">
        <v>7.68</v>
      </c>
      <c r="K439" s="14">
        <v>43598.615891203706</v>
      </c>
      <c r="L439" s="2">
        <f t="shared" si="38"/>
        <v>37.083333337213844</v>
      </c>
      <c r="M439" s="15">
        <v>2030</v>
      </c>
      <c r="N439" s="3">
        <v>0.159478356509</v>
      </c>
      <c r="O439" s="15">
        <v>13.33</v>
      </c>
      <c r="P439" s="2">
        <f t="shared" si="39"/>
        <v>83.585009852090721</v>
      </c>
      <c r="Q439" s="2">
        <f t="shared" si="40"/>
        <v>2.1258464922649698</v>
      </c>
      <c r="R439" s="2">
        <f t="shared" si="42"/>
        <v>4.0643770380373923</v>
      </c>
      <c r="S439" s="12">
        <f t="shared" si="37"/>
        <v>757.85804073871532</v>
      </c>
      <c r="T439" s="12"/>
    </row>
    <row r="440" spans="2:20" ht="19.899999999999999" customHeight="1" x14ac:dyDescent="0.2">
      <c r="B440" s="14">
        <v>43598.613587962966</v>
      </c>
      <c r="C440" s="2">
        <f t="shared" si="41"/>
        <v>33.833333331858739</v>
      </c>
      <c r="D440" s="42">
        <v>23.3</v>
      </c>
      <c r="E440" s="12">
        <v>8640</v>
      </c>
      <c r="F440" s="12">
        <v>9330</v>
      </c>
      <c r="G440" s="2">
        <v>6.51</v>
      </c>
      <c r="H440" s="2">
        <v>8.99</v>
      </c>
      <c r="I440" s="2">
        <v>7.68</v>
      </c>
      <c r="K440" s="14">
        <v>43598.615949074076</v>
      </c>
      <c r="L440" s="2">
        <f t="shared" si="38"/>
        <v>37.166666669072583</v>
      </c>
      <c r="M440" s="15">
        <v>2030</v>
      </c>
      <c r="N440" s="3">
        <v>0.159478356509</v>
      </c>
      <c r="O440" s="15">
        <v>13.31</v>
      </c>
      <c r="P440" s="2">
        <f t="shared" si="39"/>
        <v>83.459600985095832</v>
      </c>
      <c r="Q440" s="2">
        <f t="shared" si="40"/>
        <v>2.1226569251347902</v>
      </c>
      <c r="R440" s="2">
        <f t="shared" si="42"/>
        <v>4.067327387580602</v>
      </c>
      <c r="S440" s="12">
        <f t="shared" si="37"/>
        <v>758.65543250714916</v>
      </c>
      <c r="T440" s="12"/>
    </row>
    <row r="441" spans="2:20" ht="19.899999999999999" customHeight="1" x14ac:dyDescent="0.2">
      <c r="B441" s="14">
        <v>43598.613645833335</v>
      </c>
      <c r="C441" s="2">
        <f t="shared" si="41"/>
        <v>33.916666663717479</v>
      </c>
      <c r="D441" s="42">
        <v>23.3</v>
      </c>
      <c r="E441" s="12">
        <v>8650</v>
      </c>
      <c r="F441" s="12">
        <v>9330</v>
      </c>
      <c r="G441" s="2">
        <v>6.5</v>
      </c>
      <c r="H441" s="2">
        <v>8.99</v>
      </c>
      <c r="I441" s="2">
        <v>7.68</v>
      </c>
      <c r="K441" s="14">
        <v>43598.616006944445</v>
      </c>
      <c r="L441" s="2">
        <f t="shared" si="38"/>
        <v>37.250000000931323</v>
      </c>
      <c r="M441" s="15">
        <v>2020</v>
      </c>
      <c r="N441" s="3">
        <v>0.15869274884099999</v>
      </c>
      <c r="O441" s="15">
        <v>13.33</v>
      </c>
      <c r="P441" s="2">
        <f t="shared" ref="P441:P504" si="43">O441/N441</f>
        <v>83.998797029824033</v>
      </c>
      <c r="Q441" s="2">
        <f t="shared" ref="Q441:Q504" si="44">N441*O441</f>
        <v>2.1153743420505298</v>
      </c>
      <c r="R441" s="2">
        <f t="shared" ref="R441:R504" si="45">AVERAGE(Q441,Q440)*(L441-L440)/60+R440</f>
        <v>4.0702704647974022</v>
      </c>
      <c r="S441" s="12">
        <f t="shared" ref="S441:S504" si="46">(M440+M441)/2/12729*(L441-L440)*60+S440</f>
        <v>759.45086025644889</v>
      </c>
      <c r="T441" s="12"/>
    </row>
    <row r="442" spans="2:20" ht="19.899999999999999" customHeight="1" x14ac:dyDescent="0.2">
      <c r="B442" s="14">
        <v>43598.613703703704</v>
      </c>
      <c r="C442" s="2">
        <f t="shared" si="41"/>
        <v>33.999999995576218</v>
      </c>
      <c r="D442" s="42">
        <v>23.3</v>
      </c>
      <c r="E442" s="12">
        <v>8630</v>
      </c>
      <c r="F442" s="12">
        <v>9320</v>
      </c>
      <c r="G442" s="2">
        <v>6.5</v>
      </c>
      <c r="H442" s="2">
        <v>8.99</v>
      </c>
      <c r="I442" s="2">
        <v>7.68</v>
      </c>
      <c r="K442" s="14">
        <v>43598.616122685184</v>
      </c>
      <c r="L442" s="2">
        <f t="shared" si="38"/>
        <v>37.416666664648801</v>
      </c>
      <c r="M442" s="15">
        <v>2010</v>
      </c>
      <c r="N442" s="3">
        <v>0.15790714117400001</v>
      </c>
      <c r="O442" s="15">
        <v>13.31</v>
      </c>
      <c r="P442" s="2">
        <f t="shared" si="43"/>
        <v>84.290044775958123</v>
      </c>
      <c r="Q442" s="2">
        <f t="shared" si="44"/>
        <v>2.1017440490259403</v>
      </c>
      <c r="R442" s="2">
        <f t="shared" si="45"/>
        <v>4.0761275735702549</v>
      </c>
      <c r="S442" s="12">
        <f t="shared" si="46"/>
        <v>761.03385967851216</v>
      </c>
      <c r="T442" s="12"/>
    </row>
    <row r="443" spans="2:20" ht="19.899999999999999" customHeight="1" x14ac:dyDescent="0.2">
      <c r="B443" s="14">
        <v>43598.613761574074</v>
      </c>
      <c r="C443" s="2">
        <f t="shared" si="41"/>
        <v>34.083333327434957</v>
      </c>
      <c r="D443" s="42">
        <v>23.3</v>
      </c>
      <c r="E443" s="12">
        <v>8630</v>
      </c>
      <c r="F443" s="12">
        <v>9330</v>
      </c>
      <c r="G443" s="2">
        <v>6.5</v>
      </c>
      <c r="H443" s="2">
        <v>8.99</v>
      </c>
      <c r="I443" s="2">
        <v>7.68</v>
      </c>
      <c r="K443" s="14">
        <v>43598.616180555553</v>
      </c>
      <c r="L443" s="2">
        <f t="shared" si="38"/>
        <v>37.49999999650754</v>
      </c>
      <c r="M443" s="15">
        <v>2010</v>
      </c>
      <c r="N443" s="3">
        <v>0.15790714117400001</v>
      </c>
      <c r="O443" s="15">
        <v>13.37</v>
      </c>
      <c r="P443" s="2">
        <f t="shared" si="43"/>
        <v>84.67001492521112</v>
      </c>
      <c r="Q443" s="2">
        <f t="shared" si="44"/>
        <v>2.1112184774963798</v>
      </c>
      <c r="R443" s="2">
        <f t="shared" si="45"/>
        <v>4.0790532419396808</v>
      </c>
      <c r="S443" s="12">
        <f t="shared" si="46"/>
        <v>761.82339537040968</v>
      </c>
      <c r="T443" s="12"/>
    </row>
    <row r="444" spans="2:20" ht="19.899999999999999" customHeight="1" x14ac:dyDescent="0.2">
      <c r="B444" s="14">
        <v>43598.613819444443</v>
      </c>
      <c r="C444" s="2">
        <f t="shared" si="41"/>
        <v>34.166666659293696</v>
      </c>
      <c r="D444" s="42">
        <v>23.3</v>
      </c>
      <c r="E444" s="12">
        <v>8490</v>
      </c>
      <c r="F444" s="12">
        <v>9330</v>
      </c>
      <c r="G444" s="2">
        <v>6.5</v>
      </c>
      <c r="H444" s="2">
        <v>8.99</v>
      </c>
      <c r="I444" s="2">
        <v>7.68</v>
      </c>
      <c r="K444" s="14">
        <v>43598.616238425922</v>
      </c>
      <c r="L444" s="2">
        <f t="shared" si="38"/>
        <v>37.58333332836628</v>
      </c>
      <c r="M444" s="15">
        <v>1998</v>
      </c>
      <c r="N444" s="3">
        <v>0.15696441197300001</v>
      </c>
      <c r="O444" s="15">
        <v>13.28</v>
      </c>
      <c r="P444" s="2">
        <f t="shared" si="43"/>
        <v>84.605165164982353</v>
      </c>
      <c r="Q444" s="2">
        <f t="shared" si="44"/>
        <v>2.0844873910014399</v>
      </c>
      <c r="R444" s="2">
        <f t="shared" si="45"/>
        <v>4.0819669265190237</v>
      </c>
      <c r="S444" s="12">
        <f t="shared" si="46"/>
        <v>762.61057423934631</v>
      </c>
      <c r="T444" s="12"/>
    </row>
    <row r="445" spans="2:20" ht="19.899999999999999" customHeight="1" x14ac:dyDescent="0.2">
      <c r="B445" s="14">
        <v>43598.613877314812</v>
      </c>
      <c r="C445" s="2">
        <f t="shared" si="41"/>
        <v>34.249999991152436</v>
      </c>
      <c r="D445" s="42">
        <v>23.3</v>
      </c>
      <c r="E445" s="12">
        <v>8640</v>
      </c>
      <c r="F445" s="12">
        <v>9330</v>
      </c>
      <c r="G445" s="2">
        <v>6.5</v>
      </c>
      <c r="H445" s="2">
        <v>8.99</v>
      </c>
      <c r="I445" s="2">
        <v>7.68</v>
      </c>
      <c r="K445" s="14">
        <v>43598.616296296299</v>
      </c>
      <c r="L445" s="2">
        <f t="shared" si="38"/>
        <v>37.666666670702398</v>
      </c>
      <c r="M445" s="15">
        <v>1993</v>
      </c>
      <c r="N445" s="3">
        <v>0.15657160813900001</v>
      </c>
      <c r="O445" s="15">
        <v>13.28</v>
      </c>
      <c r="P445" s="2">
        <f t="shared" si="43"/>
        <v>84.817420973350266</v>
      </c>
      <c r="Q445" s="2">
        <f t="shared" si="44"/>
        <v>2.0792709560859199</v>
      </c>
      <c r="R445" s="2">
        <f t="shared" si="45"/>
        <v>4.0848584256835458</v>
      </c>
      <c r="S445" s="12">
        <f t="shared" si="46"/>
        <v>763.39441437430617</v>
      </c>
      <c r="T445" s="12"/>
    </row>
    <row r="446" spans="2:20" ht="19.899999999999999" customHeight="1" x14ac:dyDescent="0.2">
      <c r="B446" s="14">
        <v>43598.613935185182</v>
      </c>
      <c r="C446" s="2">
        <f t="shared" si="41"/>
        <v>34.333333323011175</v>
      </c>
      <c r="D446" s="42">
        <v>23.3</v>
      </c>
      <c r="E446" s="12">
        <v>8620</v>
      </c>
      <c r="F446" s="12">
        <v>9330</v>
      </c>
      <c r="G446" s="2">
        <v>6.5</v>
      </c>
      <c r="H446" s="2">
        <v>8.99</v>
      </c>
      <c r="I446" s="2">
        <v>7.68</v>
      </c>
      <c r="K446" s="14">
        <v>43598.616354166668</v>
      </c>
      <c r="L446" s="2">
        <f t="shared" si="38"/>
        <v>37.750000002561137</v>
      </c>
      <c r="M446" s="15">
        <v>1988</v>
      </c>
      <c r="N446" s="3">
        <v>0.156178804305</v>
      </c>
      <c r="O446" s="15">
        <v>13.22</v>
      </c>
      <c r="P446" s="2">
        <f t="shared" si="43"/>
        <v>84.646569416569463</v>
      </c>
      <c r="Q446" s="2">
        <f t="shared" si="44"/>
        <v>2.0646837929121</v>
      </c>
      <c r="R446" s="2">
        <f t="shared" si="45"/>
        <v>4.0877361719860943</v>
      </c>
      <c r="S446" s="12">
        <f t="shared" si="46"/>
        <v>764.17629039158078</v>
      </c>
      <c r="T446" s="12"/>
    </row>
    <row r="447" spans="2:20" ht="19.899999999999999" customHeight="1" x14ac:dyDescent="0.2">
      <c r="B447" s="14">
        <v>43598.613993055558</v>
      </c>
      <c r="C447" s="2">
        <f t="shared" si="41"/>
        <v>34.416666665347293</v>
      </c>
      <c r="D447" s="42">
        <v>23.3</v>
      </c>
      <c r="E447" s="12">
        <v>8640</v>
      </c>
      <c r="F447" s="12">
        <v>9340</v>
      </c>
      <c r="G447" s="2">
        <v>6.5</v>
      </c>
      <c r="H447" s="2">
        <v>8.99</v>
      </c>
      <c r="I447" s="2">
        <v>7.68</v>
      </c>
      <c r="K447" s="14">
        <v>43598.616469907407</v>
      </c>
      <c r="L447" s="2">
        <f t="shared" si="38"/>
        <v>37.916666666278616</v>
      </c>
      <c r="M447" s="15">
        <v>1974</v>
      </c>
      <c r="N447" s="3">
        <v>0.15507895357099999</v>
      </c>
      <c r="O447" s="15">
        <v>13.21</v>
      </c>
      <c r="P447" s="2">
        <f t="shared" si="43"/>
        <v>85.182416413146939</v>
      </c>
      <c r="Q447" s="2">
        <f t="shared" si="44"/>
        <v>2.0485929766729098</v>
      </c>
      <c r="R447" s="2">
        <f t="shared" si="45"/>
        <v>4.0934490562872057</v>
      </c>
      <c r="S447" s="12">
        <f t="shared" si="46"/>
        <v>765.7325791534206</v>
      </c>
      <c r="T447" s="12"/>
    </row>
    <row r="448" spans="2:20" ht="19.899999999999999" customHeight="1" x14ac:dyDescent="0.2">
      <c r="B448" s="14">
        <v>43598.614050925928</v>
      </c>
      <c r="C448" s="2">
        <f t="shared" si="41"/>
        <v>34.499999997206032</v>
      </c>
      <c r="D448" s="42">
        <v>23.3</v>
      </c>
      <c r="E448" s="12">
        <v>8660</v>
      </c>
      <c r="F448" s="12">
        <v>9340</v>
      </c>
      <c r="G448" s="2">
        <v>6.5</v>
      </c>
      <c r="H448" s="2">
        <v>8.99</v>
      </c>
      <c r="I448" s="2">
        <v>7.68</v>
      </c>
      <c r="K448" s="14">
        <v>43598.616527777776</v>
      </c>
      <c r="L448" s="2">
        <f t="shared" si="38"/>
        <v>37.999999998137355</v>
      </c>
      <c r="M448" s="15">
        <v>1969</v>
      </c>
      <c r="N448" s="3">
        <v>0.15468614973700001</v>
      </c>
      <c r="O448" s="15">
        <v>13.2</v>
      </c>
      <c r="P448" s="2">
        <f t="shared" si="43"/>
        <v>85.334078212191983</v>
      </c>
      <c r="Q448" s="2">
        <f t="shared" si="44"/>
        <v>2.0418571765284002</v>
      </c>
      <c r="R448" s="2">
        <f t="shared" si="45"/>
        <v>4.0962896466211083</v>
      </c>
      <c r="S448" s="12">
        <f t="shared" si="46"/>
        <v>766.50699189798581</v>
      </c>
      <c r="T448" s="12"/>
    </row>
    <row r="449" spans="2:20" ht="19.899999999999999" customHeight="1" x14ac:dyDescent="0.2">
      <c r="B449" s="14">
        <v>43598.614108796297</v>
      </c>
      <c r="C449" s="2">
        <f t="shared" si="41"/>
        <v>34.583333329064772</v>
      </c>
      <c r="D449" s="42">
        <v>23.3</v>
      </c>
      <c r="E449" s="12">
        <v>8650</v>
      </c>
      <c r="F449" s="12">
        <v>9330</v>
      </c>
      <c r="G449" s="2">
        <v>6.5</v>
      </c>
      <c r="H449" s="2">
        <v>8.99</v>
      </c>
      <c r="I449" s="2">
        <v>7.68</v>
      </c>
      <c r="K449" s="14">
        <v>43598.616585648146</v>
      </c>
      <c r="L449" s="2">
        <f t="shared" si="38"/>
        <v>38.083333329996094</v>
      </c>
      <c r="M449" s="15">
        <v>1964</v>
      </c>
      <c r="N449" s="3">
        <v>0.15429334590300001</v>
      </c>
      <c r="O449" s="15">
        <v>13.15</v>
      </c>
      <c r="P449" s="2">
        <f t="shared" si="43"/>
        <v>85.22726578414499</v>
      </c>
      <c r="Q449" s="2">
        <f t="shared" si="44"/>
        <v>2.0289574986244503</v>
      </c>
      <c r="R449" s="2">
        <f t="shared" si="45"/>
        <v>4.0991166012066076</v>
      </c>
      <c r="S449" s="12">
        <f t="shared" si="46"/>
        <v>767.27944062341692</v>
      </c>
      <c r="T449" s="12"/>
    </row>
    <row r="450" spans="2:20" ht="19.899999999999999" customHeight="1" x14ac:dyDescent="0.2">
      <c r="B450" s="14">
        <v>43598.614166666666</v>
      </c>
      <c r="C450" s="2">
        <f t="shared" si="41"/>
        <v>34.666666660923511</v>
      </c>
      <c r="D450" s="42">
        <v>23.3</v>
      </c>
      <c r="E450" s="12">
        <v>8640</v>
      </c>
      <c r="F450" s="12">
        <v>9330</v>
      </c>
      <c r="G450" s="2">
        <v>6.49</v>
      </c>
      <c r="H450" s="2">
        <v>8.99</v>
      </c>
      <c r="I450" s="2">
        <v>7.68</v>
      </c>
      <c r="K450" s="14">
        <v>43598.616643518515</v>
      </c>
      <c r="L450" s="2">
        <f t="shared" si="38"/>
        <v>38.166666661854833</v>
      </c>
      <c r="M450" s="15">
        <v>1958</v>
      </c>
      <c r="N450" s="3">
        <v>0.15382198130300001</v>
      </c>
      <c r="O450" s="15">
        <v>13.19</v>
      </c>
      <c r="P450" s="2">
        <f t="shared" si="43"/>
        <v>85.748472931305002</v>
      </c>
      <c r="Q450" s="2">
        <f t="shared" si="44"/>
        <v>2.0289119333865702</v>
      </c>
      <c r="R450" s="2">
        <f t="shared" si="45"/>
        <v>4.1019345660400841</v>
      </c>
      <c r="S450" s="12">
        <f t="shared" si="46"/>
        <v>768.04972892780052</v>
      </c>
      <c r="T450" s="12"/>
    </row>
    <row r="451" spans="2:20" ht="19.899999999999999" customHeight="1" x14ac:dyDescent="0.2">
      <c r="B451" s="14">
        <v>43598.614224537036</v>
      </c>
      <c r="C451" s="2">
        <f t="shared" si="41"/>
        <v>34.74999999278225</v>
      </c>
      <c r="D451" s="42">
        <v>23.3</v>
      </c>
      <c r="E451" s="12">
        <v>8600</v>
      </c>
      <c r="F451" s="12">
        <v>9340</v>
      </c>
      <c r="G451" s="2">
        <v>6.49</v>
      </c>
      <c r="H451" s="2">
        <v>8.99</v>
      </c>
      <c r="I451" s="2">
        <v>7.68</v>
      </c>
      <c r="K451" s="14">
        <v>43598.616701388892</v>
      </c>
      <c r="L451" s="2">
        <f t="shared" si="38"/>
        <v>38.250000004190952</v>
      </c>
      <c r="M451" s="15">
        <v>1952</v>
      </c>
      <c r="N451" s="3">
        <v>0.15335061670200001</v>
      </c>
      <c r="O451" s="15">
        <v>13.14</v>
      </c>
      <c r="P451" s="2">
        <f t="shared" si="43"/>
        <v>85.685993852469636</v>
      </c>
      <c r="Q451" s="2">
        <f t="shared" si="44"/>
        <v>2.0150271034642802</v>
      </c>
      <c r="R451" s="2">
        <f t="shared" si="45"/>
        <v>4.1047428573412867</v>
      </c>
      <c r="S451" s="12">
        <f t="shared" si="46"/>
        <v>768.81766050577414</v>
      </c>
      <c r="T451" s="12"/>
    </row>
    <row r="452" spans="2:20" ht="19.899999999999999" customHeight="1" x14ac:dyDescent="0.2">
      <c r="B452" s="14">
        <v>43598.614282407405</v>
      </c>
      <c r="C452" s="2">
        <f t="shared" si="41"/>
        <v>34.833333324640989</v>
      </c>
      <c r="D452" s="42">
        <v>23.3</v>
      </c>
      <c r="E452" s="12">
        <v>8600</v>
      </c>
      <c r="F452" s="12">
        <v>9350</v>
      </c>
      <c r="G452" s="2">
        <v>6.49</v>
      </c>
      <c r="H452" s="2">
        <v>8.99</v>
      </c>
      <c r="I452" s="2">
        <v>7.69</v>
      </c>
      <c r="K452" s="14">
        <v>43598.616759259261</v>
      </c>
      <c r="L452" s="2">
        <f t="shared" si="38"/>
        <v>38.333333336049691</v>
      </c>
      <c r="M452" s="15">
        <v>1949</v>
      </c>
      <c r="N452" s="3">
        <v>0.153114934402</v>
      </c>
      <c r="O452" s="15">
        <v>13.13</v>
      </c>
      <c r="P452" s="2">
        <f t="shared" si="43"/>
        <v>85.75257567970128</v>
      </c>
      <c r="Q452" s="2">
        <f t="shared" si="44"/>
        <v>2.0103990886982599</v>
      </c>
      <c r="R452" s="2">
        <f t="shared" si="45"/>
        <v>4.1075382921474892</v>
      </c>
      <c r="S452" s="12">
        <f t="shared" si="46"/>
        <v>769.58382436997624</v>
      </c>
      <c r="T452" s="12"/>
    </row>
    <row r="453" spans="2:20" ht="19.899999999999999" customHeight="1" x14ac:dyDescent="0.2">
      <c r="B453" s="14">
        <v>43598.614340277774</v>
      </c>
      <c r="C453" s="2">
        <f t="shared" si="41"/>
        <v>34.916666656499729</v>
      </c>
      <c r="D453" s="42">
        <v>23.3</v>
      </c>
      <c r="E453" s="12">
        <v>8450</v>
      </c>
      <c r="F453" s="12">
        <v>9340</v>
      </c>
      <c r="G453" s="2">
        <v>6.49</v>
      </c>
      <c r="H453" s="2">
        <v>8.99</v>
      </c>
      <c r="I453" s="2">
        <v>7.69</v>
      </c>
      <c r="K453" s="14">
        <v>43598.61681712963</v>
      </c>
      <c r="L453" s="2">
        <f t="shared" si="38"/>
        <v>38.41666666790843</v>
      </c>
      <c r="M453" s="15">
        <v>1942</v>
      </c>
      <c r="N453" s="3">
        <v>0.152565009034</v>
      </c>
      <c r="O453" s="15">
        <v>13.09</v>
      </c>
      <c r="P453" s="2">
        <f t="shared" si="43"/>
        <v>85.799490216546431</v>
      </c>
      <c r="Q453" s="2">
        <f t="shared" si="44"/>
        <v>1.9970759682550601</v>
      </c>
      <c r="R453" s="2">
        <f t="shared" si="45"/>
        <v>4.1103212608877948</v>
      </c>
      <c r="S453" s="12">
        <f t="shared" si="46"/>
        <v>770.34802421504423</v>
      </c>
      <c r="T453" s="12"/>
    </row>
    <row r="454" spans="2:20" ht="19.899999999999999" customHeight="1" x14ac:dyDescent="0.2">
      <c r="B454" s="14">
        <v>43598.614398148151</v>
      </c>
      <c r="C454" s="2">
        <f t="shared" si="41"/>
        <v>34.999999998835847</v>
      </c>
      <c r="D454" s="42">
        <v>23.3</v>
      </c>
      <c r="E454" s="12">
        <v>8660</v>
      </c>
      <c r="F454" s="12">
        <v>9340</v>
      </c>
      <c r="G454" s="2">
        <v>6.49</v>
      </c>
      <c r="H454" s="2">
        <v>8.99</v>
      </c>
      <c r="I454" s="2">
        <v>7.69</v>
      </c>
      <c r="K454" s="14">
        <v>43598.616875</v>
      </c>
      <c r="L454" s="2">
        <f t="shared" si="38"/>
        <v>38.499999999767169</v>
      </c>
      <c r="M454" s="15">
        <v>1936</v>
      </c>
      <c r="N454" s="3">
        <v>0.152093644434</v>
      </c>
      <c r="O454" s="15">
        <v>13.05</v>
      </c>
      <c r="P454" s="2">
        <f t="shared" si="43"/>
        <v>85.802401859487034</v>
      </c>
      <c r="Q454" s="2">
        <f t="shared" si="44"/>
        <v>1.9848220598637001</v>
      </c>
      <c r="R454" s="2">
        <f t="shared" si="45"/>
        <v>4.1130864678028356</v>
      </c>
      <c r="S454" s="12">
        <f t="shared" si="46"/>
        <v>771.10967083523792</v>
      </c>
      <c r="T454" s="12"/>
    </row>
    <row r="455" spans="2:20" ht="19.899999999999999" customHeight="1" x14ac:dyDescent="0.2">
      <c r="B455" s="14">
        <v>43598.61445601852</v>
      </c>
      <c r="C455" s="2">
        <f t="shared" si="41"/>
        <v>35.083333330694586</v>
      </c>
      <c r="D455" s="42">
        <v>23.3</v>
      </c>
      <c r="E455" s="12">
        <v>8660</v>
      </c>
      <c r="F455" s="12">
        <v>9340</v>
      </c>
      <c r="G455" s="2">
        <v>6.49</v>
      </c>
      <c r="H455" s="2">
        <v>9</v>
      </c>
      <c r="I455" s="2">
        <v>7.69</v>
      </c>
      <c r="K455" s="14">
        <v>43598.616932870369</v>
      </c>
      <c r="L455" s="2">
        <f t="shared" si="38"/>
        <v>38.583333331625909</v>
      </c>
      <c r="M455" s="15">
        <v>1931</v>
      </c>
      <c r="N455" s="3">
        <v>0.1517008406</v>
      </c>
      <c r="O455" s="15">
        <v>13.05</v>
      </c>
      <c r="P455" s="2">
        <f t="shared" si="43"/>
        <v>86.024572760343702</v>
      </c>
      <c r="Q455" s="2">
        <f t="shared" si="44"/>
        <v>1.9796959698300001</v>
      </c>
      <c r="R455" s="2">
        <f t="shared" si="45"/>
        <v>4.115839605274739</v>
      </c>
      <c r="S455" s="12">
        <f t="shared" si="46"/>
        <v>771.8691570343841</v>
      </c>
      <c r="T455" s="12"/>
    </row>
    <row r="456" spans="2:20" ht="19.899999999999999" customHeight="1" x14ac:dyDescent="0.2">
      <c r="B456" s="14">
        <v>43598.61451388889</v>
      </c>
      <c r="C456" s="2">
        <f t="shared" si="41"/>
        <v>35.166666662553325</v>
      </c>
      <c r="D456" s="42">
        <v>23.3</v>
      </c>
      <c r="E456" s="12">
        <v>8650</v>
      </c>
      <c r="F456" s="12">
        <v>9340</v>
      </c>
      <c r="G456" s="2">
        <v>6.49</v>
      </c>
      <c r="H456" s="2">
        <v>9</v>
      </c>
      <c r="I456" s="2">
        <v>7.68</v>
      </c>
      <c r="K456" s="14">
        <v>43598.616990740738</v>
      </c>
      <c r="L456" s="2">
        <f t="shared" si="38"/>
        <v>38.666666663484648</v>
      </c>
      <c r="M456" s="15">
        <v>1925</v>
      </c>
      <c r="N456" s="3">
        <v>0.151229476</v>
      </c>
      <c r="O456" s="15">
        <v>13.06</v>
      </c>
      <c r="P456" s="2">
        <f t="shared" si="43"/>
        <v>86.358825973846535</v>
      </c>
      <c r="Q456" s="2">
        <f t="shared" si="44"/>
        <v>1.97505695656</v>
      </c>
      <c r="R456" s="2">
        <f t="shared" si="45"/>
        <v>4.1185859614250235</v>
      </c>
      <c r="S456" s="12">
        <f t="shared" si="46"/>
        <v>772.62648281248289</v>
      </c>
      <c r="T456" s="12"/>
    </row>
    <row r="457" spans="2:20" ht="19.899999999999999" customHeight="1" x14ac:dyDescent="0.2">
      <c r="B457" s="14">
        <v>43598.614571759259</v>
      </c>
      <c r="C457" s="2">
        <f t="shared" si="41"/>
        <v>35.249999994412065</v>
      </c>
      <c r="D457" s="42">
        <v>23.3</v>
      </c>
      <c r="E457" s="12">
        <v>8640</v>
      </c>
      <c r="F457" s="12">
        <v>9350</v>
      </c>
      <c r="G457" s="2">
        <v>6.49</v>
      </c>
      <c r="H457" s="2">
        <v>9</v>
      </c>
      <c r="I457" s="2">
        <v>7.69</v>
      </c>
      <c r="K457" s="14">
        <v>43598.617048611108</v>
      </c>
      <c r="L457" s="2">
        <f t="shared" si="38"/>
        <v>38.749999995343387</v>
      </c>
      <c r="M457" s="15">
        <v>1920</v>
      </c>
      <c r="N457" s="3">
        <v>0.150836672166</v>
      </c>
      <c r="O457" s="15">
        <v>13.06</v>
      </c>
      <c r="P457" s="2">
        <f t="shared" si="43"/>
        <v>86.583718749954272</v>
      </c>
      <c r="Q457" s="2">
        <f t="shared" si="44"/>
        <v>1.9699269384879601</v>
      </c>
      <c r="R457" s="2">
        <f t="shared" si="45"/>
        <v>4.1213255335258854</v>
      </c>
      <c r="S457" s="12">
        <f t="shared" si="46"/>
        <v>773.38164816953417</v>
      </c>
      <c r="T457" s="12"/>
    </row>
    <row r="458" spans="2:20" ht="19.899999999999999" customHeight="1" x14ac:dyDescent="0.2">
      <c r="B458" s="14">
        <v>43598.614629629628</v>
      </c>
      <c r="C458" s="2">
        <f t="shared" si="41"/>
        <v>35.333333326270804</v>
      </c>
      <c r="D458" s="42">
        <v>23.3</v>
      </c>
      <c r="E458" s="12">
        <v>8650</v>
      </c>
      <c r="F458" s="12">
        <v>9350</v>
      </c>
      <c r="G458" s="2">
        <v>6.49</v>
      </c>
      <c r="H458" s="2">
        <v>9</v>
      </c>
      <c r="I458" s="2">
        <v>7.69</v>
      </c>
      <c r="K458" s="14">
        <v>43598.617106481484</v>
      </c>
      <c r="L458" s="2">
        <f t="shared" si="38"/>
        <v>38.833333337679505</v>
      </c>
      <c r="M458" s="15">
        <v>1914</v>
      </c>
      <c r="N458" s="3">
        <v>0.15036530756499999</v>
      </c>
      <c r="O458" s="15">
        <v>13.02</v>
      </c>
      <c r="P458" s="2">
        <f t="shared" si="43"/>
        <v>86.5891222572847</v>
      </c>
      <c r="Q458" s="2">
        <f t="shared" si="44"/>
        <v>1.9577563044962998</v>
      </c>
      <c r="R458" s="2">
        <f t="shared" si="45"/>
        <v>4.1240530916281806</v>
      </c>
      <c r="S458" s="12">
        <f t="shared" si="46"/>
        <v>774.13465320021214</v>
      </c>
      <c r="T458" s="12"/>
    </row>
    <row r="459" spans="2:20" ht="19.899999999999999" customHeight="1" x14ac:dyDescent="0.2">
      <c r="B459" s="14">
        <v>43598.614687499998</v>
      </c>
      <c r="C459" s="2">
        <f t="shared" si="41"/>
        <v>35.416666658129543</v>
      </c>
      <c r="D459" s="42">
        <v>23.3</v>
      </c>
      <c r="E459" s="12">
        <v>8650</v>
      </c>
      <c r="F459" s="12">
        <v>9350</v>
      </c>
      <c r="G459" s="2">
        <v>6.5</v>
      </c>
      <c r="H459" s="2">
        <v>9</v>
      </c>
      <c r="I459" s="2">
        <v>7.69</v>
      </c>
      <c r="K459" s="14">
        <v>43598.617222222223</v>
      </c>
      <c r="L459" s="2">
        <f t="shared" si="38"/>
        <v>39.000000001396984</v>
      </c>
      <c r="M459" s="15">
        <v>1902</v>
      </c>
      <c r="N459" s="3">
        <v>0.149422578364</v>
      </c>
      <c r="O459" s="15">
        <v>12.97</v>
      </c>
      <c r="P459" s="2">
        <f t="shared" si="43"/>
        <v>86.800804416615733</v>
      </c>
      <c r="Q459" s="2">
        <f t="shared" si="44"/>
        <v>1.9380108413810802</v>
      </c>
      <c r="R459" s="2">
        <f t="shared" si="45"/>
        <v>4.1294638792350433</v>
      </c>
      <c r="S459" s="12">
        <f t="shared" si="46"/>
        <v>775.63359260333709</v>
      </c>
      <c r="T459" s="12"/>
    </row>
    <row r="460" spans="2:20" ht="19.899999999999999" customHeight="1" x14ac:dyDescent="0.2">
      <c r="B460" s="14">
        <v>43598.614745370367</v>
      </c>
      <c r="C460" s="2">
        <f t="shared" si="41"/>
        <v>35.499999989988282</v>
      </c>
      <c r="D460" s="42">
        <v>23.3</v>
      </c>
      <c r="E460" s="12">
        <v>8660</v>
      </c>
      <c r="F460" s="12">
        <v>9350</v>
      </c>
      <c r="G460" s="2">
        <v>6.5</v>
      </c>
      <c r="H460" s="2">
        <v>9</v>
      </c>
      <c r="I460" s="2">
        <v>7.69</v>
      </c>
      <c r="K460" s="14">
        <v>43598.617280092592</v>
      </c>
      <c r="L460" s="2">
        <f t="shared" si="38"/>
        <v>39.083333333255723</v>
      </c>
      <c r="M460" s="15">
        <v>1896</v>
      </c>
      <c r="N460" s="3">
        <v>0.148951213764</v>
      </c>
      <c r="O460" s="15">
        <v>12.96</v>
      </c>
      <c r="P460" s="2">
        <f t="shared" si="43"/>
        <v>87.008354430289984</v>
      </c>
      <c r="Q460" s="2">
        <f t="shared" si="44"/>
        <v>1.9304077303814402</v>
      </c>
      <c r="R460" s="2">
        <f t="shared" si="45"/>
        <v>4.1321502809734536</v>
      </c>
      <c r="S460" s="12">
        <f t="shared" si="46"/>
        <v>776.37952707045827</v>
      </c>
      <c r="T460" s="12"/>
    </row>
    <row r="461" spans="2:20" ht="19.899999999999999" customHeight="1" x14ac:dyDescent="0.2">
      <c r="B461" s="14">
        <v>43598.614803240744</v>
      </c>
      <c r="C461" s="2">
        <f t="shared" si="41"/>
        <v>35.583333332324401</v>
      </c>
      <c r="D461" s="42">
        <v>23.3</v>
      </c>
      <c r="E461" s="12">
        <v>8630</v>
      </c>
      <c r="F461" s="12">
        <v>9340</v>
      </c>
      <c r="G461" s="2">
        <v>6.5</v>
      </c>
      <c r="H461" s="2">
        <v>9</v>
      </c>
      <c r="I461" s="2">
        <v>7.69</v>
      </c>
      <c r="K461" s="14">
        <v>43598.617337962962</v>
      </c>
      <c r="L461" s="2">
        <f t="shared" si="38"/>
        <v>39.166666665114462</v>
      </c>
      <c r="M461" s="15">
        <v>1892</v>
      </c>
      <c r="N461" s="3">
        <v>0.14863697069699999</v>
      </c>
      <c r="O461" s="15">
        <v>12.96</v>
      </c>
      <c r="P461" s="2">
        <f t="shared" si="43"/>
        <v>87.192304439648936</v>
      </c>
      <c r="Q461" s="2">
        <f t="shared" si="44"/>
        <v>1.9263351402331201</v>
      </c>
      <c r="R461" s="2">
        <f t="shared" si="45"/>
        <v>4.1348285745862094</v>
      </c>
      <c r="S461" s="12">
        <f t="shared" si="46"/>
        <v>777.12349751844533</v>
      </c>
      <c r="T461" s="12"/>
    </row>
    <row r="462" spans="2:20" ht="19.899999999999999" customHeight="1" x14ac:dyDescent="0.2">
      <c r="B462" s="14">
        <v>43598.614861111113</v>
      </c>
      <c r="C462" s="2">
        <f t="shared" si="41"/>
        <v>35.66666666418314</v>
      </c>
      <c r="D462" s="42">
        <v>23.3</v>
      </c>
      <c r="E462" s="12">
        <v>8640</v>
      </c>
      <c r="F462" s="12">
        <v>9340</v>
      </c>
      <c r="G462" s="2">
        <v>6.51</v>
      </c>
      <c r="H462" s="2">
        <v>9</v>
      </c>
      <c r="I462" s="2">
        <v>7.69</v>
      </c>
      <c r="K462" s="14">
        <v>43598.617395833331</v>
      </c>
      <c r="L462" s="2">
        <f t="shared" si="38"/>
        <v>39.249999996973202</v>
      </c>
      <c r="M462" s="15">
        <v>1886</v>
      </c>
      <c r="N462" s="3">
        <v>0.14816560609599999</v>
      </c>
      <c r="O462" s="15">
        <v>12.91</v>
      </c>
      <c r="P462" s="2">
        <f t="shared" si="43"/>
        <v>87.132232237725304</v>
      </c>
      <c r="Q462" s="2">
        <f t="shared" si="44"/>
        <v>1.9128179746993599</v>
      </c>
      <c r="R462" s="2">
        <f t="shared" si="45"/>
        <v>4.1374946530910695</v>
      </c>
      <c r="S462" s="12">
        <f t="shared" si="46"/>
        <v>777.86550394729829</v>
      </c>
      <c r="T462" s="12"/>
    </row>
    <row r="463" spans="2:20" ht="19.899999999999999" customHeight="1" x14ac:dyDescent="0.2">
      <c r="B463" s="14">
        <v>43598.614918981482</v>
      </c>
      <c r="C463" s="2">
        <f t="shared" si="41"/>
        <v>35.749999996041879</v>
      </c>
      <c r="D463" s="42">
        <v>23.3</v>
      </c>
      <c r="E463" s="12">
        <v>8620</v>
      </c>
      <c r="F463" s="12">
        <v>9360</v>
      </c>
      <c r="G463" s="2">
        <v>6.51</v>
      </c>
      <c r="H463" s="2">
        <v>9</v>
      </c>
      <c r="I463" s="2">
        <v>7.69</v>
      </c>
      <c r="K463" s="14">
        <v>43598.6174537037</v>
      </c>
      <c r="L463" s="2">
        <f t="shared" si="38"/>
        <v>39.333333328831941</v>
      </c>
      <c r="M463" s="15">
        <v>1882</v>
      </c>
      <c r="N463" s="3">
        <v>0.14785136302900001</v>
      </c>
      <c r="O463" s="15">
        <v>12.92</v>
      </c>
      <c r="P463" s="2">
        <f t="shared" si="43"/>
        <v>87.385058448638262</v>
      </c>
      <c r="Q463" s="2">
        <f t="shared" si="44"/>
        <v>1.9102396103346801</v>
      </c>
      <c r="R463" s="2">
        <f t="shared" si="45"/>
        <v>4.1401495541448083</v>
      </c>
      <c r="S463" s="12">
        <f t="shared" si="46"/>
        <v>778.60554635701715</v>
      </c>
      <c r="T463" s="12"/>
    </row>
    <row r="464" spans="2:20" ht="19.899999999999999" customHeight="1" x14ac:dyDescent="0.2">
      <c r="B464" s="14">
        <v>43598.614976851852</v>
      </c>
      <c r="C464" s="2">
        <f t="shared" si="41"/>
        <v>35.833333327900618</v>
      </c>
      <c r="D464" s="42">
        <v>23.3</v>
      </c>
      <c r="E464" s="12">
        <v>8670</v>
      </c>
      <c r="F464" s="12">
        <v>9360</v>
      </c>
      <c r="G464" s="2">
        <v>6.51</v>
      </c>
      <c r="H464" s="2">
        <v>9</v>
      </c>
      <c r="I464" s="2">
        <v>7.69</v>
      </c>
      <c r="K464" s="14">
        <v>43598.617511574077</v>
      </c>
      <c r="L464" s="2">
        <f t="shared" si="38"/>
        <v>39.416666671168059</v>
      </c>
      <c r="M464" s="15">
        <v>1875</v>
      </c>
      <c r="N464" s="3">
        <v>0.14730143766199999</v>
      </c>
      <c r="O464" s="15">
        <v>12.92</v>
      </c>
      <c r="P464" s="2">
        <f t="shared" si="43"/>
        <v>87.711296000018805</v>
      </c>
      <c r="Q464" s="2">
        <f t="shared" si="44"/>
        <v>1.9031345745930399</v>
      </c>
      <c r="R464" s="2">
        <f t="shared" si="45"/>
        <v>4.1427977309482111</v>
      </c>
      <c r="S464" s="12">
        <f t="shared" si="46"/>
        <v>779.34342843846139</v>
      </c>
      <c r="T464" s="12"/>
    </row>
    <row r="465" spans="2:20" ht="19.899999999999999" customHeight="1" x14ac:dyDescent="0.2">
      <c r="B465" s="14">
        <v>43598.615034722221</v>
      </c>
      <c r="C465" s="2">
        <f t="shared" si="41"/>
        <v>35.916666659759358</v>
      </c>
      <c r="D465" s="42">
        <v>23.3</v>
      </c>
      <c r="E465" s="12">
        <v>8660</v>
      </c>
      <c r="F465" s="12">
        <v>9360</v>
      </c>
      <c r="G465" s="2">
        <v>6.51</v>
      </c>
      <c r="H465" s="2">
        <v>9</v>
      </c>
      <c r="I465" s="2">
        <v>7.69</v>
      </c>
      <c r="K465" s="14">
        <v>43598.617569444446</v>
      </c>
      <c r="L465" s="2">
        <f t="shared" si="38"/>
        <v>39.500000003026798</v>
      </c>
      <c r="M465" s="15">
        <v>1869</v>
      </c>
      <c r="N465" s="3">
        <v>0.14683007306199999</v>
      </c>
      <c r="O465" s="15">
        <v>12.9</v>
      </c>
      <c r="P465" s="2">
        <f t="shared" si="43"/>
        <v>87.856661315920533</v>
      </c>
      <c r="Q465" s="2">
        <f t="shared" si="44"/>
        <v>1.8941079424998</v>
      </c>
      <c r="R465" s="2">
        <f t="shared" si="45"/>
        <v>4.1454347048717528</v>
      </c>
      <c r="S465" s="12">
        <f t="shared" si="46"/>
        <v>780.07875720225854</v>
      </c>
      <c r="T465" s="12"/>
    </row>
    <row r="466" spans="2:20" ht="19.899999999999999" customHeight="1" x14ac:dyDescent="0.2">
      <c r="B466" s="14">
        <v>43598.61509259259</v>
      </c>
      <c r="C466" s="2">
        <f t="shared" si="41"/>
        <v>35.999999991618097</v>
      </c>
      <c r="D466" s="42">
        <v>23.3</v>
      </c>
      <c r="E466" s="12">
        <v>8660</v>
      </c>
      <c r="F466" s="12">
        <v>9350</v>
      </c>
      <c r="G466" s="2">
        <v>6.51</v>
      </c>
      <c r="H466" s="2">
        <v>9</v>
      </c>
      <c r="I466" s="2">
        <v>7.69</v>
      </c>
      <c r="K466" s="14">
        <v>43598.617627314816</v>
      </c>
      <c r="L466" s="2">
        <f t="shared" si="38"/>
        <v>39.583333334885538</v>
      </c>
      <c r="M466" s="15">
        <v>1865</v>
      </c>
      <c r="N466" s="3">
        <v>0.14651582999500001</v>
      </c>
      <c r="O466" s="15">
        <v>12.89</v>
      </c>
      <c r="P466" s="2">
        <f t="shared" si="43"/>
        <v>87.976841822756512</v>
      </c>
      <c r="Q466" s="2">
        <f t="shared" si="44"/>
        <v>1.8885890486355503</v>
      </c>
      <c r="R466" s="2">
        <f t="shared" si="45"/>
        <v>4.1480615777357803</v>
      </c>
      <c r="S466" s="12">
        <f t="shared" si="46"/>
        <v>780.81212194692159</v>
      </c>
      <c r="T466" s="12"/>
    </row>
    <row r="467" spans="2:20" ht="19.899999999999999" customHeight="1" x14ac:dyDescent="0.2">
      <c r="B467" s="14">
        <v>43598.61515046296</v>
      </c>
      <c r="C467" s="2">
        <f t="shared" si="41"/>
        <v>36.083333323476836</v>
      </c>
      <c r="D467" s="42">
        <v>23.3</v>
      </c>
      <c r="E467" s="12">
        <v>8650</v>
      </c>
      <c r="F467" s="12">
        <v>9360</v>
      </c>
      <c r="G467" s="2">
        <v>6.5</v>
      </c>
      <c r="H467" s="2">
        <v>9</v>
      </c>
      <c r="I467" s="2">
        <v>7.69</v>
      </c>
      <c r="K467" s="14">
        <v>43598.617685185185</v>
      </c>
      <c r="L467" s="2">
        <f t="shared" si="38"/>
        <v>39.666666666744277</v>
      </c>
      <c r="M467" s="15">
        <v>1858</v>
      </c>
      <c r="N467" s="3">
        <v>0.14596590462699999</v>
      </c>
      <c r="O467" s="15">
        <v>12.82</v>
      </c>
      <c r="P467" s="2">
        <f t="shared" si="43"/>
        <v>87.82872981714543</v>
      </c>
      <c r="Q467" s="2">
        <f t="shared" si="44"/>
        <v>1.8712828973181399</v>
      </c>
      <c r="R467" s="2">
        <f t="shared" si="45"/>
        <v>4.1506725998742677</v>
      </c>
      <c r="S467" s="12">
        <f t="shared" si="46"/>
        <v>781.54332627053714</v>
      </c>
      <c r="T467" s="12"/>
    </row>
    <row r="468" spans="2:20" ht="19.899999999999999" customHeight="1" x14ac:dyDescent="0.2">
      <c r="B468" s="14">
        <v>43598.615208333336</v>
      </c>
      <c r="C468" s="2">
        <f t="shared" si="41"/>
        <v>36.166666665812954</v>
      </c>
      <c r="D468" s="42">
        <v>23.3</v>
      </c>
      <c r="E468" s="12">
        <v>8670</v>
      </c>
      <c r="F468" s="12">
        <v>9360</v>
      </c>
      <c r="G468" s="2">
        <v>6.5</v>
      </c>
      <c r="H468" s="2">
        <v>9</v>
      </c>
      <c r="I468" s="2">
        <v>7.69</v>
      </c>
      <c r="K468" s="14">
        <v>43598.617743055554</v>
      </c>
      <c r="L468" s="2">
        <f t="shared" si="38"/>
        <v>39.749999998603016</v>
      </c>
      <c r="M468" s="15">
        <v>1853</v>
      </c>
      <c r="N468" s="3">
        <v>0.14557310079300001</v>
      </c>
      <c r="O468" s="15">
        <v>12.81</v>
      </c>
      <c r="P468" s="2">
        <f t="shared" si="43"/>
        <v>87.997026443885289</v>
      </c>
      <c r="Q468" s="2">
        <f t="shared" si="44"/>
        <v>1.8647914211583303</v>
      </c>
      <c r="R468" s="2">
        <f t="shared" si="45"/>
        <v>4.153267095882855</v>
      </c>
      <c r="S468" s="12">
        <f t="shared" si="46"/>
        <v>782.27217377119177</v>
      </c>
      <c r="T468" s="12"/>
    </row>
    <row r="469" spans="2:20" ht="19.899999999999999" customHeight="1" x14ac:dyDescent="0.2">
      <c r="B469" s="14">
        <v>43598.615266203706</v>
      </c>
      <c r="C469" s="2">
        <f t="shared" si="41"/>
        <v>36.249999997671694</v>
      </c>
      <c r="D469" s="42">
        <v>23.3</v>
      </c>
      <c r="E469" s="12">
        <v>8660</v>
      </c>
      <c r="F469" s="12">
        <v>9370</v>
      </c>
      <c r="G469" s="2">
        <v>6.5</v>
      </c>
      <c r="H469" s="2">
        <v>9</v>
      </c>
      <c r="I469" s="2">
        <v>7.69</v>
      </c>
      <c r="K469" s="14">
        <v>43598.617800925924</v>
      </c>
      <c r="L469" s="2">
        <f t="shared" si="38"/>
        <v>39.833333330461755</v>
      </c>
      <c r="M469" s="15">
        <v>1847</v>
      </c>
      <c r="N469" s="3">
        <v>0.14510173619300001</v>
      </c>
      <c r="O469" s="15">
        <v>12.83</v>
      </c>
      <c r="P469" s="2">
        <f t="shared" si="43"/>
        <v>88.42072008659359</v>
      </c>
      <c r="Q469" s="2">
        <f t="shared" si="44"/>
        <v>1.8616552753561901</v>
      </c>
      <c r="R469" s="2">
        <f t="shared" si="45"/>
        <v>4.1558549060429764</v>
      </c>
      <c r="S469" s="12">
        <f t="shared" si="46"/>
        <v>782.99886085079902</v>
      </c>
      <c r="T469" s="12"/>
    </row>
    <row r="470" spans="2:20" ht="19.899999999999999" customHeight="1" x14ac:dyDescent="0.2">
      <c r="B470" s="14">
        <v>43598.615324074075</v>
      </c>
      <c r="C470" s="2">
        <f t="shared" si="41"/>
        <v>36.333333329530433</v>
      </c>
      <c r="D470" s="42">
        <v>23.3</v>
      </c>
      <c r="E470" s="12">
        <v>8670</v>
      </c>
      <c r="F470" s="12">
        <v>9360</v>
      </c>
      <c r="G470" s="2">
        <v>6.5</v>
      </c>
      <c r="H470" s="2">
        <v>9</v>
      </c>
      <c r="I470" s="2">
        <v>7.69</v>
      </c>
      <c r="K470" s="14">
        <v>43598.617858796293</v>
      </c>
      <c r="L470" s="2">
        <f t="shared" si="38"/>
        <v>39.916666662320495</v>
      </c>
      <c r="M470" s="15">
        <v>1842</v>
      </c>
      <c r="N470" s="3">
        <v>0.14470893235900001</v>
      </c>
      <c r="O470" s="15">
        <v>12.87</v>
      </c>
      <c r="P470" s="2">
        <f t="shared" si="43"/>
        <v>88.937149837244064</v>
      </c>
      <c r="Q470" s="2">
        <f t="shared" si="44"/>
        <v>1.8624039594603301</v>
      </c>
      <c r="R470" s="2">
        <f t="shared" si="45"/>
        <v>4.1584410582436142</v>
      </c>
      <c r="S470" s="12">
        <f t="shared" si="46"/>
        <v>783.72338750935876</v>
      </c>
      <c r="T470" s="12"/>
    </row>
    <row r="471" spans="2:20" ht="19.899999999999999" customHeight="1" x14ac:dyDescent="0.2">
      <c r="B471" s="14">
        <v>43598.615381944444</v>
      </c>
      <c r="C471" s="2">
        <f t="shared" si="41"/>
        <v>36.416666661389172</v>
      </c>
      <c r="D471" s="42">
        <v>23.3</v>
      </c>
      <c r="E471" s="12">
        <v>8660</v>
      </c>
      <c r="F471" s="12">
        <v>9370</v>
      </c>
      <c r="G471" s="2">
        <v>6.5</v>
      </c>
      <c r="H471" s="2">
        <v>9</v>
      </c>
      <c r="I471" s="2">
        <v>7.69</v>
      </c>
      <c r="K471" s="14">
        <v>43598.617974537039</v>
      </c>
      <c r="L471" s="2">
        <f t="shared" si="38"/>
        <v>40.083333336515352</v>
      </c>
      <c r="M471" s="15">
        <v>1832</v>
      </c>
      <c r="N471" s="3">
        <v>0.143923324692</v>
      </c>
      <c r="O471" s="15">
        <v>12.77</v>
      </c>
      <c r="P471" s="2">
        <f t="shared" si="43"/>
        <v>88.727800218124216</v>
      </c>
      <c r="Q471" s="2">
        <f t="shared" si="44"/>
        <v>1.83790085631684</v>
      </c>
      <c r="R471" s="2">
        <f t="shared" si="45"/>
        <v>4.1635803707198873</v>
      </c>
      <c r="S471" s="12">
        <f t="shared" si="46"/>
        <v>785.16654885979926</v>
      </c>
      <c r="T471" s="12"/>
    </row>
    <row r="472" spans="2:20" ht="19.899999999999999" customHeight="1" x14ac:dyDescent="0.2">
      <c r="B472" s="14">
        <v>43598.615439814814</v>
      </c>
      <c r="C472" s="2">
        <f t="shared" si="41"/>
        <v>36.499999993247911</v>
      </c>
      <c r="D472" s="42">
        <v>23.3</v>
      </c>
      <c r="E472" s="12">
        <v>8670</v>
      </c>
      <c r="F472" s="12">
        <v>9370</v>
      </c>
      <c r="G472" s="2">
        <v>6.5</v>
      </c>
      <c r="H472" s="2">
        <v>9</v>
      </c>
      <c r="I472" s="2">
        <v>7.69</v>
      </c>
      <c r="K472" s="14">
        <v>43598.618032407408</v>
      </c>
      <c r="L472" s="2">
        <f t="shared" si="38"/>
        <v>40.166666668374091</v>
      </c>
      <c r="M472" s="15">
        <v>1827</v>
      </c>
      <c r="N472" s="3">
        <v>0.143530520858</v>
      </c>
      <c r="O472" s="15">
        <v>12.75</v>
      </c>
      <c r="P472" s="2">
        <f t="shared" si="43"/>
        <v>88.831280788105289</v>
      </c>
      <c r="Q472" s="2">
        <f t="shared" si="44"/>
        <v>1.8300141409394999</v>
      </c>
      <c r="R472" s="2">
        <f t="shared" si="45"/>
        <v>4.1661275338673542</v>
      </c>
      <c r="S472" s="12">
        <f t="shared" si="46"/>
        <v>785.8851834609568</v>
      </c>
      <c r="T472" s="12"/>
    </row>
    <row r="473" spans="2:20" ht="19.899999999999999" customHeight="1" x14ac:dyDescent="0.2">
      <c r="B473" s="14">
        <v>43598.615497685183</v>
      </c>
      <c r="C473" s="2">
        <f t="shared" si="41"/>
        <v>36.583333325106651</v>
      </c>
      <c r="D473" s="42">
        <v>23.3</v>
      </c>
      <c r="E473" s="12">
        <v>8670</v>
      </c>
      <c r="F473" s="12">
        <v>9360</v>
      </c>
      <c r="G473" s="2">
        <v>6.5</v>
      </c>
      <c r="H473" s="2">
        <v>9</v>
      </c>
      <c r="I473" s="2">
        <v>7.69</v>
      </c>
      <c r="K473" s="14">
        <v>43598.618090277778</v>
      </c>
      <c r="L473" s="2">
        <f t="shared" si="38"/>
        <v>40.250000000232831</v>
      </c>
      <c r="M473" s="15">
        <v>1821</v>
      </c>
      <c r="N473" s="3">
        <v>0.143059156257</v>
      </c>
      <c r="O473" s="15">
        <v>12.74</v>
      </c>
      <c r="P473" s="2">
        <f t="shared" si="43"/>
        <v>89.054069192978488</v>
      </c>
      <c r="Q473" s="2">
        <f t="shared" si="44"/>
        <v>1.8225736507141801</v>
      </c>
      <c r="R473" s="2">
        <f t="shared" si="45"/>
        <v>4.1686640531222299</v>
      </c>
      <c r="S473" s="12">
        <f t="shared" si="46"/>
        <v>786.60165764106682</v>
      </c>
      <c r="T473" s="12"/>
    </row>
    <row r="474" spans="2:20" ht="19.899999999999999" customHeight="1" x14ac:dyDescent="0.2">
      <c r="B474" s="14">
        <v>43598.615555555552</v>
      </c>
      <c r="C474" s="2">
        <f t="shared" si="41"/>
        <v>36.66666665696539</v>
      </c>
      <c r="D474" s="42">
        <v>23.3</v>
      </c>
      <c r="E474" s="12">
        <v>8660</v>
      </c>
      <c r="F474" s="12">
        <v>9370</v>
      </c>
      <c r="G474" s="2">
        <v>6.5</v>
      </c>
      <c r="H474" s="2">
        <v>9</v>
      </c>
      <c r="I474" s="2">
        <v>7.69</v>
      </c>
      <c r="K474" s="14">
        <v>43598.618148148147</v>
      </c>
      <c r="L474" s="2">
        <f t="shared" si="38"/>
        <v>40.33333333209157</v>
      </c>
      <c r="M474" s="15">
        <v>1816</v>
      </c>
      <c r="N474" s="3">
        <v>0.142666352424</v>
      </c>
      <c r="O474" s="15">
        <v>12.7</v>
      </c>
      <c r="P474" s="2">
        <f t="shared" si="43"/>
        <v>89.018887664948437</v>
      </c>
      <c r="Q474" s="2">
        <f t="shared" si="44"/>
        <v>1.8118626757848</v>
      </c>
      <c r="R474" s="2">
        <f t="shared" si="45"/>
        <v>4.1711879671931928</v>
      </c>
      <c r="S474" s="12">
        <f t="shared" si="46"/>
        <v>787.31597140012934</v>
      </c>
      <c r="T474" s="12"/>
    </row>
    <row r="475" spans="2:20" ht="19.899999999999999" customHeight="1" x14ac:dyDescent="0.2">
      <c r="B475" s="14">
        <v>43598.615613425929</v>
      </c>
      <c r="C475" s="2">
        <f t="shared" si="41"/>
        <v>36.749999999301508</v>
      </c>
      <c r="D475" s="42">
        <v>23.3</v>
      </c>
      <c r="E475" s="12">
        <v>8650</v>
      </c>
      <c r="F475" s="12">
        <v>9360</v>
      </c>
      <c r="G475" s="2">
        <v>6.5</v>
      </c>
      <c r="H475" s="2">
        <v>9</v>
      </c>
      <c r="I475" s="2">
        <v>7.69</v>
      </c>
      <c r="K475" s="14">
        <v>43598.618206018517</v>
      </c>
      <c r="L475" s="2">
        <f t="shared" si="38"/>
        <v>40.416666663950309</v>
      </c>
      <c r="M475" s="15">
        <v>1811</v>
      </c>
      <c r="N475" s="3">
        <v>0.14227354858999999</v>
      </c>
      <c r="O475" s="15">
        <v>12.65</v>
      </c>
      <c r="P475" s="2">
        <f t="shared" si="43"/>
        <v>88.913224737610378</v>
      </c>
      <c r="Q475" s="2">
        <f t="shared" si="44"/>
        <v>1.7997603896634999</v>
      </c>
      <c r="R475" s="2">
        <f t="shared" si="45"/>
        <v>4.1736960387220403</v>
      </c>
      <c r="S475" s="12">
        <f t="shared" si="46"/>
        <v>788.02832114005776</v>
      </c>
      <c r="T475" s="12"/>
    </row>
    <row r="476" spans="2:20" ht="19.899999999999999" customHeight="1" x14ac:dyDescent="0.2">
      <c r="B476" s="14">
        <v>43598.615671296298</v>
      </c>
      <c r="C476" s="2">
        <f t="shared" si="41"/>
        <v>36.833333331160247</v>
      </c>
      <c r="D476" s="42">
        <v>23.3</v>
      </c>
      <c r="E476" s="12">
        <v>8670</v>
      </c>
      <c r="F476" s="12">
        <v>9370</v>
      </c>
      <c r="G476" s="2">
        <v>6.49</v>
      </c>
      <c r="H476" s="2">
        <v>9</v>
      </c>
      <c r="I476" s="2">
        <v>7.69</v>
      </c>
      <c r="K476" s="14">
        <v>43598.618321759262</v>
      </c>
      <c r="L476" s="2">
        <f t="shared" si="38"/>
        <v>40.583333338145167</v>
      </c>
      <c r="M476" s="15">
        <v>1800</v>
      </c>
      <c r="N476" s="3">
        <v>0.14140938015599999</v>
      </c>
      <c r="O476" s="15">
        <v>12.6</v>
      </c>
      <c r="P476" s="2">
        <f t="shared" si="43"/>
        <v>89.102999999716658</v>
      </c>
      <c r="Q476" s="2">
        <f t="shared" si="44"/>
        <v>1.7817581899655999</v>
      </c>
      <c r="R476" s="2">
        <f t="shared" si="45"/>
        <v>4.1786703703073229</v>
      </c>
      <c r="S476" s="12">
        <f t="shared" si="46"/>
        <v>789.44673584785323</v>
      </c>
      <c r="T476" s="12"/>
    </row>
    <row r="477" spans="2:20" ht="19.899999999999999" customHeight="1" x14ac:dyDescent="0.2">
      <c r="B477" s="14">
        <v>43598.615729166668</v>
      </c>
      <c r="C477" s="2">
        <f t="shared" si="41"/>
        <v>36.916666663018987</v>
      </c>
      <c r="D477" s="42">
        <v>23.3</v>
      </c>
      <c r="E477" s="12">
        <v>8640</v>
      </c>
      <c r="F477" s="12">
        <v>9370</v>
      </c>
      <c r="G477" s="2">
        <v>6.49</v>
      </c>
      <c r="H477" s="2">
        <v>9</v>
      </c>
      <c r="I477" s="2">
        <v>7.69</v>
      </c>
      <c r="K477" s="14">
        <v>43598.618379629632</v>
      </c>
      <c r="L477" s="2">
        <f t="shared" si="38"/>
        <v>40.666666670003906</v>
      </c>
      <c r="M477" s="15">
        <v>1795</v>
      </c>
      <c r="N477" s="3">
        <v>0.14101657632199999</v>
      </c>
      <c r="O477" s="15">
        <v>12.59</v>
      </c>
      <c r="P477" s="2">
        <f t="shared" si="43"/>
        <v>89.280284122426494</v>
      </c>
      <c r="Q477" s="2">
        <f t="shared" si="44"/>
        <v>1.7753986958939798</v>
      </c>
      <c r="R477" s="2">
        <f t="shared" si="45"/>
        <v>4.181140618101014</v>
      </c>
      <c r="S477" s="12">
        <f t="shared" si="46"/>
        <v>790.15280072655264</v>
      </c>
      <c r="T477" s="12"/>
    </row>
    <row r="478" spans="2:20" ht="19.899999999999999" customHeight="1" x14ac:dyDescent="0.2">
      <c r="B478" s="14">
        <v>43598.615787037037</v>
      </c>
      <c r="C478" s="2">
        <f t="shared" si="41"/>
        <v>36.999999994877726</v>
      </c>
      <c r="D478" s="42">
        <v>23.3</v>
      </c>
      <c r="E478" s="12">
        <v>8680</v>
      </c>
      <c r="F478" s="12">
        <v>9370</v>
      </c>
      <c r="G478" s="2">
        <v>6.5</v>
      </c>
      <c r="H478" s="2">
        <v>9</v>
      </c>
      <c r="I478" s="2">
        <v>7.69</v>
      </c>
      <c r="K478" s="14">
        <v>43598.618437500001</v>
      </c>
      <c r="L478" s="2">
        <f t="shared" si="38"/>
        <v>40.750000001862645</v>
      </c>
      <c r="M478" s="15">
        <v>1789</v>
      </c>
      <c r="N478" s="3">
        <v>0.14054521172100001</v>
      </c>
      <c r="O478" s="15">
        <v>12.63</v>
      </c>
      <c r="P478" s="2">
        <f t="shared" si="43"/>
        <v>89.864320849807001</v>
      </c>
      <c r="Q478" s="2">
        <f t="shared" si="44"/>
        <v>1.7750860240362303</v>
      </c>
      <c r="R478" s="2">
        <f t="shared" si="45"/>
        <v>4.1836062324462251</v>
      </c>
      <c r="S478" s="12">
        <f t="shared" si="46"/>
        <v>790.85670518420454</v>
      </c>
      <c r="T478" s="12"/>
    </row>
    <row r="479" spans="2:20" ht="19.899999999999999" customHeight="1" x14ac:dyDescent="0.2">
      <c r="B479" s="14">
        <v>43598.615844907406</v>
      </c>
      <c r="C479" s="2">
        <f t="shared" si="41"/>
        <v>37.083333326736465</v>
      </c>
      <c r="D479" s="42">
        <v>23.3</v>
      </c>
      <c r="E479" s="12">
        <v>8680</v>
      </c>
      <c r="F479" s="12">
        <v>9370</v>
      </c>
      <c r="G479" s="2">
        <v>6.5</v>
      </c>
      <c r="H479" s="2">
        <v>9</v>
      </c>
      <c r="I479" s="2">
        <v>7.69</v>
      </c>
      <c r="K479" s="14">
        <v>43598.618495370371</v>
      </c>
      <c r="L479" s="2">
        <f t="shared" si="38"/>
        <v>40.833333333721384</v>
      </c>
      <c r="M479" s="15">
        <v>1783</v>
      </c>
      <c r="N479" s="3">
        <v>0.14007384712099999</v>
      </c>
      <c r="O479" s="15">
        <v>12.59</v>
      </c>
      <c r="P479" s="2">
        <f t="shared" si="43"/>
        <v>89.881160964504531</v>
      </c>
      <c r="Q479" s="2">
        <f t="shared" si="44"/>
        <v>1.7635297352533899</v>
      </c>
      <c r="R479" s="2">
        <f t="shared" si="45"/>
        <v>4.1860636044578037</v>
      </c>
      <c r="S479" s="12">
        <f t="shared" si="46"/>
        <v>791.55825281889565</v>
      </c>
      <c r="T479" s="12"/>
    </row>
    <row r="480" spans="2:20" ht="19.899999999999999" customHeight="1" x14ac:dyDescent="0.2">
      <c r="B480" s="14">
        <v>43598.615902777776</v>
      </c>
      <c r="C480" s="2">
        <f t="shared" si="41"/>
        <v>37.166666658595204</v>
      </c>
      <c r="D480" s="42">
        <v>23.3</v>
      </c>
      <c r="E480" s="12">
        <v>8570</v>
      </c>
      <c r="F480" s="12">
        <v>9370</v>
      </c>
      <c r="G480" s="2">
        <v>6.5</v>
      </c>
      <c r="H480" s="2">
        <v>9</v>
      </c>
      <c r="I480" s="2">
        <v>7.69</v>
      </c>
      <c r="K480" s="14">
        <v>43598.61855324074</v>
      </c>
      <c r="L480" s="2">
        <f t="shared" si="38"/>
        <v>40.916666665580124</v>
      </c>
      <c r="M480" s="15">
        <v>1779</v>
      </c>
      <c r="N480" s="3">
        <v>0.13975960405400001</v>
      </c>
      <c r="O480" s="15">
        <v>12.62</v>
      </c>
      <c r="P480" s="2">
        <f t="shared" si="43"/>
        <v>90.297908937434528</v>
      </c>
      <c r="Q480" s="2">
        <f t="shared" si="44"/>
        <v>1.76376620316148</v>
      </c>
      <c r="R480" s="2">
        <f t="shared" si="45"/>
        <v>4.1885131154828033</v>
      </c>
      <c r="S480" s="12">
        <f t="shared" si="46"/>
        <v>792.25783643445266</v>
      </c>
      <c r="T480" s="12"/>
    </row>
    <row r="481" spans="2:20" ht="19.899999999999999" customHeight="1" x14ac:dyDescent="0.2">
      <c r="B481" s="14">
        <v>43598.615960648145</v>
      </c>
      <c r="C481" s="2">
        <f t="shared" si="41"/>
        <v>37.249999990453944</v>
      </c>
      <c r="D481" s="42">
        <v>23.3</v>
      </c>
      <c r="E481" s="12">
        <v>8610</v>
      </c>
      <c r="F481" s="12">
        <v>9380</v>
      </c>
      <c r="G481" s="2">
        <v>6.5</v>
      </c>
      <c r="H481" s="2">
        <v>9</v>
      </c>
      <c r="I481" s="2">
        <v>7.69</v>
      </c>
      <c r="K481" s="14">
        <v>43598.618611111109</v>
      </c>
      <c r="L481" s="2">
        <f t="shared" si="38"/>
        <v>40.999999997438863</v>
      </c>
      <c r="M481" s="15">
        <v>1775</v>
      </c>
      <c r="N481" s="3">
        <v>0.139445360987</v>
      </c>
      <c r="O481" s="15">
        <v>12.51</v>
      </c>
      <c r="P481" s="2">
        <f t="shared" si="43"/>
        <v>89.712557746300817</v>
      </c>
      <c r="Q481" s="2">
        <f t="shared" si="44"/>
        <v>1.7444614659473701</v>
      </c>
      <c r="R481" s="2">
        <f t="shared" si="45"/>
        <v>4.1909493846543517</v>
      </c>
      <c r="S481" s="12">
        <f t="shared" si="46"/>
        <v>792.95584883470235</v>
      </c>
      <c r="T481" s="12"/>
    </row>
    <row r="482" spans="2:20" ht="19.899999999999999" customHeight="1" x14ac:dyDescent="0.2">
      <c r="B482" s="14">
        <v>43598.616018518522</v>
      </c>
      <c r="C482" s="2">
        <f t="shared" si="41"/>
        <v>37.333333332790062</v>
      </c>
      <c r="D482" s="42">
        <v>23.3</v>
      </c>
      <c r="E482" s="12">
        <v>8640</v>
      </c>
      <c r="F482" s="12">
        <v>9380</v>
      </c>
      <c r="G482" s="2">
        <v>6.5</v>
      </c>
      <c r="H482" s="2">
        <v>9</v>
      </c>
      <c r="I482" s="2">
        <v>7.69</v>
      </c>
      <c r="K482" s="14">
        <v>43598.618668981479</v>
      </c>
      <c r="L482" s="2">
        <f t="shared" ref="L482:L545" si="47">(K482-$K$34)*24*60</f>
        <v>41.083333329297602</v>
      </c>
      <c r="M482" s="15">
        <v>1768</v>
      </c>
      <c r="N482" s="3">
        <v>0.138895435619</v>
      </c>
      <c r="O482" s="15">
        <v>12.54</v>
      </c>
      <c r="P482" s="2">
        <f t="shared" si="43"/>
        <v>90.283744344184967</v>
      </c>
      <c r="Q482" s="2">
        <f t="shared" si="44"/>
        <v>1.7417487626622599</v>
      </c>
      <c r="R482" s="2">
        <f t="shared" si="45"/>
        <v>4.1933703639369355</v>
      </c>
      <c r="S482" s="12">
        <f t="shared" si="46"/>
        <v>793.65170081390465</v>
      </c>
      <c r="T482" s="12"/>
    </row>
    <row r="483" spans="2:20" ht="19.899999999999999" customHeight="1" x14ac:dyDescent="0.2">
      <c r="B483" s="14">
        <v>43598.616076388891</v>
      </c>
      <c r="C483" s="2">
        <f t="shared" ref="C483:C546" si="48">(B483-$B$34)*24*60</f>
        <v>37.416666664648801</v>
      </c>
      <c r="D483" s="42">
        <v>23.3</v>
      </c>
      <c r="E483" s="12">
        <v>8680</v>
      </c>
      <c r="F483" s="12">
        <v>9390</v>
      </c>
      <c r="G483" s="2">
        <v>6.5</v>
      </c>
      <c r="H483" s="2">
        <v>9</v>
      </c>
      <c r="I483" s="2">
        <v>7.69</v>
      </c>
      <c r="K483" s="14">
        <v>43598.618726851855</v>
      </c>
      <c r="L483" s="2">
        <f t="shared" si="47"/>
        <v>41.16666667163372</v>
      </c>
      <c r="M483" s="15">
        <v>1764</v>
      </c>
      <c r="N483" s="3">
        <v>0.13858119255199999</v>
      </c>
      <c r="O483" s="15">
        <v>12.53</v>
      </c>
      <c r="P483" s="2">
        <f t="shared" si="43"/>
        <v>90.41630952409615</v>
      </c>
      <c r="Q483" s="2">
        <f t="shared" si="44"/>
        <v>1.7364223426765599</v>
      </c>
      <c r="R483" s="2">
        <f t="shared" si="45"/>
        <v>4.1957857607988087</v>
      </c>
      <c r="S483" s="12">
        <f t="shared" si="46"/>
        <v>794.34539245927624</v>
      </c>
      <c r="T483" s="12"/>
    </row>
    <row r="484" spans="2:20" ht="19.899999999999999" customHeight="1" x14ac:dyDescent="0.2">
      <c r="B484" s="14">
        <v>43598.61613425926</v>
      </c>
      <c r="C484" s="2">
        <f t="shared" si="48"/>
        <v>37.49999999650754</v>
      </c>
      <c r="D484" s="42">
        <v>23.3</v>
      </c>
      <c r="E484" s="12">
        <v>8690</v>
      </c>
      <c r="F484" s="12">
        <v>9380</v>
      </c>
      <c r="G484" s="2">
        <v>6.5</v>
      </c>
      <c r="H484" s="2">
        <v>9</v>
      </c>
      <c r="I484" s="2">
        <v>7.69</v>
      </c>
      <c r="K484" s="14">
        <v>43598.618784722225</v>
      </c>
      <c r="L484" s="2">
        <f t="shared" si="47"/>
        <v>41.25000000349246</v>
      </c>
      <c r="M484" s="15">
        <v>1759</v>
      </c>
      <c r="N484" s="3">
        <v>0.13818838871899999</v>
      </c>
      <c r="O484" s="15">
        <v>12.51</v>
      </c>
      <c r="P484" s="2">
        <f t="shared" si="43"/>
        <v>90.528590107802287</v>
      </c>
      <c r="Q484" s="2">
        <f t="shared" si="44"/>
        <v>1.7287367428746898</v>
      </c>
      <c r="R484" s="2">
        <f t="shared" si="45"/>
        <v>4.1981921212323048</v>
      </c>
      <c r="S484" s="12">
        <f t="shared" si="46"/>
        <v>795.03731640021033</v>
      </c>
      <c r="T484" s="12"/>
    </row>
    <row r="485" spans="2:20" ht="19.899999999999999" customHeight="1" x14ac:dyDescent="0.2">
      <c r="B485" s="14">
        <v>43598.61619212963</v>
      </c>
      <c r="C485" s="2">
        <f t="shared" si="48"/>
        <v>37.58333332836628</v>
      </c>
      <c r="D485" s="42">
        <v>23.3</v>
      </c>
      <c r="E485" s="12">
        <v>8660</v>
      </c>
      <c r="F485" s="12">
        <v>9380</v>
      </c>
      <c r="G485" s="2">
        <v>6.5</v>
      </c>
      <c r="H485" s="2">
        <v>9</v>
      </c>
      <c r="I485" s="2">
        <v>7.69</v>
      </c>
      <c r="K485" s="14">
        <v>43598.618842592594</v>
      </c>
      <c r="L485" s="2">
        <f t="shared" si="47"/>
        <v>41.333333335351199</v>
      </c>
      <c r="M485" s="15">
        <v>1753</v>
      </c>
      <c r="N485" s="3">
        <v>0.13771702411799999</v>
      </c>
      <c r="O485" s="15">
        <v>12.5</v>
      </c>
      <c r="P485" s="2">
        <f t="shared" si="43"/>
        <v>90.765830005806933</v>
      </c>
      <c r="Q485" s="2">
        <f t="shared" si="44"/>
        <v>1.721462801475</v>
      </c>
      <c r="R485" s="2">
        <f t="shared" si="45"/>
        <v>4.200588093095706</v>
      </c>
      <c r="S485" s="12">
        <f t="shared" si="46"/>
        <v>795.72707992009691</v>
      </c>
      <c r="T485" s="12"/>
    </row>
    <row r="486" spans="2:20" ht="19.899999999999999" customHeight="1" x14ac:dyDescent="0.2">
      <c r="B486" s="14">
        <v>43598.616249999999</v>
      </c>
      <c r="C486" s="2">
        <f t="shared" si="48"/>
        <v>37.666666660225019</v>
      </c>
      <c r="D486" s="42">
        <v>23.3</v>
      </c>
      <c r="E486" s="12">
        <v>8650</v>
      </c>
      <c r="F486" s="12">
        <v>9390</v>
      </c>
      <c r="G486" s="2">
        <v>6.5</v>
      </c>
      <c r="H486" s="2">
        <v>9</v>
      </c>
      <c r="I486" s="2">
        <v>7.69</v>
      </c>
      <c r="K486" s="14">
        <v>43598.618900462963</v>
      </c>
      <c r="L486" s="2">
        <f t="shared" si="47"/>
        <v>41.416666667209938</v>
      </c>
      <c r="M486" s="15">
        <v>1747</v>
      </c>
      <c r="N486" s="3">
        <v>0.137245659518</v>
      </c>
      <c r="O486" s="15">
        <v>12.49</v>
      </c>
      <c r="P486" s="2">
        <f t="shared" si="43"/>
        <v>91.004699484590375</v>
      </c>
      <c r="Q486" s="2">
        <f t="shared" si="44"/>
        <v>1.7141982873798201</v>
      </c>
      <c r="R486" s="2">
        <f t="shared" si="45"/>
        <v>4.202973968809637</v>
      </c>
      <c r="S486" s="12">
        <f t="shared" si="46"/>
        <v>796.41448661702259</v>
      </c>
      <c r="T486" s="12"/>
    </row>
    <row r="487" spans="2:20" ht="19.899999999999999" customHeight="1" x14ac:dyDescent="0.2">
      <c r="B487" s="14">
        <v>43598.616307870368</v>
      </c>
      <c r="C487" s="2">
        <f t="shared" si="48"/>
        <v>37.749999992083758</v>
      </c>
      <c r="D487" s="42">
        <v>23.3</v>
      </c>
      <c r="E487" s="12">
        <v>8680</v>
      </c>
      <c r="F487" s="12">
        <v>9380</v>
      </c>
      <c r="G487" s="2">
        <v>6.5</v>
      </c>
      <c r="H487" s="2">
        <v>9</v>
      </c>
      <c r="I487" s="2">
        <v>7.69</v>
      </c>
      <c r="K487" s="14">
        <v>43598.618958333333</v>
      </c>
      <c r="L487" s="2">
        <f t="shared" si="47"/>
        <v>41.499999999068677</v>
      </c>
      <c r="M487" s="15">
        <v>1742</v>
      </c>
      <c r="N487" s="3">
        <v>0.13685285568399999</v>
      </c>
      <c r="O487" s="15">
        <v>12.47</v>
      </c>
      <c r="P487" s="2">
        <f t="shared" si="43"/>
        <v>91.119764638261159</v>
      </c>
      <c r="Q487" s="2">
        <f t="shared" si="44"/>
        <v>1.70655511037948</v>
      </c>
      <c r="R487" s="2">
        <f t="shared" si="45"/>
        <v>4.2053494919604901</v>
      </c>
      <c r="S487" s="12">
        <f t="shared" si="46"/>
        <v>797.09973289290087</v>
      </c>
      <c r="T487" s="12"/>
    </row>
    <row r="488" spans="2:20" ht="19.899999999999999" customHeight="1" x14ac:dyDescent="0.2">
      <c r="B488" s="14">
        <v>43598.616365740738</v>
      </c>
      <c r="C488" s="2">
        <f t="shared" si="48"/>
        <v>37.833333323942497</v>
      </c>
      <c r="D488" s="42">
        <v>23.3</v>
      </c>
      <c r="E488" s="12">
        <v>8670</v>
      </c>
      <c r="F488" s="12">
        <v>9390</v>
      </c>
      <c r="G488" s="2">
        <v>6.5</v>
      </c>
      <c r="H488" s="2">
        <v>9</v>
      </c>
      <c r="I488" s="2">
        <v>7.69</v>
      </c>
      <c r="K488" s="14">
        <v>43598.619074074071</v>
      </c>
      <c r="L488" s="2">
        <f t="shared" si="47"/>
        <v>41.666666662786156</v>
      </c>
      <c r="M488" s="15">
        <v>1733</v>
      </c>
      <c r="N488" s="3">
        <v>0.13614580878300001</v>
      </c>
      <c r="O488" s="15">
        <v>12.44</v>
      </c>
      <c r="P488" s="2">
        <f t="shared" si="43"/>
        <v>91.372625504967687</v>
      </c>
      <c r="Q488" s="2">
        <f t="shared" si="44"/>
        <v>1.6936538612605201</v>
      </c>
      <c r="R488" s="2">
        <f t="shared" si="45"/>
        <v>4.2100720043375359</v>
      </c>
      <c r="S488" s="12">
        <f t="shared" si="46"/>
        <v>798.46472619108192</v>
      </c>
      <c r="T488" s="12"/>
    </row>
    <row r="489" spans="2:20" ht="19.899999999999999" customHeight="1" x14ac:dyDescent="0.2">
      <c r="B489" s="14">
        <v>43598.616423611114</v>
      </c>
      <c r="C489" s="2">
        <f t="shared" si="48"/>
        <v>37.916666666278616</v>
      </c>
      <c r="D489" s="42">
        <v>23.3</v>
      </c>
      <c r="E489" s="12">
        <v>8620</v>
      </c>
      <c r="F489" s="12">
        <v>9380</v>
      </c>
      <c r="G489" s="2">
        <v>6.5</v>
      </c>
      <c r="H489" s="2">
        <v>9.01</v>
      </c>
      <c r="I489" s="2">
        <v>7.69</v>
      </c>
      <c r="K489" s="14">
        <v>43598.619131944448</v>
      </c>
      <c r="L489" s="2">
        <f t="shared" si="47"/>
        <v>41.750000005122274</v>
      </c>
      <c r="M489" s="15">
        <v>1728</v>
      </c>
      <c r="N489" s="3">
        <v>0.135753004949</v>
      </c>
      <c r="O489" s="15">
        <v>12.42</v>
      </c>
      <c r="P489" s="2">
        <f t="shared" si="43"/>
        <v>91.489687500221265</v>
      </c>
      <c r="Q489" s="2">
        <f t="shared" si="44"/>
        <v>1.6860523214665799</v>
      </c>
      <c r="R489" s="2">
        <f t="shared" si="45"/>
        <v>4.2124190227735419</v>
      </c>
      <c r="S489" s="12">
        <f t="shared" si="46"/>
        <v>799.14447329884842</v>
      </c>
      <c r="T489" s="12"/>
    </row>
    <row r="490" spans="2:20" ht="19.899999999999999" customHeight="1" x14ac:dyDescent="0.2">
      <c r="B490" s="14">
        <v>43598.616481481484</v>
      </c>
      <c r="C490" s="2">
        <f t="shared" si="48"/>
        <v>37.999999998137355</v>
      </c>
      <c r="D490" s="42">
        <v>23.3</v>
      </c>
      <c r="E490" s="12">
        <v>8630</v>
      </c>
      <c r="F490" s="12">
        <v>9380</v>
      </c>
      <c r="G490" s="2">
        <v>6.5</v>
      </c>
      <c r="H490" s="2">
        <v>9.01</v>
      </c>
      <c r="I490" s="2">
        <v>7.69</v>
      </c>
      <c r="K490" s="14">
        <v>43598.619189814817</v>
      </c>
      <c r="L490" s="2">
        <f t="shared" si="47"/>
        <v>41.833333336981013</v>
      </c>
      <c r="M490" s="15">
        <v>1723</v>
      </c>
      <c r="N490" s="3">
        <v>0.135360201116</v>
      </c>
      <c r="O490" s="15">
        <v>12.38</v>
      </c>
      <c r="P490" s="2">
        <f t="shared" si="43"/>
        <v>91.459674985195079</v>
      </c>
      <c r="Q490" s="2">
        <f t="shared" si="44"/>
        <v>1.67575928981608</v>
      </c>
      <c r="R490" s="2">
        <f t="shared" si="45"/>
        <v>4.2147536141289548</v>
      </c>
      <c r="S490" s="12">
        <f t="shared" si="46"/>
        <v>799.82225630201719</v>
      </c>
      <c r="T490" s="12"/>
    </row>
    <row r="491" spans="2:20" ht="19.899999999999999" customHeight="1" x14ac:dyDescent="0.2">
      <c r="B491" s="14">
        <v>43598.616539351853</v>
      </c>
      <c r="C491" s="2">
        <f t="shared" si="48"/>
        <v>38.083333329996094</v>
      </c>
      <c r="D491" s="42">
        <v>23.3</v>
      </c>
      <c r="E491" s="12">
        <v>8640</v>
      </c>
      <c r="F491" s="12">
        <v>9390</v>
      </c>
      <c r="G491" s="2">
        <v>6.5</v>
      </c>
      <c r="H491" s="2">
        <v>9.01</v>
      </c>
      <c r="I491" s="2">
        <v>7.69</v>
      </c>
      <c r="K491" s="14">
        <v>43598.619247685187</v>
      </c>
      <c r="L491" s="2">
        <f t="shared" si="47"/>
        <v>41.916666668839753</v>
      </c>
      <c r="M491" s="15">
        <v>1717</v>
      </c>
      <c r="N491" s="3">
        <v>0.134888836515</v>
      </c>
      <c r="O491" s="15">
        <v>12.39</v>
      </c>
      <c r="P491" s="2">
        <f t="shared" si="43"/>
        <v>91.853412929558473</v>
      </c>
      <c r="Q491" s="2">
        <f t="shared" si="44"/>
        <v>1.6712726844208501</v>
      </c>
      <c r="R491" s="2">
        <f t="shared" si="45"/>
        <v>4.2170779418477125</v>
      </c>
      <c r="S491" s="12">
        <f t="shared" si="46"/>
        <v>800.49787888413846</v>
      </c>
      <c r="T491" s="12"/>
    </row>
    <row r="492" spans="2:20" ht="19.899999999999999" customHeight="1" x14ac:dyDescent="0.2">
      <c r="B492" s="14">
        <v>43598.616597222222</v>
      </c>
      <c r="C492" s="2">
        <f t="shared" si="48"/>
        <v>38.166666661854833</v>
      </c>
      <c r="D492" s="42">
        <v>23.3</v>
      </c>
      <c r="E492" s="12">
        <v>8690</v>
      </c>
      <c r="F492" s="12">
        <v>9390</v>
      </c>
      <c r="G492" s="2">
        <v>6.5</v>
      </c>
      <c r="H492" s="2">
        <v>9.01</v>
      </c>
      <c r="I492" s="2">
        <v>7.69</v>
      </c>
      <c r="K492" s="14">
        <v>43598.619305555556</v>
      </c>
      <c r="L492" s="2">
        <f t="shared" si="47"/>
        <v>42.000000000698492</v>
      </c>
      <c r="M492" s="15">
        <v>1712</v>
      </c>
      <c r="N492" s="3">
        <v>0.13449603268099999</v>
      </c>
      <c r="O492" s="15">
        <v>12.36</v>
      </c>
      <c r="P492" s="2">
        <f t="shared" si="43"/>
        <v>91.898621495517716</v>
      </c>
      <c r="Q492" s="2">
        <f t="shared" si="44"/>
        <v>1.6623709639371598</v>
      </c>
      <c r="R492" s="2">
        <f t="shared" si="45"/>
        <v>4.2193929721181078</v>
      </c>
      <c r="S492" s="12">
        <f t="shared" si="46"/>
        <v>801.17134104521222</v>
      </c>
      <c r="T492" s="12"/>
    </row>
    <row r="493" spans="2:20" ht="19.899999999999999" customHeight="1" x14ac:dyDescent="0.2">
      <c r="B493" s="14">
        <v>43598.616655092592</v>
      </c>
      <c r="C493" s="2">
        <f t="shared" si="48"/>
        <v>38.249999993713573</v>
      </c>
      <c r="D493" s="42">
        <v>23.3</v>
      </c>
      <c r="E493" s="12">
        <v>8660</v>
      </c>
      <c r="F493" s="12">
        <v>9390</v>
      </c>
      <c r="G493" s="2">
        <v>6.5</v>
      </c>
      <c r="H493" s="2">
        <v>9.01</v>
      </c>
      <c r="I493" s="2">
        <v>7.69</v>
      </c>
      <c r="K493" s="14">
        <v>43598.619363425925</v>
      </c>
      <c r="L493" s="2">
        <f t="shared" si="47"/>
        <v>42.083333332557231</v>
      </c>
      <c r="M493" s="15">
        <v>1707</v>
      </c>
      <c r="N493" s="3">
        <v>0.13410322884799999</v>
      </c>
      <c r="O493" s="15">
        <v>12.36</v>
      </c>
      <c r="P493" s="2">
        <f t="shared" si="43"/>
        <v>92.167803163110307</v>
      </c>
      <c r="Q493" s="2">
        <f t="shared" si="44"/>
        <v>1.6575159085612798</v>
      </c>
      <c r="R493" s="2">
        <f t="shared" si="45"/>
        <v>4.221698449072103</v>
      </c>
      <c r="S493" s="12">
        <f t="shared" si="46"/>
        <v>801.84283918715198</v>
      </c>
      <c r="T493" s="12"/>
    </row>
    <row r="494" spans="2:20" ht="19.899999999999999" customHeight="1" x14ac:dyDescent="0.2">
      <c r="B494" s="14">
        <v>43598.616712962961</v>
      </c>
      <c r="C494" s="2">
        <f t="shared" si="48"/>
        <v>38.333333325572312</v>
      </c>
      <c r="D494" s="42">
        <v>23.3</v>
      </c>
      <c r="E494" s="12">
        <v>8670</v>
      </c>
      <c r="F494" s="12">
        <v>9390</v>
      </c>
      <c r="G494" s="2">
        <v>6.5</v>
      </c>
      <c r="H494" s="2">
        <v>9.01</v>
      </c>
      <c r="I494" s="2">
        <v>7.69</v>
      </c>
      <c r="K494" s="14">
        <v>43598.619421296295</v>
      </c>
      <c r="L494" s="2">
        <f t="shared" si="47"/>
        <v>42.16666666441597</v>
      </c>
      <c r="M494" s="15">
        <v>1703</v>
      </c>
      <c r="N494" s="3">
        <v>0.13378898578100001</v>
      </c>
      <c r="O494" s="15">
        <v>12.38</v>
      </c>
      <c r="P494" s="2">
        <f t="shared" si="43"/>
        <v>92.533775689613918</v>
      </c>
      <c r="Q494" s="2">
        <f t="shared" si="44"/>
        <v>1.6563076439687803</v>
      </c>
      <c r="R494" s="2">
        <f t="shared" si="45"/>
        <v>4.2239997153873059</v>
      </c>
      <c r="S494" s="12">
        <f t="shared" si="46"/>
        <v>802.51256971187104</v>
      </c>
      <c r="T494" s="12"/>
    </row>
    <row r="495" spans="2:20" ht="19.899999999999999" customHeight="1" x14ac:dyDescent="0.2">
      <c r="B495" s="14">
        <v>43598.616770833331</v>
      </c>
      <c r="C495" s="2">
        <f t="shared" si="48"/>
        <v>38.416666657431051</v>
      </c>
      <c r="D495" s="42">
        <v>23.3</v>
      </c>
      <c r="E495" s="12">
        <v>8640</v>
      </c>
      <c r="F495" s="12">
        <v>9380</v>
      </c>
      <c r="G495" s="2">
        <v>6.5</v>
      </c>
      <c r="H495" s="2">
        <v>9.01</v>
      </c>
      <c r="I495" s="2">
        <v>7.7</v>
      </c>
      <c r="K495" s="14">
        <v>43598.619479166664</v>
      </c>
      <c r="L495" s="2">
        <f t="shared" si="47"/>
        <v>42.24999999627471</v>
      </c>
      <c r="M495" s="15">
        <v>1697</v>
      </c>
      <c r="N495" s="3">
        <v>0.13331762118000001</v>
      </c>
      <c r="O495" s="15">
        <v>12.29</v>
      </c>
      <c r="P495" s="2">
        <f t="shared" si="43"/>
        <v>92.185863288143608</v>
      </c>
      <c r="Q495" s="2">
        <f t="shared" si="44"/>
        <v>1.6384735643021999</v>
      </c>
      <c r="R495" s="2">
        <f t="shared" si="45"/>
        <v>4.2262877578525622</v>
      </c>
      <c r="S495" s="12">
        <f t="shared" si="46"/>
        <v>803.18033621745599</v>
      </c>
      <c r="T495" s="12"/>
    </row>
    <row r="496" spans="2:20" ht="19.899999999999999" customHeight="1" x14ac:dyDescent="0.2">
      <c r="B496" s="14">
        <v>43598.616828703707</v>
      </c>
      <c r="C496" s="2">
        <f t="shared" si="48"/>
        <v>38.499999999767169</v>
      </c>
      <c r="D496" s="42">
        <v>23.3</v>
      </c>
      <c r="E496" s="12">
        <v>8650</v>
      </c>
      <c r="F496" s="12">
        <v>9390</v>
      </c>
      <c r="G496" s="2">
        <v>6.5</v>
      </c>
      <c r="H496" s="2">
        <v>9.01</v>
      </c>
      <c r="I496" s="2">
        <v>7.7</v>
      </c>
      <c r="K496" s="14">
        <v>43598.619537037041</v>
      </c>
      <c r="L496" s="2">
        <f t="shared" si="47"/>
        <v>42.333333338610828</v>
      </c>
      <c r="M496" s="15">
        <v>1693</v>
      </c>
      <c r="N496" s="3">
        <v>0.133003378113</v>
      </c>
      <c r="O496" s="15">
        <v>12.29</v>
      </c>
      <c r="P496" s="2">
        <f t="shared" si="43"/>
        <v>92.403668044870145</v>
      </c>
      <c r="Q496" s="2">
        <f t="shared" si="44"/>
        <v>1.6346115170087698</v>
      </c>
      <c r="R496" s="2">
        <f t="shared" si="45"/>
        <v>4.2285607338490303</v>
      </c>
      <c r="S496" s="12">
        <f t="shared" si="46"/>
        <v>803.84613878761729</v>
      </c>
      <c r="T496" s="12"/>
    </row>
    <row r="497" spans="2:20" ht="19.899999999999999" customHeight="1" x14ac:dyDescent="0.2">
      <c r="B497" s="14">
        <v>43598.616886574076</v>
      </c>
      <c r="C497" s="2">
        <f t="shared" si="48"/>
        <v>38.583333331625909</v>
      </c>
      <c r="D497" s="42">
        <v>23.3</v>
      </c>
      <c r="E497" s="12">
        <v>8660</v>
      </c>
      <c r="F497" s="12">
        <v>9390</v>
      </c>
      <c r="G497" s="2">
        <v>6.5</v>
      </c>
      <c r="H497" s="2">
        <v>9.01</v>
      </c>
      <c r="I497" s="2">
        <v>7.7</v>
      </c>
      <c r="K497" s="14">
        <v>43598.61959490741</v>
      </c>
      <c r="L497" s="2">
        <f t="shared" si="47"/>
        <v>42.416666670469567</v>
      </c>
      <c r="M497" s="15">
        <v>1687</v>
      </c>
      <c r="N497" s="3">
        <v>0.132532013512</v>
      </c>
      <c r="O497" s="15">
        <v>12.28</v>
      </c>
      <c r="P497" s="2">
        <f t="shared" si="43"/>
        <v>92.656858328709518</v>
      </c>
      <c r="Q497" s="2">
        <f t="shared" si="44"/>
        <v>1.62749312592736</v>
      </c>
      <c r="R497" s="2">
        <f t="shared" si="45"/>
        <v>4.2308260842554279</v>
      </c>
      <c r="S497" s="12">
        <f t="shared" si="46"/>
        <v>804.50997725493414</v>
      </c>
      <c r="T497" s="12"/>
    </row>
    <row r="498" spans="2:20" ht="19.899999999999999" customHeight="1" x14ac:dyDescent="0.2">
      <c r="B498" s="14">
        <v>43598.616944444446</v>
      </c>
      <c r="C498" s="2">
        <f t="shared" si="48"/>
        <v>38.666666663484648</v>
      </c>
      <c r="D498" s="42">
        <v>23.3</v>
      </c>
      <c r="E498" s="12">
        <v>8710</v>
      </c>
      <c r="F498" s="12">
        <v>9390</v>
      </c>
      <c r="G498" s="2">
        <v>6.5</v>
      </c>
      <c r="H498" s="2">
        <v>9.01</v>
      </c>
      <c r="I498" s="2">
        <v>7.7</v>
      </c>
      <c r="K498" s="14">
        <v>43598.619652777779</v>
      </c>
      <c r="L498" s="2">
        <f t="shared" si="47"/>
        <v>42.500000002328306</v>
      </c>
      <c r="M498" s="15">
        <v>1684</v>
      </c>
      <c r="N498" s="3">
        <v>0.13229633121199999</v>
      </c>
      <c r="O498" s="15">
        <v>12.26</v>
      </c>
      <c r="P498" s="2">
        <f t="shared" si="43"/>
        <v>92.670748218662254</v>
      </c>
      <c r="Q498" s="2">
        <f t="shared" si="44"/>
        <v>1.6219530206591199</v>
      </c>
      <c r="R498" s="2">
        <f t="shared" si="45"/>
        <v>4.2330826440395164</v>
      </c>
      <c r="S498" s="12">
        <f t="shared" si="46"/>
        <v>805.17204810503029</v>
      </c>
      <c r="T498" s="12"/>
    </row>
    <row r="499" spans="2:20" ht="19.899999999999999" customHeight="1" x14ac:dyDescent="0.2">
      <c r="B499" s="14">
        <v>43598.617002314815</v>
      </c>
      <c r="C499" s="2">
        <f t="shared" si="48"/>
        <v>38.749999995343387</v>
      </c>
      <c r="D499" s="42">
        <v>23.3</v>
      </c>
      <c r="E499" s="12">
        <v>8690</v>
      </c>
      <c r="F499" s="12">
        <v>9390</v>
      </c>
      <c r="G499" s="2">
        <v>6.5</v>
      </c>
      <c r="H499" s="2">
        <v>9.01</v>
      </c>
      <c r="I499" s="2">
        <v>7.7</v>
      </c>
      <c r="K499" s="14">
        <v>43598.619710648149</v>
      </c>
      <c r="L499" s="2">
        <f t="shared" si="47"/>
        <v>42.583333334187046</v>
      </c>
      <c r="M499" s="15">
        <v>1678</v>
      </c>
      <c r="N499" s="3">
        <v>0.13182496661199999</v>
      </c>
      <c r="O499" s="15">
        <v>12.28</v>
      </c>
      <c r="P499" s="2">
        <f t="shared" si="43"/>
        <v>93.153825983083195</v>
      </c>
      <c r="Q499" s="2">
        <f t="shared" si="44"/>
        <v>1.6188105899953598</v>
      </c>
      <c r="R499" s="2">
        <f t="shared" si="45"/>
        <v>4.2353331742848699</v>
      </c>
      <c r="S499" s="12">
        <f t="shared" si="46"/>
        <v>805.83235133790583</v>
      </c>
      <c r="T499" s="12"/>
    </row>
    <row r="500" spans="2:20" ht="19.899999999999999" customHeight="1" x14ac:dyDescent="0.2">
      <c r="B500" s="14">
        <v>43598.617060185185</v>
      </c>
      <c r="C500" s="2">
        <f t="shared" si="48"/>
        <v>38.833333327202126</v>
      </c>
      <c r="D500" s="42">
        <v>23.3</v>
      </c>
      <c r="E500" s="12">
        <v>8680</v>
      </c>
      <c r="F500" s="12">
        <v>9390</v>
      </c>
      <c r="G500" s="2">
        <v>6.5</v>
      </c>
      <c r="H500" s="2">
        <v>9.01</v>
      </c>
      <c r="I500" s="2">
        <v>7.7</v>
      </c>
      <c r="K500" s="14">
        <v>43598.619826388887</v>
      </c>
      <c r="L500" s="2">
        <f t="shared" si="47"/>
        <v>42.749999997904524</v>
      </c>
      <c r="M500" s="15">
        <v>1669</v>
      </c>
      <c r="N500" s="3">
        <v>0.13111791971100001</v>
      </c>
      <c r="O500" s="15">
        <v>12.24</v>
      </c>
      <c r="P500" s="2">
        <f t="shared" si="43"/>
        <v>93.35108448165181</v>
      </c>
      <c r="Q500" s="2">
        <f t="shared" si="44"/>
        <v>1.6048833372626401</v>
      </c>
      <c r="R500" s="2">
        <f t="shared" si="45"/>
        <v>4.2398105268823896</v>
      </c>
      <c r="S500" s="12">
        <f t="shared" si="46"/>
        <v>807.14706574625461</v>
      </c>
      <c r="T500" s="12"/>
    </row>
    <row r="501" spans="2:20" ht="19.899999999999999" customHeight="1" x14ac:dyDescent="0.2">
      <c r="B501" s="14">
        <v>43598.617118055554</v>
      </c>
      <c r="C501" s="2">
        <f t="shared" si="48"/>
        <v>38.916666659060866</v>
      </c>
      <c r="D501" s="42">
        <v>23.3</v>
      </c>
      <c r="E501" s="12">
        <v>8690</v>
      </c>
      <c r="F501" s="12">
        <v>9400</v>
      </c>
      <c r="G501" s="2">
        <v>6.5</v>
      </c>
      <c r="H501" s="2">
        <v>9.01</v>
      </c>
      <c r="I501" s="2">
        <v>7.7</v>
      </c>
      <c r="K501" s="14">
        <v>43598.619884259257</v>
      </c>
      <c r="L501" s="2">
        <f t="shared" si="47"/>
        <v>42.833333329763263</v>
      </c>
      <c r="M501" s="15">
        <v>1664</v>
      </c>
      <c r="N501" s="3">
        <v>0.130725115877</v>
      </c>
      <c r="O501" s="15">
        <v>12.22</v>
      </c>
      <c r="P501" s="2">
        <f t="shared" si="43"/>
        <v>93.478593750093651</v>
      </c>
      <c r="Q501" s="2">
        <f t="shared" si="44"/>
        <v>1.5974609160169402</v>
      </c>
      <c r="R501" s="2">
        <f t="shared" si="45"/>
        <v>4.2420343770189266</v>
      </c>
      <c r="S501" s="12">
        <f t="shared" si="46"/>
        <v>807.80167332364135</v>
      </c>
      <c r="T501" s="12"/>
    </row>
    <row r="502" spans="2:20" ht="19.899999999999999" customHeight="1" x14ac:dyDescent="0.2">
      <c r="B502" s="14">
        <v>43598.617175925923</v>
      </c>
      <c r="C502" s="2">
        <f t="shared" si="48"/>
        <v>38.999999990919605</v>
      </c>
      <c r="D502" s="42">
        <v>23.3</v>
      </c>
      <c r="E502" s="12">
        <v>8580</v>
      </c>
      <c r="F502" s="12">
        <v>9380</v>
      </c>
      <c r="G502" s="2">
        <v>6.5</v>
      </c>
      <c r="H502" s="2">
        <v>9.01</v>
      </c>
      <c r="I502" s="2">
        <v>7.7</v>
      </c>
      <c r="K502" s="14">
        <v>43598.619942129626</v>
      </c>
      <c r="L502" s="2">
        <f t="shared" si="47"/>
        <v>42.916666661622003</v>
      </c>
      <c r="M502" s="15">
        <v>1659</v>
      </c>
      <c r="N502" s="3">
        <v>0.130332312043</v>
      </c>
      <c r="O502" s="15">
        <v>12.21</v>
      </c>
      <c r="P502" s="2">
        <f t="shared" si="43"/>
        <v>93.683598553608149</v>
      </c>
      <c r="Q502" s="2">
        <f t="shared" si="44"/>
        <v>1.59135753004503</v>
      </c>
      <c r="R502" s="2">
        <f t="shared" si="45"/>
        <v>4.2442488342339511</v>
      </c>
      <c r="S502" s="12">
        <f t="shared" si="46"/>
        <v>808.45431688189399</v>
      </c>
      <c r="T502" s="12"/>
    </row>
    <row r="503" spans="2:20" ht="19.899999999999999" customHeight="1" x14ac:dyDescent="0.2">
      <c r="B503" s="14">
        <v>43598.6172337963</v>
      </c>
      <c r="C503" s="2">
        <f t="shared" si="48"/>
        <v>39.083333333255723</v>
      </c>
      <c r="D503" s="42">
        <v>23.3</v>
      </c>
      <c r="E503" s="12">
        <v>8680</v>
      </c>
      <c r="F503" s="12">
        <v>9390</v>
      </c>
      <c r="G503" s="2">
        <v>6.5</v>
      </c>
      <c r="H503" s="2">
        <v>9.01</v>
      </c>
      <c r="I503" s="2">
        <v>7.7</v>
      </c>
      <c r="K503" s="14">
        <v>43598.62</v>
      </c>
      <c r="L503" s="2">
        <f t="shared" si="47"/>
        <v>43.000000003958121</v>
      </c>
      <c r="M503" s="15">
        <v>1655</v>
      </c>
      <c r="N503" s="3">
        <v>0.13001806897599999</v>
      </c>
      <c r="O503" s="15">
        <v>12.2</v>
      </c>
      <c r="P503" s="2">
        <f t="shared" si="43"/>
        <v>93.833111782732246</v>
      </c>
      <c r="Q503" s="2">
        <f t="shared" si="44"/>
        <v>1.5862204415071999</v>
      </c>
      <c r="R503" s="2">
        <f t="shared" si="45"/>
        <v>4.2464554858414765</v>
      </c>
      <c r="S503" s="12">
        <f t="shared" si="46"/>
        <v>809.10519290475963</v>
      </c>
      <c r="T503" s="12"/>
    </row>
    <row r="504" spans="2:20" ht="19.899999999999999" customHeight="1" x14ac:dyDescent="0.2">
      <c r="B504" s="14">
        <v>43598.617291666669</v>
      </c>
      <c r="C504" s="2">
        <f t="shared" si="48"/>
        <v>39.166666665114462</v>
      </c>
      <c r="D504" s="42">
        <v>23.3</v>
      </c>
      <c r="E504" s="12">
        <v>8660</v>
      </c>
      <c r="F504" s="12">
        <v>9390</v>
      </c>
      <c r="G504" s="2">
        <v>6.49</v>
      </c>
      <c r="H504" s="2">
        <v>9.01</v>
      </c>
      <c r="I504" s="2">
        <v>7.7</v>
      </c>
      <c r="K504" s="14">
        <v>43598.620057870372</v>
      </c>
      <c r="L504" s="2">
        <f t="shared" si="47"/>
        <v>43.08333333581686</v>
      </c>
      <c r="M504" s="15">
        <v>1650</v>
      </c>
      <c r="N504" s="3">
        <v>0.12962526514299999</v>
      </c>
      <c r="O504" s="15">
        <v>12.2</v>
      </c>
      <c r="P504" s="2">
        <f t="shared" si="43"/>
        <v>94.117454545155255</v>
      </c>
      <c r="Q504" s="2">
        <f t="shared" si="44"/>
        <v>1.5814282347445998</v>
      </c>
      <c r="R504" s="2">
        <f t="shared" si="45"/>
        <v>4.2486552418277261</v>
      </c>
      <c r="S504" s="12">
        <f t="shared" si="46"/>
        <v>809.75430122857097</v>
      </c>
      <c r="T504" s="12"/>
    </row>
    <row r="505" spans="2:20" ht="19.899999999999999" customHeight="1" x14ac:dyDescent="0.2">
      <c r="B505" s="14">
        <v>43598.617349537039</v>
      </c>
      <c r="C505" s="2">
        <f t="shared" si="48"/>
        <v>39.249999996973202</v>
      </c>
      <c r="D505" s="42">
        <v>23.3</v>
      </c>
      <c r="E505" s="12">
        <v>8670</v>
      </c>
      <c r="F505" s="12">
        <v>9400</v>
      </c>
      <c r="G505" s="2">
        <v>6.5</v>
      </c>
      <c r="H505" s="2">
        <v>9.01</v>
      </c>
      <c r="I505" s="2">
        <v>7.7</v>
      </c>
      <c r="K505" s="14">
        <v>43598.620173611111</v>
      </c>
      <c r="L505" s="2">
        <f t="shared" si="47"/>
        <v>43.249999999534339</v>
      </c>
      <c r="M505" s="15">
        <v>1640</v>
      </c>
      <c r="N505" s="3">
        <v>0.12883965747500001</v>
      </c>
      <c r="O505" s="15">
        <v>12.13</v>
      </c>
      <c r="P505" s="2">
        <f t="shared" ref="P505:P568" si="49">O505/N505</f>
        <v>94.148030487846498</v>
      </c>
      <c r="Q505" s="2">
        <f t="shared" ref="Q505:Q568" si="50">N505*O505</f>
        <v>1.5628250451717502</v>
      </c>
      <c r="R505" s="2">
        <f t="shared" ref="R505:R568" si="51">AVERAGE(Q505,Q504)*(L505-L504)/60+R504</f>
        <v>4.2530222601947791</v>
      </c>
      <c r="S505" s="12">
        <f t="shared" ref="S505:S568" si="52">(M504+M505)/2/12729*(L505-L504)*60+S504</f>
        <v>811.04662581879131</v>
      </c>
      <c r="T505" s="12"/>
    </row>
    <row r="506" spans="2:20" ht="19.899999999999999" customHeight="1" x14ac:dyDescent="0.2">
      <c r="B506" s="14">
        <v>43598.617407407408</v>
      </c>
      <c r="C506" s="2">
        <f t="shared" si="48"/>
        <v>39.333333328831941</v>
      </c>
      <c r="D506" s="42">
        <v>23.3</v>
      </c>
      <c r="E506" s="12">
        <v>8620</v>
      </c>
      <c r="F506" s="12">
        <v>9390</v>
      </c>
      <c r="G506" s="2">
        <v>6.49</v>
      </c>
      <c r="H506" s="2">
        <v>9.01</v>
      </c>
      <c r="I506" s="2">
        <v>7.7</v>
      </c>
      <c r="K506" s="14">
        <v>43598.62023148148</v>
      </c>
      <c r="L506" s="2">
        <f t="shared" si="47"/>
        <v>43.333333331393078</v>
      </c>
      <c r="M506" s="15">
        <v>1636</v>
      </c>
      <c r="N506" s="3">
        <v>0.128525414408</v>
      </c>
      <c r="O506" s="15">
        <v>12.12</v>
      </c>
      <c r="P506" s="2">
        <f t="shared" si="49"/>
        <v>94.300415647954495</v>
      </c>
      <c r="Q506" s="2">
        <f t="shared" si="50"/>
        <v>1.5577280226249599</v>
      </c>
      <c r="R506" s="2">
        <f t="shared" si="51"/>
        <v>4.2551893108979586</v>
      </c>
      <c r="S506" s="12">
        <f t="shared" si="52"/>
        <v>811.69003848711384</v>
      </c>
      <c r="T506" s="12"/>
    </row>
    <row r="507" spans="2:20" ht="19.899999999999999" customHeight="1" x14ac:dyDescent="0.2">
      <c r="B507" s="14">
        <v>43598.617465277777</v>
      </c>
      <c r="C507" s="2">
        <f t="shared" si="48"/>
        <v>39.41666666069068</v>
      </c>
      <c r="D507" s="42">
        <v>23.3</v>
      </c>
      <c r="E507" s="12">
        <v>8670</v>
      </c>
      <c r="F507" s="12">
        <v>9400</v>
      </c>
      <c r="G507" s="2">
        <v>6.49</v>
      </c>
      <c r="H507" s="2">
        <v>9.01</v>
      </c>
      <c r="I507" s="2">
        <v>7.7</v>
      </c>
      <c r="K507" s="14">
        <v>43598.620289351849</v>
      </c>
      <c r="L507" s="2">
        <f t="shared" si="47"/>
        <v>43.416666663251817</v>
      </c>
      <c r="M507" s="15">
        <v>1632</v>
      </c>
      <c r="N507" s="3">
        <v>0.12821117134099999</v>
      </c>
      <c r="O507" s="15">
        <v>12.09</v>
      </c>
      <c r="P507" s="2">
        <f t="shared" si="49"/>
        <v>94.297555147082576</v>
      </c>
      <c r="Q507" s="2">
        <f t="shared" si="50"/>
        <v>1.5500730615126899</v>
      </c>
      <c r="R507" s="2">
        <f t="shared" si="51"/>
        <v>4.2573475060570871</v>
      </c>
      <c r="S507" s="12">
        <f t="shared" si="52"/>
        <v>812.33187994012906</v>
      </c>
      <c r="T507" s="12"/>
    </row>
    <row r="508" spans="2:20" ht="19.899999999999999" customHeight="1" x14ac:dyDescent="0.2">
      <c r="B508" s="14">
        <v>43598.617523148147</v>
      </c>
      <c r="C508" s="2">
        <f t="shared" si="48"/>
        <v>39.499999992549419</v>
      </c>
      <c r="D508" s="42">
        <v>23.3</v>
      </c>
      <c r="E508" s="12">
        <v>8680</v>
      </c>
      <c r="F508" s="12">
        <v>9400</v>
      </c>
      <c r="G508" s="2">
        <v>6.49</v>
      </c>
      <c r="H508" s="2">
        <v>9.01</v>
      </c>
      <c r="I508" s="2">
        <v>7.7</v>
      </c>
      <c r="K508" s="14">
        <v>43598.620347222219</v>
      </c>
      <c r="L508" s="2">
        <f t="shared" si="47"/>
        <v>43.499999995110556</v>
      </c>
      <c r="M508" s="15">
        <v>1627</v>
      </c>
      <c r="N508" s="3">
        <v>0.12781836750700001</v>
      </c>
      <c r="O508" s="15">
        <v>12.11</v>
      </c>
      <c r="P508" s="2">
        <f t="shared" si="49"/>
        <v>94.743816841009107</v>
      </c>
      <c r="Q508" s="2">
        <f t="shared" si="50"/>
        <v>1.5478804305097702</v>
      </c>
      <c r="R508" s="2">
        <f t="shared" si="51"/>
        <v>4.2594988626107009</v>
      </c>
      <c r="S508" s="12">
        <f t="shared" si="52"/>
        <v>812.97195377592357</v>
      </c>
      <c r="T508" s="12"/>
    </row>
    <row r="509" spans="2:20" ht="19.899999999999999" customHeight="1" x14ac:dyDescent="0.2">
      <c r="B509" s="14">
        <v>43598.617581018516</v>
      </c>
      <c r="C509" s="2">
        <f t="shared" si="48"/>
        <v>39.583333324408159</v>
      </c>
      <c r="D509" s="42">
        <v>23.3</v>
      </c>
      <c r="E509" s="12">
        <v>8640</v>
      </c>
      <c r="F509" s="12">
        <v>9400</v>
      </c>
      <c r="G509" s="2">
        <v>6.49</v>
      </c>
      <c r="H509" s="2">
        <v>9.01</v>
      </c>
      <c r="I509" s="2">
        <v>7.7</v>
      </c>
      <c r="K509" s="14">
        <v>43598.620405092595</v>
      </c>
      <c r="L509" s="2">
        <f t="shared" si="47"/>
        <v>43.583333337446675</v>
      </c>
      <c r="M509" s="15">
        <v>1622</v>
      </c>
      <c r="N509" s="3">
        <v>0.12742556367399999</v>
      </c>
      <c r="O509" s="15">
        <v>12.06</v>
      </c>
      <c r="P509" s="2">
        <f t="shared" si="49"/>
        <v>94.64348951874193</v>
      </c>
      <c r="Q509" s="2">
        <f t="shared" si="50"/>
        <v>1.5367522979084398</v>
      </c>
      <c r="R509" s="2">
        <f t="shared" si="51"/>
        <v>4.2616409689035217</v>
      </c>
      <c r="S509" s="12">
        <f t="shared" si="52"/>
        <v>813.61006367281266</v>
      </c>
      <c r="T509" s="12"/>
    </row>
    <row r="510" spans="2:20" ht="19.899999999999999" customHeight="1" x14ac:dyDescent="0.2">
      <c r="B510" s="14">
        <v>43598.617638888885</v>
      </c>
      <c r="C510" s="2">
        <f t="shared" si="48"/>
        <v>39.666666656266898</v>
      </c>
      <c r="D510" s="42">
        <v>23.3</v>
      </c>
      <c r="E510" s="12">
        <v>8640</v>
      </c>
      <c r="F510" s="12">
        <v>9400</v>
      </c>
      <c r="G510" s="2">
        <v>6.49</v>
      </c>
      <c r="H510" s="2">
        <v>9.01</v>
      </c>
      <c r="I510" s="2">
        <v>7.7</v>
      </c>
      <c r="K510" s="14">
        <v>43598.620462962965</v>
      </c>
      <c r="L510" s="2">
        <f t="shared" si="47"/>
        <v>43.666666669305414</v>
      </c>
      <c r="M510" s="15">
        <v>1617</v>
      </c>
      <c r="N510" s="3">
        <v>0.12703275984000001</v>
      </c>
      <c r="O510" s="15">
        <v>12.05</v>
      </c>
      <c r="P510" s="2">
        <f t="shared" si="49"/>
        <v>94.85742115008118</v>
      </c>
      <c r="Q510" s="2">
        <f t="shared" si="50"/>
        <v>1.5307447560720002</v>
      </c>
      <c r="R510" s="2">
        <f t="shared" si="51"/>
        <v>4.2637711751533143</v>
      </c>
      <c r="S510" s="12">
        <f t="shared" si="52"/>
        <v>814.24620947033907</v>
      </c>
      <c r="T510" s="12"/>
    </row>
    <row r="511" spans="2:20" ht="19.899999999999999" customHeight="1" x14ac:dyDescent="0.2">
      <c r="B511" s="14">
        <v>43598.617696759262</v>
      </c>
      <c r="C511" s="2">
        <f t="shared" si="48"/>
        <v>39.749999998603016</v>
      </c>
      <c r="D511" s="42">
        <v>23.3</v>
      </c>
      <c r="E511" s="12">
        <v>8680</v>
      </c>
      <c r="F511" s="12">
        <v>9400</v>
      </c>
      <c r="G511" s="2">
        <v>6.49</v>
      </c>
      <c r="H511" s="2">
        <v>9.01</v>
      </c>
      <c r="I511" s="2">
        <v>7.7</v>
      </c>
      <c r="K511" s="14">
        <v>43598.620520833334</v>
      </c>
      <c r="L511" s="2">
        <f t="shared" si="47"/>
        <v>43.750000001164153</v>
      </c>
      <c r="M511" s="15">
        <v>1612</v>
      </c>
      <c r="N511" s="3">
        <v>0.126639956006</v>
      </c>
      <c r="O511" s="15">
        <v>12.06</v>
      </c>
      <c r="P511" s="2">
        <f t="shared" si="49"/>
        <v>95.230607940424562</v>
      </c>
      <c r="Q511" s="2">
        <f t="shared" si="50"/>
        <v>1.5272778694323601</v>
      </c>
      <c r="R511" s="2">
        <f t="shared" si="51"/>
        <v>4.2658948019390035</v>
      </c>
      <c r="S511" s="12">
        <f t="shared" si="52"/>
        <v>814.88039124873137</v>
      </c>
      <c r="T511" s="12"/>
    </row>
    <row r="512" spans="2:20" ht="19.899999999999999" customHeight="1" x14ac:dyDescent="0.2">
      <c r="B512" s="14">
        <v>43598.617754629631</v>
      </c>
      <c r="C512" s="2">
        <f t="shared" si="48"/>
        <v>39.833333330461755</v>
      </c>
      <c r="D512" s="42">
        <v>23.3</v>
      </c>
      <c r="E512" s="12">
        <v>8650</v>
      </c>
      <c r="F512" s="12">
        <v>9410</v>
      </c>
      <c r="G512" s="2">
        <v>6.49</v>
      </c>
      <c r="H512" s="2">
        <v>9.01</v>
      </c>
      <c r="I512" s="2">
        <v>7.7</v>
      </c>
      <c r="K512" s="14">
        <v>43598.620578703703</v>
      </c>
      <c r="L512" s="2">
        <f t="shared" si="47"/>
        <v>43.833333333022892</v>
      </c>
      <c r="M512" s="15">
        <v>1608</v>
      </c>
      <c r="N512" s="3">
        <v>0.126325712939</v>
      </c>
      <c r="O512" s="15">
        <v>11.98</v>
      </c>
      <c r="P512" s="2">
        <f t="shared" si="49"/>
        <v>94.834216417879134</v>
      </c>
      <c r="Q512" s="2">
        <f t="shared" si="50"/>
        <v>1.51338204100922</v>
      </c>
      <c r="R512" s="2">
        <f t="shared" si="51"/>
        <v>4.2680063712838905</v>
      </c>
      <c r="S512" s="12">
        <f t="shared" si="52"/>
        <v>815.51280540990308</v>
      </c>
      <c r="T512" s="12"/>
    </row>
    <row r="513" spans="2:20" ht="19.899999999999999" customHeight="1" x14ac:dyDescent="0.2">
      <c r="B513" s="14">
        <v>43598.617812500001</v>
      </c>
      <c r="C513" s="2">
        <f t="shared" si="48"/>
        <v>39.916666662320495</v>
      </c>
      <c r="D513" s="42">
        <v>23.3</v>
      </c>
      <c r="E513" s="12">
        <v>8670</v>
      </c>
      <c r="F513" s="12">
        <v>9400</v>
      </c>
      <c r="G513" s="2">
        <v>6.49</v>
      </c>
      <c r="H513" s="2">
        <v>9.01</v>
      </c>
      <c r="I513" s="2">
        <v>7.7</v>
      </c>
      <c r="K513" s="14">
        <v>43598.620636574073</v>
      </c>
      <c r="L513" s="2">
        <f t="shared" si="47"/>
        <v>43.916666664881632</v>
      </c>
      <c r="M513" s="15">
        <v>1603</v>
      </c>
      <c r="N513" s="3">
        <v>0.12593290910499999</v>
      </c>
      <c r="O513" s="15">
        <v>12.01</v>
      </c>
      <c r="P513" s="2">
        <f t="shared" si="49"/>
        <v>95.36824079864887</v>
      </c>
      <c r="Q513" s="2">
        <f t="shared" si="50"/>
        <v>1.5124542383510498</v>
      </c>
      <c r="R513" s="2">
        <f t="shared" si="51"/>
        <v>4.2701076464407084</v>
      </c>
      <c r="S513" s="12">
        <f t="shared" si="52"/>
        <v>816.14345195385408</v>
      </c>
      <c r="T513" s="12"/>
    </row>
    <row r="514" spans="2:20" ht="19.899999999999999" customHeight="1" x14ac:dyDescent="0.2">
      <c r="B514" s="14">
        <v>43598.61787037037</v>
      </c>
      <c r="C514" s="2">
        <f t="shared" si="48"/>
        <v>39.999999994179234</v>
      </c>
      <c r="D514" s="42">
        <v>23.3</v>
      </c>
      <c r="E514" s="12">
        <v>8690</v>
      </c>
      <c r="F514" s="12">
        <v>9410</v>
      </c>
      <c r="G514" s="2">
        <v>6.49</v>
      </c>
      <c r="H514" s="2">
        <v>9.01</v>
      </c>
      <c r="I514" s="2">
        <v>7.7</v>
      </c>
      <c r="K514" s="14">
        <v>43598.620694444442</v>
      </c>
      <c r="L514" s="2">
        <f t="shared" si="47"/>
        <v>43.999999996740371</v>
      </c>
      <c r="M514" s="15">
        <v>1599</v>
      </c>
      <c r="N514" s="3">
        <v>0.12561866603800001</v>
      </c>
      <c r="O514" s="15">
        <v>12.03</v>
      </c>
      <c r="P514" s="2">
        <f t="shared" si="49"/>
        <v>95.766022514208913</v>
      </c>
      <c r="Q514" s="2">
        <f t="shared" si="50"/>
        <v>1.5111925524371401</v>
      </c>
      <c r="R514" s="2">
        <f t="shared" si="51"/>
        <v>4.2722074011193785</v>
      </c>
      <c r="S514" s="12">
        <f t="shared" si="52"/>
        <v>816.77233088058438</v>
      </c>
      <c r="T514" s="12"/>
    </row>
    <row r="515" spans="2:20" ht="19.899999999999999" customHeight="1" x14ac:dyDescent="0.2">
      <c r="B515" s="14">
        <v>43598.617928240739</v>
      </c>
      <c r="C515" s="2">
        <f t="shared" si="48"/>
        <v>40.083333326037973</v>
      </c>
      <c r="D515" s="42">
        <v>23.3</v>
      </c>
      <c r="E515" s="12">
        <v>8690</v>
      </c>
      <c r="F515" s="12">
        <v>9400</v>
      </c>
      <c r="G515" s="2">
        <v>6.49</v>
      </c>
      <c r="H515" s="2">
        <v>9.01</v>
      </c>
      <c r="I515" s="2">
        <v>7.7</v>
      </c>
      <c r="K515" s="14">
        <v>43598.620752314811</v>
      </c>
      <c r="L515" s="2">
        <f t="shared" si="47"/>
        <v>44.08333332859911</v>
      </c>
      <c r="M515" s="15">
        <v>1595</v>
      </c>
      <c r="N515" s="3">
        <v>0.125304422971</v>
      </c>
      <c r="O515" s="15">
        <v>12.02</v>
      </c>
      <c r="P515" s="2">
        <f t="shared" si="49"/>
        <v>95.926382445269823</v>
      </c>
      <c r="Q515" s="2">
        <f t="shared" si="50"/>
        <v>1.50615916411142</v>
      </c>
      <c r="R515" s="2">
        <f t="shared" si="51"/>
        <v>4.2743027842187926</v>
      </c>
      <c r="S515" s="12">
        <f t="shared" si="52"/>
        <v>817.39963859200748</v>
      </c>
      <c r="T515" s="12"/>
    </row>
    <row r="516" spans="2:20" ht="19.899999999999999" customHeight="1" x14ac:dyDescent="0.2">
      <c r="B516" s="14">
        <v>43598.617986111109</v>
      </c>
      <c r="C516" s="2">
        <f t="shared" si="48"/>
        <v>40.166666657896712</v>
      </c>
      <c r="D516" s="42">
        <v>23.3</v>
      </c>
      <c r="E516" s="12">
        <v>8690</v>
      </c>
      <c r="F516" s="12">
        <v>9400</v>
      </c>
      <c r="G516" s="2">
        <v>6.49</v>
      </c>
      <c r="H516" s="2">
        <v>9.01</v>
      </c>
      <c r="I516" s="2">
        <v>7.7</v>
      </c>
      <c r="K516" s="14">
        <v>43598.620810185188</v>
      </c>
      <c r="L516" s="2">
        <f t="shared" si="47"/>
        <v>44.166666670935228</v>
      </c>
      <c r="M516" s="15">
        <v>1590</v>
      </c>
      <c r="N516" s="3">
        <v>0.124911619137</v>
      </c>
      <c r="O516" s="15">
        <v>11.99</v>
      </c>
      <c r="P516" s="2">
        <f t="shared" si="49"/>
        <v>95.987867924837829</v>
      </c>
      <c r="Q516" s="2">
        <f t="shared" si="50"/>
        <v>1.49769031345263</v>
      </c>
      <c r="R516" s="2">
        <f t="shared" si="51"/>
        <v>4.2763887910257932</v>
      </c>
      <c r="S516" s="12">
        <f t="shared" si="52"/>
        <v>818.0251787648582</v>
      </c>
      <c r="T516" s="12"/>
    </row>
    <row r="517" spans="2:20" ht="19.899999999999999" customHeight="1" x14ac:dyDescent="0.2">
      <c r="B517" s="14">
        <v>43598.618043981478</v>
      </c>
      <c r="C517" s="2">
        <f t="shared" si="48"/>
        <v>40.249999989755452</v>
      </c>
      <c r="D517" s="42">
        <v>23.3</v>
      </c>
      <c r="E517" s="12">
        <v>8700</v>
      </c>
      <c r="F517" s="12">
        <v>9420</v>
      </c>
      <c r="G517" s="2">
        <v>6.49</v>
      </c>
      <c r="H517" s="2">
        <v>9.01</v>
      </c>
      <c r="I517" s="2">
        <v>7.7</v>
      </c>
      <c r="K517" s="14">
        <v>43598.620925925927</v>
      </c>
      <c r="L517" s="2">
        <f t="shared" si="47"/>
        <v>44.333333334652707</v>
      </c>
      <c r="M517" s="15">
        <v>1580</v>
      </c>
      <c r="N517" s="3">
        <v>0.12412601147000001</v>
      </c>
      <c r="O517" s="15">
        <v>11.94</v>
      </c>
      <c r="P517" s="2">
        <f t="shared" si="49"/>
        <v>96.192569620153918</v>
      </c>
      <c r="Q517" s="2">
        <f t="shared" si="50"/>
        <v>1.4820645769517999</v>
      </c>
      <c r="R517" s="2">
        <f t="shared" si="51"/>
        <v>4.2805273394114565</v>
      </c>
      <c r="S517" s="12">
        <f t="shared" si="52"/>
        <v>819.27036689586078</v>
      </c>
      <c r="T517" s="12"/>
    </row>
    <row r="518" spans="2:20" ht="19.899999999999999" customHeight="1" x14ac:dyDescent="0.2">
      <c r="B518" s="14">
        <v>43598.618101851855</v>
      </c>
      <c r="C518" s="2">
        <f t="shared" si="48"/>
        <v>40.33333333209157</v>
      </c>
      <c r="D518" s="42">
        <v>23.3</v>
      </c>
      <c r="E518" s="12">
        <v>8700</v>
      </c>
      <c r="F518" s="12">
        <v>9400</v>
      </c>
      <c r="G518" s="2">
        <v>6.49</v>
      </c>
      <c r="H518" s="2">
        <v>9.01</v>
      </c>
      <c r="I518" s="2">
        <v>7.7</v>
      </c>
      <c r="K518" s="14">
        <v>43598.620983796296</v>
      </c>
      <c r="L518" s="2">
        <f t="shared" si="47"/>
        <v>44.416666666511446</v>
      </c>
      <c r="M518" s="15">
        <v>1577</v>
      </c>
      <c r="N518" s="3">
        <v>0.12389032916999999</v>
      </c>
      <c r="O518" s="15">
        <v>11.94</v>
      </c>
      <c r="P518" s="2">
        <f t="shared" si="49"/>
        <v>96.375561191835686</v>
      </c>
      <c r="Q518" s="2">
        <f t="shared" si="50"/>
        <v>1.4792505302897998</v>
      </c>
      <c r="R518" s="2">
        <f t="shared" si="51"/>
        <v>4.28258380819954</v>
      </c>
      <c r="S518" s="12">
        <f t="shared" si="52"/>
        <v>819.89040773648776</v>
      </c>
      <c r="T518" s="12"/>
    </row>
    <row r="519" spans="2:20" ht="19.899999999999999" customHeight="1" x14ac:dyDescent="0.2">
      <c r="B519" s="14">
        <v>43598.618159722224</v>
      </c>
      <c r="C519" s="2">
        <f t="shared" si="48"/>
        <v>40.416666663950309</v>
      </c>
      <c r="D519" s="42">
        <v>23.3</v>
      </c>
      <c r="E519" s="12">
        <v>8680</v>
      </c>
      <c r="F519" s="12">
        <v>9410</v>
      </c>
      <c r="G519" s="2">
        <v>6.48</v>
      </c>
      <c r="H519" s="2">
        <v>9.01</v>
      </c>
      <c r="I519" s="2">
        <v>7.71</v>
      </c>
      <c r="K519" s="14">
        <v>43598.621041666665</v>
      </c>
      <c r="L519" s="2">
        <f t="shared" si="47"/>
        <v>44.499999998370185</v>
      </c>
      <c r="M519" s="15">
        <v>1573</v>
      </c>
      <c r="N519" s="3">
        <v>0.123576086103</v>
      </c>
      <c r="O519" s="15">
        <v>11.92</v>
      </c>
      <c r="P519" s="2">
        <f t="shared" si="49"/>
        <v>96.458792116661996</v>
      </c>
      <c r="Q519" s="2">
        <f t="shared" si="50"/>
        <v>1.4730269463477599</v>
      </c>
      <c r="R519" s="2">
        <f t="shared" si="51"/>
        <v>4.2846340008553714</v>
      </c>
      <c r="S519" s="12">
        <f t="shared" si="52"/>
        <v>820.50907376372095</v>
      </c>
      <c r="T519" s="12"/>
    </row>
    <row r="520" spans="2:20" ht="19.899999999999999" customHeight="1" x14ac:dyDescent="0.2">
      <c r="B520" s="14">
        <v>43598.618217592593</v>
      </c>
      <c r="C520" s="2">
        <f t="shared" si="48"/>
        <v>40.499999995809048</v>
      </c>
      <c r="D520" s="42">
        <v>23.3</v>
      </c>
      <c r="E520" s="12">
        <v>8690</v>
      </c>
      <c r="F520" s="12">
        <v>9410</v>
      </c>
      <c r="G520" s="2">
        <v>6.48</v>
      </c>
      <c r="H520" s="2">
        <v>9.01</v>
      </c>
      <c r="I520" s="2">
        <v>7.7</v>
      </c>
      <c r="K520" s="14">
        <v>43598.621099537035</v>
      </c>
      <c r="L520" s="2">
        <f t="shared" si="47"/>
        <v>44.583333330228925</v>
      </c>
      <c r="M520" s="15">
        <v>1567</v>
      </c>
      <c r="N520" s="3">
        <v>0.123104721502</v>
      </c>
      <c r="O520" s="15">
        <v>11.9</v>
      </c>
      <c r="P520" s="2">
        <f t="shared" si="49"/>
        <v>96.665666879451649</v>
      </c>
      <c r="Q520" s="2">
        <f t="shared" si="50"/>
        <v>1.4649461858738</v>
      </c>
      <c r="R520" s="2">
        <f t="shared" si="51"/>
        <v>4.2866742599388674</v>
      </c>
      <c r="S520" s="12">
        <f t="shared" si="52"/>
        <v>821.12577577182003</v>
      </c>
      <c r="T520" s="12"/>
    </row>
    <row r="521" spans="2:20" ht="19.899999999999999" customHeight="1" x14ac:dyDescent="0.2">
      <c r="B521" s="14">
        <v>43598.618275462963</v>
      </c>
      <c r="C521" s="2">
        <f t="shared" si="48"/>
        <v>40.583333327667788</v>
      </c>
      <c r="D521" s="42">
        <v>23.3</v>
      </c>
      <c r="E521" s="12">
        <v>8690</v>
      </c>
      <c r="F521" s="12">
        <v>9410</v>
      </c>
      <c r="G521" s="2">
        <v>6.48</v>
      </c>
      <c r="H521" s="2">
        <v>9.01</v>
      </c>
      <c r="I521" s="2">
        <v>7.7</v>
      </c>
      <c r="K521" s="14">
        <v>43598.621157407404</v>
      </c>
      <c r="L521" s="2">
        <f t="shared" si="47"/>
        <v>44.666666662087664</v>
      </c>
      <c r="M521" s="15">
        <v>1563</v>
      </c>
      <c r="N521" s="3">
        <v>0.122790478435</v>
      </c>
      <c r="O521" s="15">
        <v>11.9</v>
      </c>
      <c r="P521" s="2">
        <f t="shared" si="49"/>
        <v>96.913051823471378</v>
      </c>
      <c r="Q521" s="2">
        <f t="shared" si="50"/>
        <v>1.4612066933765</v>
      </c>
      <c r="R521" s="2">
        <f t="shared" si="51"/>
        <v>4.2887063105135006</v>
      </c>
      <c r="S521" s="12">
        <f t="shared" si="52"/>
        <v>821.74051376078501</v>
      </c>
      <c r="T521" s="12"/>
    </row>
    <row r="522" spans="2:20" ht="19.899999999999999" customHeight="1" x14ac:dyDescent="0.2">
      <c r="B522" s="14">
        <v>43598.618333333332</v>
      </c>
      <c r="C522" s="2">
        <f t="shared" si="48"/>
        <v>40.666666659526527</v>
      </c>
      <c r="D522" s="42">
        <v>23.3</v>
      </c>
      <c r="E522" s="12">
        <v>8700</v>
      </c>
      <c r="F522" s="12">
        <v>9410</v>
      </c>
      <c r="G522" s="2">
        <v>6.48</v>
      </c>
      <c r="H522" s="2">
        <v>9.01</v>
      </c>
      <c r="I522" s="2">
        <v>7.71</v>
      </c>
      <c r="K522" s="14">
        <v>43598.621215277781</v>
      </c>
      <c r="L522" s="2">
        <f t="shared" si="47"/>
        <v>44.750000004423782</v>
      </c>
      <c r="M522" s="15">
        <v>1559</v>
      </c>
      <c r="N522" s="3">
        <v>0.12247623536799999</v>
      </c>
      <c r="O522" s="15">
        <v>11.85</v>
      </c>
      <c r="P522" s="2">
        <f t="shared" si="49"/>
        <v>96.753463758864939</v>
      </c>
      <c r="Q522" s="2">
        <f t="shared" si="50"/>
        <v>1.4513433891107999</v>
      </c>
      <c r="R522" s="2">
        <f t="shared" si="51"/>
        <v>4.2907289149559587</v>
      </c>
      <c r="S522" s="12">
        <f t="shared" si="52"/>
        <v>822.35368061153531</v>
      </c>
      <c r="T522" s="12"/>
    </row>
    <row r="523" spans="2:20" ht="19.899999999999999" customHeight="1" x14ac:dyDescent="0.2">
      <c r="B523" s="14">
        <v>43598.618391203701</v>
      </c>
      <c r="C523" s="2">
        <f t="shared" si="48"/>
        <v>40.749999991385266</v>
      </c>
      <c r="D523" s="42">
        <v>23.4</v>
      </c>
      <c r="E523" s="12">
        <v>8700</v>
      </c>
      <c r="F523" s="12">
        <v>9410</v>
      </c>
      <c r="G523" s="2">
        <v>6.51</v>
      </c>
      <c r="H523" s="2">
        <v>9.01</v>
      </c>
      <c r="I523" s="2">
        <v>7.71</v>
      </c>
      <c r="K523" s="14">
        <v>43598.62127314815</v>
      </c>
      <c r="L523" s="2">
        <f t="shared" si="47"/>
        <v>44.833333336282521</v>
      </c>
      <c r="M523" s="15">
        <v>1553</v>
      </c>
      <c r="N523" s="3">
        <v>0.122004870768</v>
      </c>
      <c r="O523" s="15">
        <v>11.86</v>
      </c>
      <c r="P523" s="2">
        <f t="shared" si="49"/>
        <v>97.209233740778615</v>
      </c>
      <c r="Q523" s="2">
        <f t="shared" si="50"/>
        <v>1.4469777673084798</v>
      </c>
      <c r="R523" s="2">
        <f t="shared" si="51"/>
        <v>4.2927416379456345</v>
      </c>
      <c r="S523" s="12">
        <f t="shared" si="52"/>
        <v>822.96488336605898</v>
      </c>
      <c r="T523" s="12"/>
    </row>
    <row r="524" spans="2:20" ht="19.899999999999999" customHeight="1" x14ac:dyDescent="0.2">
      <c r="B524" s="14">
        <v>43598.618449074071</v>
      </c>
      <c r="C524" s="2">
        <f t="shared" si="48"/>
        <v>40.833333323244005</v>
      </c>
      <c r="D524" s="42">
        <v>23.4</v>
      </c>
      <c r="E524" s="12">
        <v>8700</v>
      </c>
      <c r="F524" s="12">
        <v>9410</v>
      </c>
      <c r="G524" s="2">
        <v>6.51</v>
      </c>
      <c r="H524" s="2">
        <v>9.01</v>
      </c>
      <c r="I524" s="2">
        <v>7.71</v>
      </c>
      <c r="K524" s="14">
        <v>43598.621331018519</v>
      </c>
      <c r="L524" s="2">
        <f t="shared" si="47"/>
        <v>44.916666668141261</v>
      </c>
      <c r="M524" s="15">
        <v>1550</v>
      </c>
      <c r="N524" s="3">
        <v>0.12176918846699999</v>
      </c>
      <c r="O524" s="15">
        <v>11.86</v>
      </c>
      <c r="P524" s="2">
        <f t="shared" si="49"/>
        <v>97.3973806453848</v>
      </c>
      <c r="Q524" s="2">
        <f t="shared" si="50"/>
        <v>1.4441825752186199</v>
      </c>
      <c r="R524" s="2">
        <f t="shared" si="51"/>
        <v>4.2947493881479728</v>
      </c>
      <c r="S524" s="12">
        <f t="shared" si="52"/>
        <v>823.57431850336195</v>
      </c>
      <c r="T524" s="12"/>
    </row>
    <row r="525" spans="2:20" ht="19.899999999999999" customHeight="1" x14ac:dyDescent="0.2">
      <c r="B525" s="14">
        <v>43598.618506944447</v>
      </c>
      <c r="C525" s="2">
        <f t="shared" si="48"/>
        <v>40.916666665580124</v>
      </c>
      <c r="D525" s="42">
        <v>23.4</v>
      </c>
      <c r="E525" s="12">
        <v>8700</v>
      </c>
      <c r="F525" s="12">
        <v>9420</v>
      </c>
      <c r="G525" s="2">
        <v>6.51</v>
      </c>
      <c r="H525" s="2">
        <v>9.01</v>
      </c>
      <c r="I525" s="2">
        <v>7.71</v>
      </c>
      <c r="K525" s="14">
        <v>43598.621388888889</v>
      </c>
      <c r="L525" s="2">
        <f t="shared" si="47"/>
        <v>45</v>
      </c>
      <c r="M525" s="15">
        <v>1546</v>
      </c>
      <c r="N525" s="3">
        <v>0.1214549454</v>
      </c>
      <c r="O525" s="15">
        <v>11.81</v>
      </c>
      <c r="P525" s="2">
        <f t="shared" si="49"/>
        <v>97.237703751830921</v>
      </c>
      <c r="Q525" s="2">
        <f t="shared" si="50"/>
        <v>1.434382905174</v>
      </c>
      <c r="R525" s="2">
        <f t="shared" si="51"/>
        <v>4.2967483919184284</v>
      </c>
      <c r="S525" s="12">
        <f t="shared" si="52"/>
        <v>824.18237882727112</v>
      </c>
      <c r="T525" s="12"/>
    </row>
    <row r="526" spans="2:20" ht="19.899999999999999" customHeight="1" x14ac:dyDescent="0.2">
      <c r="B526" s="14">
        <v>43598.618564814817</v>
      </c>
      <c r="C526" s="2">
        <f t="shared" si="48"/>
        <v>40.999999997438863</v>
      </c>
      <c r="D526" s="42">
        <v>23.4</v>
      </c>
      <c r="E526" s="12">
        <v>8600</v>
      </c>
      <c r="F526" s="12">
        <v>9420</v>
      </c>
      <c r="G526" s="2">
        <v>6.48</v>
      </c>
      <c r="H526" s="2">
        <v>9.01</v>
      </c>
      <c r="I526" s="2">
        <v>7.71</v>
      </c>
      <c r="K526" s="14">
        <v>43598.621446759258</v>
      </c>
      <c r="L526" s="2">
        <f t="shared" si="47"/>
        <v>45.083333331858739</v>
      </c>
      <c r="M526" s="15">
        <v>1541</v>
      </c>
      <c r="N526" s="3">
        <v>0.121062141567</v>
      </c>
      <c r="O526" s="15">
        <v>11.82</v>
      </c>
      <c r="P526" s="2">
        <f t="shared" si="49"/>
        <v>97.635807916535171</v>
      </c>
      <c r="Q526" s="2">
        <f t="shared" si="50"/>
        <v>1.4309545133219401</v>
      </c>
      <c r="R526" s="2">
        <f t="shared" si="51"/>
        <v>4.2987382095349513</v>
      </c>
      <c r="S526" s="12">
        <f t="shared" si="52"/>
        <v>824.78867153395959</v>
      </c>
      <c r="T526" s="12"/>
    </row>
    <row r="527" spans="2:20" ht="19.899999999999999" customHeight="1" x14ac:dyDescent="0.2">
      <c r="B527" s="14">
        <v>43598.618622685186</v>
      </c>
      <c r="C527" s="2">
        <f t="shared" si="48"/>
        <v>41.083333329297602</v>
      </c>
      <c r="D527" s="42">
        <v>23.4</v>
      </c>
      <c r="E527" s="12">
        <v>8690</v>
      </c>
      <c r="F527" s="12">
        <v>9420</v>
      </c>
      <c r="G527" s="2">
        <v>6.5</v>
      </c>
      <c r="H527" s="2">
        <v>9.01</v>
      </c>
      <c r="I527" s="2">
        <v>7.71</v>
      </c>
      <c r="K527" s="14">
        <v>43598.621504629627</v>
      </c>
      <c r="L527" s="2">
        <f t="shared" si="47"/>
        <v>45.166666663717479</v>
      </c>
      <c r="M527" s="15">
        <v>1537</v>
      </c>
      <c r="N527" s="3">
        <v>0.120747898499</v>
      </c>
      <c r="O527" s="15">
        <v>11.84</v>
      </c>
      <c r="P527" s="2">
        <f t="shared" si="49"/>
        <v>98.055536760319313</v>
      </c>
      <c r="Q527" s="2">
        <f t="shared" si="50"/>
        <v>1.42965511822816</v>
      </c>
      <c r="R527" s="2">
        <f t="shared" si="51"/>
        <v>4.3007247439661533</v>
      </c>
      <c r="S527" s="12">
        <f t="shared" si="52"/>
        <v>825.39319662342746</v>
      </c>
      <c r="T527" s="12"/>
    </row>
    <row r="528" spans="2:20" ht="19.899999999999999" customHeight="1" x14ac:dyDescent="0.2">
      <c r="B528" s="14">
        <v>43598.618680555555</v>
      </c>
      <c r="C528" s="2">
        <f t="shared" si="48"/>
        <v>41.166666661156341</v>
      </c>
      <c r="D528" s="42">
        <v>23.4</v>
      </c>
      <c r="E528" s="12">
        <v>8700</v>
      </c>
      <c r="F528" s="12">
        <v>9420</v>
      </c>
      <c r="G528" s="2">
        <v>6.5</v>
      </c>
      <c r="H528" s="2">
        <v>9.01</v>
      </c>
      <c r="I528" s="2">
        <v>7.71</v>
      </c>
      <c r="K528" s="14">
        <v>43598.621562499997</v>
      </c>
      <c r="L528" s="2">
        <f t="shared" si="47"/>
        <v>45.249999995576218</v>
      </c>
      <c r="M528" s="15">
        <v>1533</v>
      </c>
      <c r="N528" s="3">
        <v>0.12043365543200001</v>
      </c>
      <c r="O528" s="15">
        <v>11.77</v>
      </c>
      <c r="P528" s="2">
        <f t="shared" si="49"/>
        <v>97.730156556160082</v>
      </c>
      <c r="Q528" s="2">
        <f t="shared" si="50"/>
        <v>1.41750412443464</v>
      </c>
      <c r="R528" s="2">
        <f t="shared" si="51"/>
        <v>4.3027019378496822</v>
      </c>
      <c r="S528" s="12">
        <f t="shared" si="52"/>
        <v>825.99615049758802</v>
      </c>
      <c r="T528" s="12"/>
    </row>
    <row r="529" spans="2:20" ht="19.899999999999999" customHeight="1" x14ac:dyDescent="0.2">
      <c r="B529" s="14">
        <v>43598.618738425925</v>
      </c>
      <c r="C529" s="2">
        <f t="shared" si="48"/>
        <v>41.249999993015081</v>
      </c>
      <c r="D529" s="42">
        <v>23.4</v>
      </c>
      <c r="E529" s="12">
        <v>8700</v>
      </c>
      <c r="F529" s="12">
        <v>9420</v>
      </c>
      <c r="G529" s="2">
        <v>6.5</v>
      </c>
      <c r="H529" s="2">
        <v>9.01</v>
      </c>
      <c r="I529" s="2">
        <v>7.71</v>
      </c>
      <c r="K529" s="14">
        <v>43598.621678240743</v>
      </c>
      <c r="L529" s="2">
        <f t="shared" si="47"/>
        <v>45.416666669771075</v>
      </c>
      <c r="M529" s="15">
        <v>1525</v>
      </c>
      <c r="N529" s="3">
        <v>0.119805169298</v>
      </c>
      <c r="O529" s="15">
        <v>11.76</v>
      </c>
      <c r="P529" s="2">
        <f t="shared" si="49"/>
        <v>98.159370492173892</v>
      </c>
      <c r="Q529" s="2">
        <f t="shared" si="50"/>
        <v>1.40890879094448</v>
      </c>
      <c r="R529" s="2">
        <f t="shared" si="51"/>
        <v>4.3066275115205794</v>
      </c>
      <c r="S529" s="12">
        <f t="shared" si="52"/>
        <v>827.19734467549961</v>
      </c>
      <c r="T529" s="12"/>
    </row>
    <row r="530" spans="2:20" ht="19.899999999999999" customHeight="1" x14ac:dyDescent="0.2">
      <c r="B530" s="14">
        <v>43598.618796296294</v>
      </c>
      <c r="C530" s="2">
        <f t="shared" si="48"/>
        <v>41.33333332487382</v>
      </c>
      <c r="D530" s="42">
        <v>23.4</v>
      </c>
      <c r="E530" s="12">
        <v>8700</v>
      </c>
      <c r="F530" s="12">
        <v>9420</v>
      </c>
      <c r="G530" s="2">
        <v>6.5</v>
      </c>
      <c r="H530" s="2">
        <v>9.02</v>
      </c>
      <c r="I530" s="2">
        <v>7.71</v>
      </c>
      <c r="K530" s="14">
        <v>43598.621736111112</v>
      </c>
      <c r="L530" s="2">
        <f t="shared" si="47"/>
        <v>45.500000001629815</v>
      </c>
      <c r="M530" s="15">
        <v>1521</v>
      </c>
      <c r="N530" s="3">
        <v>0.11949092623099999</v>
      </c>
      <c r="O530" s="15">
        <v>11.77</v>
      </c>
      <c r="P530" s="2">
        <f t="shared" si="49"/>
        <v>98.501203156181262</v>
      </c>
      <c r="Q530" s="2">
        <f t="shared" si="50"/>
        <v>1.4064082017388699</v>
      </c>
      <c r="R530" s="2">
        <f t="shared" si="51"/>
        <v>4.3085825927309029</v>
      </c>
      <c r="S530" s="12">
        <f t="shared" si="52"/>
        <v>827.79558490373836</v>
      </c>
      <c r="T530" s="12"/>
    </row>
    <row r="531" spans="2:20" ht="19.899999999999999" customHeight="1" x14ac:dyDescent="0.2">
      <c r="B531" s="14">
        <v>43598.618854166663</v>
      </c>
      <c r="C531" s="2">
        <f t="shared" si="48"/>
        <v>41.416666656732559</v>
      </c>
      <c r="D531" s="42">
        <v>23.4</v>
      </c>
      <c r="E531" s="12">
        <v>8700</v>
      </c>
      <c r="F531" s="12">
        <v>9420</v>
      </c>
      <c r="G531" s="2">
        <v>6.5</v>
      </c>
      <c r="H531" s="2">
        <v>9.02</v>
      </c>
      <c r="I531" s="2">
        <v>7.71</v>
      </c>
      <c r="K531" s="14">
        <v>43598.621793981481</v>
      </c>
      <c r="L531" s="2">
        <f t="shared" si="47"/>
        <v>45.583333333488554</v>
      </c>
      <c r="M531" s="15">
        <v>1517</v>
      </c>
      <c r="N531" s="3">
        <v>0.119176683164</v>
      </c>
      <c r="O531" s="15">
        <v>11.76</v>
      </c>
      <c r="P531" s="2">
        <f t="shared" si="49"/>
        <v>98.67702043542333</v>
      </c>
      <c r="Q531" s="2">
        <f t="shared" si="50"/>
        <v>1.4015177940086401</v>
      </c>
      <c r="R531" s="2">
        <f t="shared" si="51"/>
        <v>4.3105325413045561</v>
      </c>
      <c r="S531" s="12">
        <f t="shared" si="52"/>
        <v>828.39225391666992</v>
      </c>
      <c r="T531" s="12"/>
    </row>
    <row r="532" spans="2:20" ht="19.899999999999999" customHeight="1" x14ac:dyDescent="0.2">
      <c r="B532" s="14">
        <v>43598.61891203704</v>
      </c>
      <c r="C532" s="2">
        <f t="shared" si="48"/>
        <v>41.499999999068677</v>
      </c>
      <c r="D532" s="42">
        <v>23.4</v>
      </c>
      <c r="E532" s="12">
        <v>8690</v>
      </c>
      <c r="F532" s="12">
        <v>9420</v>
      </c>
      <c r="G532" s="2">
        <v>6.5</v>
      </c>
      <c r="H532" s="2">
        <v>9.01</v>
      </c>
      <c r="I532" s="2">
        <v>7.71</v>
      </c>
      <c r="K532" s="14">
        <v>43598.621851851851</v>
      </c>
      <c r="L532" s="2">
        <f t="shared" si="47"/>
        <v>45.666666665347293</v>
      </c>
      <c r="M532" s="15">
        <v>1511</v>
      </c>
      <c r="N532" s="3">
        <v>0.118705318564</v>
      </c>
      <c r="O532" s="15">
        <v>11.74</v>
      </c>
      <c r="P532" s="2">
        <f t="shared" si="49"/>
        <v>98.900370615410765</v>
      </c>
      <c r="Q532" s="2">
        <f t="shared" si="50"/>
        <v>1.39360043994136</v>
      </c>
      <c r="R532" s="2">
        <f t="shared" si="51"/>
        <v>4.3124735955993412</v>
      </c>
      <c r="S532" s="12">
        <f t="shared" si="52"/>
        <v>828.98695891046737</v>
      </c>
      <c r="T532" s="12"/>
    </row>
    <row r="533" spans="2:20" ht="19.899999999999999" customHeight="1" x14ac:dyDescent="0.2">
      <c r="B533" s="14">
        <v>43598.618969907409</v>
      </c>
      <c r="C533" s="2">
        <f t="shared" si="48"/>
        <v>41.583333330927417</v>
      </c>
      <c r="D533" s="42">
        <v>23.4</v>
      </c>
      <c r="E533" s="12">
        <v>8700</v>
      </c>
      <c r="F533" s="12">
        <v>9420</v>
      </c>
      <c r="G533" s="2">
        <v>6.5</v>
      </c>
      <c r="H533" s="2">
        <v>9.02</v>
      </c>
      <c r="I533" s="2">
        <v>7.71</v>
      </c>
      <c r="K533" s="14">
        <v>43598.62190972222</v>
      </c>
      <c r="L533" s="2">
        <f t="shared" si="47"/>
        <v>45.749999997206032</v>
      </c>
      <c r="M533" s="15">
        <v>1507</v>
      </c>
      <c r="N533" s="3">
        <v>0.118391075497</v>
      </c>
      <c r="O533" s="15">
        <v>11.69</v>
      </c>
      <c r="P533" s="2">
        <f t="shared" si="49"/>
        <v>98.740550763019485</v>
      </c>
      <c r="Q533" s="2">
        <f t="shared" si="50"/>
        <v>1.3839916725599299</v>
      </c>
      <c r="R533" s="2">
        <f t="shared" si="51"/>
        <v>4.3144024789766684</v>
      </c>
      <c r="S533" s="12">
        <f t="shared" si="52"/>
        <v>829.57969988513071</v>
      </c>
      <c r="T533" s="12"/>
    </row>
    <row r="534" spans="2:20" ht="19.899999999999999" customHeight="1" x14ac:dyDescent="0.2">
      <c r="B534" s="14">
        <v>43598.619027777779</v>
      </c>
      <c r="C534" s="2">
        <f t="shared" si="48"/>
        <v>41.666666662786156</v>
      </c>
      <c r="D534" s="42">
        <v>23.4</v>
      </c>
      <c r="E534" s="12">
        <v>8670</v>
      </c>
      <c r="F534" s="12">
        <v>9420</v>
      </c>
      <c r="G534" s="2">
        <v>6.5</v>
      </c>
      <c r="H534" s="2">
        <v>9.02</v>
      </c>
      <c r="I534" s="2">
        <v>7.71</v>
      </c>
      <c r="K534" s="14">
        <v>43598.622025462966</v>
      </c>
      <c r="L534" s="2">
        <f t="shared" si="47"/>
        <v>45.91666667140089</v>
      </c>
      <c r="M534" s="15">
        <v>1499</v>
      </c>
      <c r="N534" s="3">
        <v>0.11776258936300001</v>
      </c>
      <c r="O534" s="15">
        <v>11.66</v>
      </c>
      <c r="P534" s="2">
        <f t="shared" si="49"/>
        <v>99.012768512234089</v>
      </c>
      <c r="Q534" s="2">
        <f t="shared" si="50"/>
        <v>1.3731117919725802</v>
      </c>
      <c r="R534" s="2">
        <f t="shared" si="51"/>
        <v>4.318231789517041</v>
      </c>
      <c r="S534" s="12">
        <f t="shared" si="52"/>
        <v>830.76046826276388</v>
      </c>
      <c r="T534" s="12"/>
    </row>
    <row r="535" spans="2:20" ht="19.899999999999999" customHeight="1" x14ac:dyDescent="0.2">
      <c r="B535" s="14">
        <v>43598.619085648148</v>
      </c>
      <c r="C535" s="2">
        <f t="shared" si="48"/>
        <v>41.749999994644895</v>
      </c>
      <c r="D535" s="42">
        <v>23.4</v>
      </c>
      <c r="E535" s="12">
        <v>8700</v>
      </c>
      <c r="F535" s="12">
        <v>9430</v>
      </c>
      <c r="G535" s="2">
        <v>6.5</v>
      </c>
      <c r="H535" s="2">
        <v>9.02</v>
      </c>
      <c r="I535" s="2">
        <v>7.71</v>
      </c>
      <c r="K535" s="14">
        <v>43598.622083333335</v>
      </c>
      <c r="L535" s="2">
        <f t="shared" si="47"/>
        <v>46.000000003259629</v>
      </c>
      <c r="M535" s="15">
        <v>1495</v>
      </c>
      <c r="N535" s="3">
        <v>0.117448346296</v>
      </c>
      <c r="O535" s="15">
        <v>11.66</v>
      </c>
      <c r="P535" s="2">
        <f t="shared" si="49"/>
        <v>99.277685618610633</v>
      </c>
      <c r="Q535" s="2">
        <f t="shared" si="50"/>
        <v>1.36944771781136</v>
      </c>
      <c r="R535" s="2">
        <f t="shared" si="51"/>
        <v>4.3201363446984677</v>
      </c>
      <c r="S535" s="12">
        <f t="shared" si="52"/>
        <v>831.34849559150553</v>
      </c>
      <c r="T535" s="12"/>
    </row>
    <row r="536" spans="2:20" ht="19.899999999999999" customHeight="1" x14ac:dyDescent="0.2">
      <c r="B536" s="14">
        <v>43598.619143518517</v>
      </c>
      <c r="C536" s="2">
        <f t="shared" si="48"/>
        <v>41.833333326503634</v>
      </c>
      <c r="D536" s="42">
        <v>23.4</v>
      </c>
      <c r="E536" s="12">
        <v>8720</v>
      </c>
      <c r="F536" s="12">
        <v>9420</v>
      </c>
      <c r="G536" s="2">
        <v>6.5</v>
      </c>
      <c r="H536" s="2">
        <v>9.02</v>
      </c>
      <c r="I536" s="2">
        <v>7.71</v>
      </c>
      <c r="K536" s="14">
        <v>43598.622141203705</v>
      </c>
      <c r="L536" s="2">
        <f t="shared" si="47"/>
        <v>46.083333335118368</v>
      </c>
      <c r="M536" s="15">
        <v>1490</v>
      </c>
      <c r="N536" s="3">
        <v>0.11705554246200001</v>
      </c>
      <c r="O536" s="15">
        <v>11.64</v>
      </c>
      <c r="P536" s="2">
        <f t="shared" si="49"/>
        <v>99.43997315444264</v>
      </c>
      <c r="Q536" s="2">
        <f t="shared" si="50"/>
        <v>1.3625265142576801</v>
      </c>
      <c r="R536" s="2">
        <f t="shared" si="51"/>
        <v>4.3220335489927226</v>
      </c>
      <c r="S536" s="12">
        <f t="shared" si="52"/>
        <v>831.93475530302646</v>
      </c>
      <c r="T536" s="12"/>
    </row>
    <row r="537" spans="2:20" ht="19.899999999999999" customHeight="1" x14ac:dyDescent="0.2">
      <c r="B537" s="14">
        <v>43598.619201388887</v>
      </c>
      <c r="C537" s="2">
        <f t="shared" si="48"/>
        <v>41.916666658362374</v>
      </c>
      <c r="D537" s="42">
        <v>23.4</v>
      </c>
      <c r="E537" s="12">
        <v>8680</v>
      </c>
      <c r="F537" s="12">
        <v>9430</v>
      </c>
      <c r="G537" s="2">
        <v>6.5</v>
      </c>
      <c r="H537" s="2">
        <v>9.02</v>
      </c>
      <c r="I537" s="2">
        <v>7.71</v>
      </c>
      <c r="K537" s="14">
        <v>43598.622199074074</v>
      </c>
      <c r="L537" s="2">
        <f t="shared" si="47"/>
        <v>46.166666666977108</v>
      </c>
      <c r="M537" s="15">
        <v>1486</v>
      </c>
      <c r="N537" s="3">
        <v>0.116741299395</v>
      </c>
      <c r="O537" s="15">
        <v>11.65</v>
      </c>
      <c r="P537" s="2">
        <f t="shared" si="49"/>
        <v>99.793304172344747</v>
      </c>
      <c r="Q537" s="2">
        <f t="shared" si="50"/>
        <v>1.36003613795175</v>
      </c>
      <c r="R537" s="2">
        <f t="shared" si="51"/>
        <v>4.3239242174677459</v>
      </c>
      <c r="S537" s="12">
        <f t="shared" si="52"/>
        <v>832.51924739732669</v>
      </c>
      <c r="T537" s="12"/>
    </row>
    <row r="538" spans="2:20" ht="19.899999999999999" customHeight="1" x14ac:dyDescent="0.2">
      <c r="B538" s="14">
        <v>43598.619259259256</v>
      </c>
      <c r="C538" s="2">
        <f t="shared" si="48"/>
        <v>41.999999990221113</v>
      </c>
      <c r="D538" s="42">
        <v>23.4</v>
      </c>
      <c r="E538" s="12">
        <v>8680</v>
      </c>
      <c r="F538" s="12">
        <v>9430</v>
      </c>
      <c r="G538" s="2">
        <v>6.5</v>
      </c>
      <c r="H538" s="2">
        <v>9.02</v>
      </c>
      <c r="I538" s="2">
        <v>7.71</v>
      </c>
      <c r="K538" s="14">
        <v>43598.622256944444</v>
      </c>
      <c r="L538" s="2">
        <f t="shared" si="47"/>
        <v>46.249999998835847</v>
      </c>
      <c r="M538" s="15">
        <v>1483</v>
      </c>
      <c r="N538" s="3">
        <v>0.116505617095</v>
      </c>
      <c r="O538" s="15">
        <v>11.68</v>
      </c>
      <c r="P538" s="2">
        <f t="shared" si="49"/>
        <v>100.25267700591634</v>
      </c>
      <c r="Q538" s="2">
        <f t="shared" si="50"/>
        <v>1.3607856076695999</v>
      </c>
      <c r="R538" s="2">
        <f t="shared" si="51"/>
        <v>4.3258136769798821</v>
      </c>
      <c r="S538" s="12">
        <f t="shared" si="52"/>
        <v>833.10236467823313</v>
      </c>
      <c r="T538" s="12"/>
    </row>
    <row r="539" spans="2:20" ht="19.899999999999999" customHeight="1" x14ac:dyDescent="0.2">
      <c r="B539" s="14">
        <v>43598.619317129633</v>
      </c>
      <c r="C539" s="2">
        <f t="shared" si="48"/>
        <v>42.083333332557231</v>
      </c>
      <c r="D539" s="42">
        <v>23.4</v>
      </c>
      <c r="E539" s="12">
        <v>8700</v>
      </c>
      <c r="F539" s="12">
        <v>9430</v>
      </c>
      <c r="G539" s="2">
        <v>6.5</v>
      </c>
      <c r="H539" s="2">
        <v>9.02</v>
      </c>
      <c r="I539" s="2">
        <v>7.71</v>
      </c>
      <c r="K539" s="14">
        <v>43598.622314814813</v>
      </c>
      <c r="L539" s="2">
        <f t="shared" si="47"/>
        <v>46.333333330694586</v>
      </c>
      <c r="M539" s="15">
        <v>1479</v>
      </c>
      <c r="N539" s="3">
        <v>0.11619137402800001</v>
      </c>
      <c r="O539" s="15">
        <v>11.59</v>
      </c>
      <c r="P539" s="2">
        <f t="shared" si="49"/>
        <v>99.749229208762273</v>
      </c>
      <c r="Q539" s="2">
        <f t="shared" si="50"/>
        <v>1.3466580249845201</v>
      </c>
      <c r="R539" s="2">
        <f t="shared" si="51"/>
        <v>4.3276938461359551</v>
      </c>
      <c r="S539" s="12">
        <f t="shared" si="52"/>
        <v>833.68410714574566</v>
      </c>
      <c r="T539" s="12"/>
    </row>
    <row r="540" spans="2:20" ht="19.899999999999999" customHeight="1" x14ac:dyDescent="0.2">
      <c r="B540" s="14">
        <v>43598.619375000002</v>
      </c>
      <c r="C540" s="2">
        <f t="shared" si="48"/>
        <v>42.16666666441597</v>
      </c>
      <c r="D540" s="42">
        <v>23.4</v>
      </c>
      <c r="E540" s="12">
        <v>8710</v>
      </c>
      <c r="F540" s="12">
        <v>9420</v>
      </c>
      <c r="G540" s="2">
        <v>6.5</v>
      </c>
      <c r="H540" s="2">
        <v>9.02</v>
      </c>
      <c r="I540" s="2">
        <v>7.71</v>
      </c>
      <c r="K540" s="14">
        <v>43598.622372685182</v>
      </c>
      <c r="L540" s="2">
        <f t="shared" si="47"/>
        <v>46.416666662553325</v>
      </c>
      <c r="M540" s="15">
        <v>1474</v>
      </c>
      <c r="N540" s="3">
        <v>0.115798570194</v>
      </c>
      <c r="O540" s="15">
        <v>11.61</v>
      </c>
      <c r="P540" s="2">
        <f t="shared" si="49"/>
        <v>100.26030529176224</v>
      </c>
      <c r="Q540" s="2">
        <f t="shared" si="50"/>
        <v>1.34442139995234</v>
      </c>
      <c r="R540" s="2">
        <f t="shared" si="51"/>
        <v>4.3295626512590921</v>
      </c>
      <c r="S540" s="12">
        <f t="shared" si="52"/>
        <v>834.26408199603759</v>
      </c>
      <c r="T540" s="12"/>
    </row>
    <row r="541" spans="2:20" ht="19.899999999999999" customHeight="1" x14ac:dyDescent="0.2">
      <c r="B541" s="14">
        <v>43598.619432870371</v>
      </c>
      <c r="C541" s="2">
        <f t="shared" si="48"/>
        <v>42.24999999627471</v>
      </c>
      <c r="D541" s="42">
        <v>23.4</v>
      </c>
      <c r="E541" s="12">
        <v>8720</v>
      </c>
      <c r="F541" s="12">
        <v>9430</v>
      </c>
      <c r="G541" s="2">
        <v>6.5</v>
      </c>
      <c r="H541" s="2">
        <v>9.02</v>
      </c>
      <c r="I541" s="2">
        <v>7.71</v>
      </c>
      <c r="K541" s="14">
        <v>43598.622430555559</v>
      </c>
      <c r="L541" s="2">
        <f t="shared" si="47"/>
        <v>46.500000004889444</v>
      </c>
      <c r="M541" s="15">
        <v>1469</v>
      </c>
      <c r="N541" s="3">
        <v>0.11540576635999999</v>
      </c>
      <c r="O541" s="15">
        <v>11.56</v>
      </c>
      <c r="P541" s="2">
        <f t="shared" si="49"/>
        <v>100.16830496960968</v>
      </c>
      <c r="Q541" s="2">
        <f t="shared" si="50"/>
        <v>1.3340906591216</v>
      </c>
      <c r="R541" s="2">
        <f t="shared" si="51"/>
        <v>4.3314227292788443</v>
      </c>
      <c r="S541" s="12">
        <f t="shared" si="52"/>
        <v>834.84209289986791</v>
      </c>
      <c r="T541" s="12"/>
    </row>
    <row r="542" spans="2:20" ht="19.899999999999999" customHeight="1" x14ac:dyDescent="0.2">
      <c r="B542" s="14">
        <v>43598.619490740741</v>
      </c>
      <c r="C542" s="2">
        <f t="shared" si="48"/>
        <v>42.333333328133449</v>
      </c>
      <c r="D542" s="42">
        <v>23.4</v>
      </c>
      <c r="E542" s="12">
        <v>8660</v>
      </c>
      <c r="F542" s="12">
        <v>9430</v>
      </c>
      <c r="G542" s="2">
        <v>6.5</v>
      </c>
      <c r="H542" s="2">
        <v>9.02</v>
      </c>
      <c r="I542" s="2">
        <v>7.71</v>
      </c>
      <c r="K542" s="14">
        <v>43598.622488425928</v>
      </c>
      <c r="L542" s="2">
        <f t="shared" si="47"/>
        <v>46.583333336748183</v>
      </c>
      <c r="M542" s="15">
        <v>1465</v>
      </c>
      <c r="N542" s="3">
        <v>0.115091523293</v>
      </c>
      <c r="O542" s="15">
        <v>11.59</v>
      </c>
      <c r="P542" s="2">
        <f t="shared" si="49"/>
        <v>100.70246416405644</v>
      </c>
      <c r="Q542" s="2">
        <f t="shared" si="50"/>
        <v>1.33391075496587</v>
      </c>
      <c r="R542" s="2">
        <f t="shared" si="51"/>
        <v>4.3332755080058423</v>
      </c>
      <c r="S542" s="12">
        <f t="shared" si="52"/>
        <v>835.41833611380503</v>
      </c>
      <c r="T542" s="12"/>
    </row>
    <row r="543" spans="2:20" ht="19.899999999999999" customHeight="1" x14ac:dyDescent="0.2">
      <c r="B543" s="14">
        <v>43598.61954861111</v>
      </c>
      <c r="C543" s="2">
        <f t="shared" si="48"/>
        <v>42.416666659992188</v>
      </c>
      <c r="D543" s="42">
        <v>23.4</v>
      </c>
      <c r="E543" s="12">
        <v>8680</v>
      </c>
      <c r="F543" s="12">
        <v>9430</v>
      </c>
      <c r="G543" s="2">
        <v>6.5</v>
      </c>
      <c r="H543" s="2">
        <v>9.02</v>
      </c>
      <c r="I543" s="2">
        <v>7.71</v>
      </c>
      <c r="K543" s="14">
        <v>43598.622546296298</v>
      </c>
      <c r="L543" s="2">
        <f t="shared" si="47"/>
        <v>46.666666668606922</v>
      </c>
      <c r="M543" s="15">
        <v>1462</v>
      </c>
      <c r="N543" s="3">
        <v>0.114855840993</v>
      </c>
      <c r="O543" s="15">
        <v>11.57</v>
      </c>
      <c r="P543" s="2">
        <f t="shared" si="49"/>
        <v>100.73497264022598</v>
      </c>
      <c r="Q543" s="2">
        <f t="shared" si="50"/>
        <v>1.32888208028901</v>
      </c>
      <c r="R543" s="2">
        <f t="shared" si="51"/>
        <v>4.3351246696642702</v>
      </c>
      <c r="S543" s="12">
        <f t="shared" si="52"/>
        <v>835.99320451434835</v>
      </c>
      <c r="T543" s="12"/>
    </row>
    <row r="544" spans="2:20" ht="19.899999999999999" customHeight="1" x14ac:dyDescent="0.2">
      <c r="B544" s="14">
        <v>43598.619606481479</v>
      </c>
      <c r="C544" s="2">
        <f t="shared" si="48"/>
        <v>42.499999991850927</v>
      </c>
      <c r="D544" s="42">
        <v>23.4</v>
      </c>
      <c r="E544" s="12">
        <v>8690</v>
      </c>
      <c r="F544" s="12">
        <v>9430</v>
      </c>
      <c r="G544" s="2">
        <v>6.49</v>
      </c>
      <c r="H544" s="2">
        <v>9.02</v>
      </c>
      <c r="I544" s="2">
        <v>7.71</v>
      </c>
      <c r="K544" s="14">
        <v>43598.622604166667</v>
      </c>
      <c r="L544" s="2">
        <f t="shared" si="47"/>
        <v>46.750000000465661</v>
      </c>
      <c r="M544" s="15">
        <v>1457</v>
      </c>
      <c r="N544" s="3">
        <v>0.114463037159</v>
      </c>
      <c r="O544" s="15">
        <v>11.52</v>
      </c>
      <c r="P544" s="2">
        <f t="shared" si="49"/>
        <v>100.64384351428338</v>
      </c>
      <c r="Q544" s="2">
        <f t="shared" si="50"/>
        <v>1.31861418807168</v>
      </c>
      <c r="R544" s="2">
        <f t="shared" si="51"/>
        <v>4.3369632087069876</v>
      </c>
      <c r="S544" s="12">
        <f t="shared" si="52"/>
        <v>836.56650169958436</v>
      </c>
      <c r="T544" s="12"/>
    </row>
    <row r="545" spans="2:20" ht="19.899999999999999" customHeight="1" x14ac:dyDescent="0.2">
      <c r="B545" s="14">
        <v>43598.619664351849</v>
      </c>
      <c r="C545" s="2">
        <f t="shared" si="48"/>
        <v>42.583333323709667</v>
      </c>
      <c r="D545" s="42">
        <v>23.4</v>
      </c>
      <c r="E545" s="12">
        <v>8720</v>
      </c>
      <c r="F545" s="12">
        <v>9430</v>
      </c>
      <c r="G545" s="2">
        <v>6.5</v>
      </c>
      <c r="H545" s="2">
        <v>9.02</v>
      </c>
      <c r="I545" s="2">
        <v>7.71</v>
      </c>
      <c r="K545" s="14">
        <v>43598.622662037036</v>
      </c>
      <c r="L545" s="2">
        <f t="shared" si="47"/>
        <v>46.833333332324401</v>
      </c>
      <c r="M545" s="15">
        <v>1453</v>
      </c>
      <c r="N545" s="3">
        <v>0.114148794092</v>
      </c>
      <c r="O545" s="15">
        <v>11.53</v>
      </c>
      <c r="P545" s="2">
        <f t="shared" si="49"/>
        <v>101.0085134207131</v>
      </c>
      <c r="Q545" s="2">
        <f t="shared" si="50"/>
        <v>1.3161355958807599</v>
      </c>
      <c r="R545" s="2">
        <f t="shared" si="51"/>
        <v>4.3387928960245778</v>
      </c>
      <c r="S545" s="12">
        <f t="shared" si="52"/>
        <v>837.13803126759979</v>
      </c>
      <c r="T545" s="12"/>
    </row>
    <row r="546" spans="2:20" ht="19.899999999999999" customHeight="1" x14ac:dyDescent="0.2">
      <c r="B546" s="14">
        <v>43598.619722222225</v>
      </c>
      <c r="C546" s="2">
        <f t="shared" si="48"/>
        <v>42.666666666045785</v>
      </c>
      <c r="D546" s="42">
        <v>23.4</v>
      </c>
      <c r="E546" s="12">
        <v>8700</v>
      </c>
      <c r="F546" s="12">
        <v>9440</v>
      </c>
      <c r="G546" s="2">
        <v>6.5</v>
      </c>
      <c r="H546" s="2">
        <v>9.02</v>
      </c>
      <c r="I546" s="2">
        <v>7.72</v>
      </c>
      <c r="K546" s="14">
        <v>43598.622777777775</v>
      </c>
      <c r="L546" s="2">
        <f t="shared" ref="L546:L609" si="53">(K546-$K$34)*24*60</f>
        <v>46.999999996041879</v>
      </c>
      <c r="M546" s="15">
        <v>1445</v>
      </c>
      <c r="N546" s="3">
        <v>0.113520307958</v>
      </c>
      <c r="O546" s="15">
        <v>11.51</v>
      </c>
      <c r="P546" s="2">
        <f t="shared" si="49"/>
        <v>101.39155017319408</v>
      </c>
      <c r="Q546" s="2">
        <f t="shared" si="50"/>
        <v>1.30661874459658</v>
      </c>
      <c r="R546" s="2">
        <f t="shared" si="51"/>
        <v>4.3424356103218935</v>
      </c>
      <c r="S546" s="12">
        <f t="shared" si="52"/>
        <v>838.27637675770882</v>
      </c>
      <c r="T546" s="12"/>
    </row>
    <row r="547" spans="2:20" ht="19.899999999999999" customHeight="1" x14ac:dyDescent="0.2">
      <c r="B547" s="14">
        <v>43598.619780092595</v>
      </c>
      <c r="C547" s="2">
        <f t="shared" ref="C547:C610" si="54">(B547-$B$34)*24*60</f>
        <v>42.749999997904524</v>
      </c>
      <c r="D547" s="42">
        <v>23.4</v>
      </c>
      <c r="E547" s="12">
        <v>8710</v>
      </c>
      <c r="F547" s="12">
        <v>9440</v>
      </c>
      <c r="G547" s="2">
        <v>6.5</v>
      </c>
      <c r="H547" s="2">
        <v>9.02</v>
      </c>
      <c r="I547" s="2">
        <v>7.72</v>
      </c>
      <c r="K547" s="14">
        <v>43598.622835648152</v>
      </c>
      <c r="L547" s="2">
        <f t="shared" si="53"/>
        <v>47.083333338377997</v>
      </c>
      <c r="M547" s="15">
        <v>1440</v>
      </c>
      <c r="N547" s="3">
        <v>0.11312750412399999</v>
      </c>
      <c r="O547" s="15">
        <v>11.46</v>
      </c>
      <c r="P547" s="2">
        <f t="shared" si="49"/>
        <v>101.30162500039424</v>
      </c>
      <c r="Q547" s="2">
        <f t="shared" si="50"/>
        <v>1.2964411972610401</v>
      </c>
      <c r="R547" s="2">
        <f t="shared" si="51"/>
        <v>4.3442432910323623</v>
      </c>
      <c r="S547" s="12">
        <f t="shared" si="52"/>
        <v>838.84299634912929</v>
      </c>
      <c r="T547" s="12"/>
    </row>
    <row r="548" spans="2:20" ht="19.899999999999999" customHeight="1" x14ac:dyDescent="0.2">
      <c r="B548" s="14">
        <v>43598.619837962964</v>
      </c>
      <c r="C548" s="2">
        <f t="shared" si="54"/>
        <v>42.833333329763263</v>
      </c>
      <c r="D548" s="42">
        <v>23.4</v>
      </c>
      <c r="E548" s="12">
        <v>8650</v>
      </c>
      <c r="F548" s="12">
        <v>9440</v>
      </c>
      <c r="G548" s="2">
        <v>6.5</v>
      </c>
      <c r="H548" s="2">
        <v>9.02</v>
      </c>
      <c r="I548" s="2">
        <v>7.72</v>
      </c>
      <c r="K548" s="14">
        <v>43598.622893518521</v>
      </c>
      <c r="L548" s="2">
        <f t="shared" si="53"/>
        <v>47.166666670236737</v>
      </c>
      <c r="M548" s="15">
        <v>1437</v>
      </c>
      <c r="N548" s="3">
        <v>0.112891821824</v>
      </c>
      <c r="O548" s="15">
        <v>11.49</v>
      </c>
      <c r="P548" s="2">
        <f t="shared" si="49"/>
        <v>101.77885177469346</v>
      </c>
      <c r="Q548" s="2">
        <f t="shared" si="50"/>
        <v>1.29712703275776</v>
      </c>
      <c r="R548" s="2">
        <f t="shared" si="51"/>
        <v>4.3460443800491158</v>
      </c>
      <c r="S548" s="12">
        <f t="shared" si="52"/>
        <v>839.4080446540022</v>
      </c>
      <c r="T548" s="12"/>
    </row>
    <row r="549" spans="2:20" ht="19.899999999999999" customHeight="1" x14ac:dyDescent="0.2">
      <c r="B549" s="14">
        <v>43598.619895833333</v>
      </c>
      <c r="C549" s="2">
        <f t="shared" si="54"/>
        <v>42.916666661622003</v>
      </c>
      <c r="D549" s="42">
        <v>23.4</v>
      </c>
      <c r="E549" s="12">
        <v>8680</v>
      </c>
      <c r="F549" s="12">
        <v>9440</v>
      </c>
      <c r="G549" s="2">
        <v>6.5</v>
      </c>
      <c r="H549" s="2">
        <v>9.02</v>
      </c>
      <c r="I549" s="2">
        <v>7.72</v>
      </c>
      <c r="K549" s="14">
        <v>43598.62295138889</v>
      </c>
      <c r="L549" s="2">
        <f t="shared" si="53"/>
        <v>47.250000002095476</v>
      </c>
      <c r="M549" s="15">
        <v>1432</v>
      </c>
      <c r="N549" s="3">
        <v>0.11249901799000001</v>
      </c>
      <c r="O549" s="15">
        <v>11.43</v>
      </c>
      <c r="P549" s="2">
        <f t="shared" si="49"/>
        <v>101.6008868718837</v>
      </c>
      <c r="Q549" s="2">
        <f t="shared" si="50"/>
        <v>1.2858637756257001</v>
      </c>
      <c r="R549" s="2">
        <f t="shared" si="51"/>
        <v>4.3478381236343084</v>
      </c>
      <c r="S549" s="12">
        <f t="shared" si="52"/>
        <v>839.97152174356791</v>
      </c>
      <c r="T549" s="12"/>
    </row>
    <row r="550" spans="2:20" ht="19.899999999999999" customHeight="1" x14ac:dyDescent="0.2">
      <c r="B550" s="14">
        <v>43598.619953703703</v>
      </c>
      <c r="C550" s="2">
        <f t="shared" si="54"/>
        <v>42.999999993480742</v>
      </c>
      <c r="D550" s="42">
        <v>23.4</v>
      </c>
      <c r="E550" s="12">
        <v>8730</v>
      </c>
      <c r="F550" s="12">
        <v>9440</v>
      </c>
      <c r="G550" s="2">
        <v>6.5</v>
      </c>
      <c r="H550" s="2">
        <v>9.02</v>
      </c>
      <c r="I550" s="2">
        <v>7.72</v>
      </c>
      <c r="K550" s="14">
        <v>43598.62300925926</v>
      </c>
      <c r="L550" s="2">
        <f t="shared" si="53"/>
        <v>47.333333333954215</v>
      </c>
      <c r="M550" s="15">
        <v>1429</v>
      </c>
      <c r="N550" s="3">
        <v>0.11226333568999999</v>
      </c>
      <c r="O550" s="15">
        <v>11.44</v>
      </c>
      <c r="P550" s="2">
        <f t="shared" si="49"/>
        <v>101.90326102183541</v>
      </c>
      <c r="Q550" s="2">
        <f t="shared" si="50"/>
        <v>1.2842925602935999</v>
      </c>
      <c r="R550" s="2">
        <f t="shared" si="51"/>
        <v>4.3496229543915588</v>
      </c>
      <c r="S550" s="12">
        <f t="shared" si="52"/>
        <v>840.53342761782631</v>
      </c>
      <c r="T550" s="12"/>
    </row>
    <row r="551" spans="2:20" ht="19.899999999999999" customHeight="1" x14ac:dyDescent="0.2">
      <c r="B551" s="14">
        <v>43598.620011574072</v>
      </c>
      <c r="C551" s="2">
        <f t="shared" si="54"/>
        <v>43.083333325339481</v>
      </c>
      <c r="D551" s="42">
        <v>23.4</v>
      </c>
      <c r="E551" s="12">
        <v>8680</v>
      </c>
      <c r="F551" s="12">
        <v>9450</v>
      </c>
      <c r="G551" s="2">
        <v>6.49</v>
      </c>
      <c r="H551" s="2">
        <v>9.02</v>
      </c>
      <c r="I551" s="2">
        <v>7.72</v>
      </c>
      <c r="K551" s="14">
        <v>43598.623124999998</v>
      </c>
      <c r="L551" s="2">
        <f t="shared" si="53"/>
        <v>47.499999997671694</v>
      </c>
      <c r="M551" s="15">
        <v>1423</v>
      </c>
      <c r="N551" s="3">
        <v>0.11179197109</v>
      </c>
      <c r="O551" s="15">
        <v>11.44</v>
      </c>
      <c r="P551" s="2">
        <f t="shared" si="49"/>
        <v>102.33293042834029</v>
      </c>
      <c r="Q551" s="2">
        <f t="shared" si="50"/>
        <v>1.2789001492695999</v>
      </c>
      <c r="R551" s="2">
        <f t="shared" si="51"/>
        <v>4.3531829442029579</v>
      </c>
      <c r="S551" s="12">
        <f t="shared" si="52"/>
        <v>841.6537041319018</v>
      </c>
      <c r="T551" s="12"/>
    </row>
    <row r="552" spans="2:20" ht="19.899999999999999" customHeight="1" x14ac:dyDescent="0.2">
      <c r="B552" s="14">
        <v>43598.620069444441</v>
      </c>
      <c r="C552" s="2">
        <f t="shared" si="54"/>
        <v>43.16666665719822</v>
      </c>
      <c r="D552" s="42">
        <v>23.4</v>
      </c>
      <c r="E552" s="12">
        <v>8740</v>
      </c>
      <c r="F552" s="12">
        <v>9440</v>
      </c>
      <c r="G552" s="2">
        <v>6.5</v>
      </c>
      <c r="H552" s="2">
        <v>9.02</v>
      </c>
      <c r="I552" s="2">
        <v>7.72</v>
      </c>
      <c r="K552" s="14">
        <v>43598.623182870368</v>
      </c>
      <c r="L552" s="2">
        <f t="shared" si="53"/>
        <v>47.583333329530433</v>
      </c>
      <c r="M552" s="15">
        <v>1418</v>
      </c>
      <c r="N552" s="3">
        <v>0.11139916725600001</v>
      </c>
      <c r="O552" s="15">
        <v>11.42</v>
      </c>
      <c r="P552" s="2">
        <f t="shared" si="49"/>
        <v>102.51423131158921</v>
      </c>
      <c r="Q552" s="2">
        <f t="shared" si="50"/>
        <v>1.27217849006352</v>
      </c>
      <c r="R552" s="2">
        <f t="shared" si="51"/>
        <v>4.3549545265600349</v>
      </c>
      <c r="S552" s="12">
        <f t="shared" si="52"/>
        <v>842.2116819678921</v>
      </c>
      <c r="T552" s="12"/>
    </row>
    <row r="553" spans="2:20" ht="19.899999999999999" customHeight="1" x14ac:dyDescent="0.2">
      <c r="B553" s="14">
        <v>43598.620127314818</v>
      </c>
      <c r="C553" s="2">
        <f t="shared" si="54"/>
        <v>43.249999999534339</v>
      </c>
      <c r="D553" s="42">
        <v>23.4</v>
      </c>
      <c r="E553" s="12">
        <v>8720</v>
      </c>
      <c r="F553" s="12">
        <v>9440</v>
      </c>
      <c r="G553" s="2">
        <v>6.5</v>
      </c>
      <c r="H553" s="2">
        <v>9.02</v>
      </c>
      <c r="I553" s="2">
        <v>7.72</v>
      </c>
      <c r="K553" s="14">
        <v>43598.623240740744</v>
      </c>
      <c r="L553" s="2">
        <f t="shared" si="53"/>
        <v>47.666666671866551</v>
      </c>
      <c r="M553" s="15">
        <v>1413</v>
      </c>
      <c r="N553" s="3">
        <v>0.111006363422</v>
      </c>
      <c r="O553" s="15">
        <v>11.4</v>
      </c>
      <c r="P553" s="2">
        <f t="shared" si="49"/>
        <v>102.69681528672319</v>
      </c>
      <c r="Q553" s="2">
        <f t="shared" si="50"/>
        <v>1.2654725430108</v>
      </c>
      <c r="R553" s="2">
        <f t="shared" si="51"/>
        <v>4.3567167844122752</v>
      </c>
      <c r="S553" s="12">
        <f t="shared" si="52"/>
        <v>842.76769585465513</v>
      </c>
      <c r="T553" s="12"/>
    </row>
    <row r="554" spans="2:20" ht="19.899999999999999" customHeight="1" x14ac:dyDescent="0.2">
      <c r="B554" s="14">
        <v>43598.620185185187</v>
      </c>
      <c r="C554" s="2">
        <f t="shared" si="54"/>
        <v>43.333333331393078</v>
      </c>
      <c r="D554" s="42">
        <v>23.4</v>
      </c>
      <c r="E554" s="12">
        <v>8720</v>
      </c>
      <c r="F554" s="12">
        <v>9440</v>
      </c>
      <c r="G554" s="2">
        <v>6.5</v>
      </c>
      <c r="H554" s="2">
        <v>9.02</v>
      </c>
      <c r="I554" s="2">
        <v>7.72</v>
      </c>
      <c r="K554" s="14">
        <v>43598.623298611114</v>
      </c>
      <c r="L554" s="2">
        <f t="shared" si="53"/>
        <v>47.75000000372529</v>
      </c>
      <c r="M554" s="15">
        <v>1411</v>
      </c>
      <c r="N554" s="3">
        <v>0.110849241889</v>
      </c>
      <c r="O554" s="15">
        <v>11.39</v>
      </c>
      <c r="P554" s="2">
        <f t="shared" si="49"/>
        <v>102.75216867432879</v>
      </c>
      <c r="Q554" s="2">
        <f t="shared" si="50"/>
        <v>1.26257286511571</v>
      </c>
      <c r="R554" s="2">
        <f t="shared" si="51"/>
        <v>4.358472371470187</v>
      </c>
      <c r="S554" s="12">
        <f t="shared" si="52"/>
        <v>843.32233485811753</v>
      </c>
      <c r="T554" s="12"/>
    </row>
    <row r="555" spans="2:20" ht="19.899999999999999" customHeight="1" x14ac:dyDescent="0.2">
      <c r="B555" s="14">
        <v>43598.620243055557</v>
      </c>
      <c r="C555" s="2">
        <f t="shared" si="54"/>
        <v>43.416666663251817</v>
      </c>
      <c r="D555" s="42">
        <v>23.4</v>
      </c>
      <c r="E555" s="12">
        <v>8710</v>
      </c>
      <c r="F555" s="12">
        <v>9440</v>
      </c>
      <c r="G555" s="2">
        <v>6.5</v>
      </c>
      <c r="H555" s="2">
        <v>9.02</v>
      </c>
      <c r="I555" s="2">
        <v>7.72</v>
      </c>
      <c r="K555" s="14">
        <v>43598.623356481483</v>
      </c>
      <c r="L555" s="2">
        <f t="shared" si="53"/>
        <v>47.83333333558403</v>
      </c>
      <c r="M555" s="15">
        <v>1406</v>
      </c>
      <c r="N555" s="3">
        <v>0.11045643805499999</v>
      </c>
      <c r="O555" s="15">
        <v>11.34</v>
      </c>
      <c r="P555" s="2">
        <f t="shared" si="49"/>
        <v>102.6649075389651</v>
      </c>
      <c r="Q555" s="2">
        <f t="shared" si="50"/>
        <v>1.2525760075437</v>
      </c>
      <c r="R555" s="2">
        <f t="shared" si="51"/>
        <v>4.3602190026008492</v>
      </c>
      <c r="S555" s="12">
        <f t="shared" si="52"/>
        <v>843.87559904818602</v>
      </c>
      <c r="T555" s="12"/>
    </row>
    <row r="556" spans="2:20" ht="19.899999999999999" customHeight="1" x14ac:dyDescent="0.2">
      <c r="B556" s="14">
        <v>43598.620300925926</v>
      </c>
      <c r="C556" s="2">
        <f t="shared" si="54"/>
        <v>43.499999995110556</v>
      </c>
      <c r="D556" s="42">
        <v>23.4</v>
      </c>
      <c r="E556" s="12">
        <v>8710</v>
      </c>
      <c r="F556" s="12">
        <v>9430</v>
      </c>
      <c r="G556" s="2">
        <v>6.5</v>
      </c>
      <c r="H556" s="2">
        <v>9.02</v>
      </c>
      <c r="I556" s="2">
        <v>7.72</v>
      </c>
      <c r="K556" s="14">
        <v>43598.623414351852</v>
      </c>
      <c r="L556" s="2">
        <f t="shared" si="53"/>
        <v>47.916666667442769</v>
      </c>
      <c r="M556" s="15">
        <v>1403</v>
      </c>
      <c r="N556" s="3">
        <v>0.110220755755</v>
      </c>
      <c r="O556" s="15">
        <v>11.35</v>
      </c>
      <c r="P556" s="2">
        <f t="shared" si="49"/>
        <v>102.97516037023838</v>
      </c>
      <c r="Q556" s="2">
        <f t="shared" si="50"/>
        <v>1.2510055778192499</v>
      </c>
      <c r="R556" s="2">
        <f t="shared" si="51"/>
        <v>4.3619576008932528</v>
      </c>
      <c r="S556" s="12">
        <f t="shared" si="52"/>
        <v>844.42729202294731</v>
      </c>
      <c r="T556" s="12"/>
    </row>
    <row r="557" spans="2:20" ht="19.899999999999999" customHeight="1" x14ac:dyDescent="0.2">
      <c r="B557" s="14">
        <v>43598.620358796295</v>
      </c>
      <c r="C557" s="2">
        <f t="shared" si="54"/>
        <v>43.583333326969296</v>
      </c>
      <c r="D557" s="42">
        <v>23.4</v>
      </c>
      <c r="E557" s="12">
        <v>8720</v>
      </c>
      <c r="F557" s="12">
        <v>9450</v>
      </c>
      <c r="G557" s="2">
        <v>6.5</v>
      </c>
      <c r="H557" s="2">
        <v>9.02</v>
      </c>
      <c r="I557" s="2">
        <v>7.72</v>
      </c>
      <c r="K557" s="14">
        <v>43598.623472222222</v>
      </c>
      <c r="L557" s="2">
        <f t="shared" si="53"/>
        <v>47.999999999301508</v>
      </c>
      <c r="M557" s="15">
        <v>1399</v>
      </c>
      <c r="N557" s="3">
        <v>0.109906512688</v>
      </c>
      <c r="O557" s="15">
        <v>11.34</v>
      </c>
      <c r="P557" s="2">
        <f t="shared" si="49"/>
        <v>103.17859899887573</v>
      </c>
      <c r="Q557" s="2">
        <f t="shared" si="50"/>
        <v>1.2463398538819199</v>
      </c>
      <c r="R557" s="2">
        <f t="shared" si="51"/>
        <v>4.3636918685234685</v>
      </c>
      <c r="S557" s="12">
        <f t="shared" si="52"/>
        <v>844.9776101843147</v>
      </c>
      <c r="T557" s="12"/>
    </row>
    <row r="558" spans="2:20" ht="19.899999999999999" customHeight="1" x14ac:dyDescent="0.2">
      <c r="B558" s="14">
        <v>43598.620416666665</v>
      </c>
      <c r="C558" s="2">
        <f t="shared" si="54"/>
        <v>43.666666658828035</v>
      </c>
      <c r="D558" s="42">
        <v>23.4</v>
      </c>
      <c r="E558" s="12">
        <v>8720</v>
      </c>
      <c r="F558" s="12">
        <v>9450</v>
      </c>
      <c r="G558" s="2">
        <v>6.5</v>
      </c>
      <c r="H558" s="2">
        <v>9.02</v>
      </c>
      <c r="I558" s="2">
        <v>7.72</v>
      </c>
      <c r="K558" s="14">
        <v>43598.623530092591</v>
      </c>
      <c r="L558" s="2">
        <f t="shared" si="53"/>
        <v>48.083333331160247</v>
      </c>
      <c r="M558" s="15">
        <v>1395</v>
      </c>
      <c r="N558" s="3">
        <v>0.10959226962099999</v>
      </c>
      <c r="O558" s="15">
        <v>11.39</v>
      </c>
      <c r="P558" s="2">
        <f t="shared" si="49"/>
        <v>103.93068817161769</v>
      </c>
      <c r="Q558" s="2">
        <f t="shared" si="50"/>
        <v>1.2482559509831901</v>
      </c>
      <c r="R558" s="2">
        <f t="shared" si="51"/>
        <v>4.3654242266906369</v>
      </c>
      <c r="S558" s="12">
        <f t="shared" si="52"/>
        <v>845.52635713037489</v>
      </c>
      <c r="T558" s="12"/>
    </row>
    <row r="559" spans="2:20" ht="19.899999999999999" customHeight="1" x14ac:dyDescent="0.2">
      <c r="B559" s="14">
        <v>43598.620474537034</v>
      </c>
      <c r="C559" s="2">
        <f t="shared" si="54"/>
        <v>43.749999990686774</v>
      </c>
      <c r="D559" s="42">
        <v>23.4</v>
      </c>
      <c r="E559" s="12">
        <v>8690</v>
      </c>
      <c r="F559" s="12">
        <v>9440</v>
      </c>
      <c r="G559" s="2">
        <v>6.49</v>
      </c>
      <c r="H559" s="2">
        <v>9.02</v>
      </c>
      <c r="I559" s="2">
        <v>7.72</v>
      </c>
      <c r="K559" s="14">
        <v>43598.62358796296</v>
      </c>
      <c r="L559" s="2">
        <f t="shared" si="53"/>
        <v>48.166666663018987</v>
      </c>
      <c r="M559" s="15">
        <v>1391</v>
      </c>
      <c r="N559" s="3">
        <v>0.109278026554</v>
      </c>
      <c r="O559" s="15">
        <v>11.34</v>
      </c>
      <c r="P559" s="2">
        <f t="shared" si="49"/>
        <v>103.77200575082047</v>
      </c>
      <c r="Q559" s="2">
        <f t="shared" si="50"/>
        <v>1.2392128211223599</v>
      </c>
      <c r="R559" s="2">
        <f t="shared" si="51"/>
        <v>4.3671516355295878</v>
      </c>
      <c r="S559" s="12">
        <f t="shared" si="52"/>
        <v>846.07353286112777</v>
      </c>
      <c r="T559" s="12"/>
    </row>
    <row r="560" spans="2:20" ht="19.899999999999999" customHeight="1" x14ac:dyDescent="0.2">
      <c r="B560" s="14">
        <v>43598.620532407411</v>
      </c>
      <c r="C560" s="2">
        <f t="shared" si="54"/>
        <v>43.833333333022892</v>
      </c>
      <c r="D560" s="42">
        <v>23.4</v>
      </c>
      <c r="E560" s="12">
        <v>8690</v>
      </c>
      <c r="F560" s="12">
        <v>9450</v>
      </c>
      <c r="G560" s="2">
        <v>6.5</v>
      </c>
      <c r="H560" s="2">
        <v>9.02</v>
      </c>
      <c r="I560" s="2">
        <v>7.72</v>
      </c>
      <c r="K560" s="14">
        <v>43598.623645833337</v>
      </c>
      <c r="L560" s="2">
        <f t="shared" si="53"/>
        <v>48.250000005355105</v>
      </c>
      <c r="M560" s="15">
        <v>1387</v>
      </c>
      <c r="N560" s="3">
        <v>0.108963783487</v>
      </c>
      <c r="O560" s="15">
        <v>11.33</v>
      </c>
      <c r="P560" s="2">
        <f t="shared" si="49"/>
        <v>103.97950252298034</v>
      </c>
      <c r="Q560" s="2">
        <f t="shared" si="50"/>
        <v>1.2345596669077101</v>
      </c>
      <c r="R560" s="2">
        <f t="shared" si="51"/>
        <v>4.3688695332763103</v>
      </c>
      <c r="S560" s="12">
        <f t="shared" si="52"/>
        <v>846.61913744517142</v>
      </c>
      <c r="T560" s="12"/>
    </row>
    <row r="561" spans="2:20" ht="19.899999999999999" customHeight="1" x14ac:dyDescent="0.2">
      <c r="B561" s="14">
        <v>43598.62059027778</v>
      </c>
      <c r="C561" s="2">
        <f t="shared" si="54"/>
        <v>43.916666664881632</v>
      </c>
      <c r="D561" s="42">
        <v>23.4</v>
      </c>
      <c r="E561" s="12">
        <v>8720</v>
      </c>
      <c r="F561" s="12">
        <v>9440</v>
      </c>
      <c r="G561" s="2">
        <v>6.5</v>
      </c>
      <c r="H561" s="2">
        <v>9.02</v>
      </c>
      <c r="I561" s="2">
        <v>7.72</v>
      </c>
      <c r="K561" s="14">
        <v>43598.623703703706</v>
      </c>
      <c r="L561" s="2">
        <f t="shared" si="53"/>
        <v>48.333333337213844</v>
      </c>
      <c r="M561" s="15">
        <v>1384</v>
      </c>
      <c r="N561" s="3">
        <v>0.108728101186</v>
      </c>
      <c r="O561" s="15">
        <v>11.33</v>
      </c>
      <c r="P561" s="2">
        <f t="shared" si="49"/>
        <v>104.20489161875355</v>
      </c>
      <c r="Q561" s="2">
        <f t="shared" si="50"/>
        <v>1.2318893864373801</v>
      </c>
      <c r="R561" s="2">
        <f t="shared" si="51"/>
        <v>4.3705823450886028</v>
      </c>
      <c r="S561" s="12">
        <f t="shared" si="52"/>
        <v>847.1633671472232</v>
      </c>
      <c r="T561" s="12"/>
    </row>
    <row r="562" spans="2:20" ht="19.899999999999999" customHeight="1" x14ac:dyDescent="0.2">
      <c r="B562" s="14">
        <v>43598.620648148149</v>
      </c>
      <c r="C562" s="2">
        <f t="shared" si="54"/>
        <v>43.999999996740371</v>
      </c>
      <c r="D562" s="42">
        <v>23.4</v>
      </c>
      <c r="E562" s="12">
        <v>8710</v>
      </c>
      <c r="F562" s="12">
        <v>9450</v>
      </c>
      <c r="G562" s="2">
        <v>6.5</v>
      </c>
      <c r="H562" s="2">
        <v>9.02</v>
      </c>
      <c r="I562" s="2">
        <v>7.73</v>
      </c>
      <c r="K562" s="14">
        <v>43598.623761574076</v>
      </c>
      <c r="L562" s="2">
        <f t="shared" si="53"/>
        <v>48.416666669072583</v>
      </c>
      <c r="M562" s="15">
        <v>1379</v>
      </c>
      <c r="N562" s="3">
        <v>0.108335297353</v>
      </c>
      <c r="O562" s="15">
        <v>11.28</v>
      </c>
      <c r="P562" s="2">
        <f t="shared" si="49"/>
        <v>104.12118926710673</v>
      </c>
      <c r="Q562" s="2">
        <f t="shared" si="50"/>
        <v>1.2220221541418399</v>
      </c>
      <c r="R562" s="2">
        <f t="shared" si="51"/>
        <v>4.3722864502949621</v>
      </c>
      <c r="S562" s="12">
        <f t="shared" si="52"/>
        <v>847.70602563396767</v>
      </c>
      <c r="T562" s="12"/>
    </row>
    <row r="563" spans="2:20" ht="19.899999999999999" customHeight="1" x14ac:dyDescent="0.2">
      <c r="B563" s="14">
        <v>43598.620706018519</v>
      </c>
      <c r="C563" s="2">
        <f t="shared" si="54"/>
        <v>44.08333332859911</v>
      </c>
      <c r="D563" s="42">
        <v>23.4</v>
      </c>
      <c r="E563" s="12">
        <v>8720</v>
      </c>
      <c r="F563" s="12">
        <v>9450</v>
      </c>
      <c r="G563" s="2">
        <v>6.5</v>
      </c>
      <c r="H563" s="2">
        <v>9.02</v>
      </c>
      <c r="I563" s="2">
        <v>7.72</v>
      </c>
      <c r="K563" s="14">
        <v>43598.623877314814</v>
      </c>
      <c r="L563" s="2">
        <f t="shared" si="53"/>
        <v>48.583333332790062</v>
      </c>
      <c r="M563" s="15">
        <v>1373</v>
      </c>
      <c r="N563" s="3">
        <v>0.107863932752</v>
      </c>
      <c r="O563" s="15">
        <v>11.27</v>
      </c>
      <c r="P563" s="2">
        <f t="shared" si="49"/>
        <v>104.48348871083631</v>
      </c>
      <c r="Q563" s="2">
        <f t="shared" si="50"/>
        <v>1.21562652211504</v>
      </c>
      <c r="R563" s="2">
        <f t="shared" si="51"/>
        <v>4.3756720733965206</v>
      </c>
      <c r="S563" s="12">
        <f t="shared" si="52"/>
        <v>848.78702176536171</v>
      </c>
      <c r="T563" s="12"/>
    </row>
    <row r="564" spans="2:20" ht="19.899999999999999" customHeight="1" x14ac:dyDescent="0.2">
      <c r="B564" s="14">
        <v>43598.620763888888</v>
      </c>
      <c r="C564" s="2">
        <f t="shared" si="54"/>
        <v>44.16666666045785</v>
      </c>
      <c r="D564" s="42">
        <v>23.4</v>
      </c>
      <c r="E564" s="12">
        <v>8720</v>
      </c>
      <c r="F564" s="12">
        <v>9460</v>
      </c>
      <c r="G564" s="2">
        <v>6.5</v>
      </c>
      <c r="H564" s="2">
        <v>9.02</v>
      </c>
      <c r="I564" s="2">
        <v>7.73</v>
      </c>
      <c r="K564" s="14">
        <v>43598.623935185184</v>
      </c>
      <c r="L564" s="2">
        <f t="shared" si="53"/>
        <v>48.666666664648801</v>
      </c>
      <c r="M564" s="15">
        <v>1368</v>
      </c>
      <c r="N564" s="3">
        <v>0.10747112891799999</v>
      </c>
      <c r="O564" s="15">
        <v>11.22</v>
      </c>
      <c r="P564" s="2">
        <f t="shared" si="49"/>
        <v>104.40013157915938</v>
      </c>
      <c r="Q564" s="2">
        <f t="shared" si="50"/>
        <v>1.20582606645996</v>
      </c>
      <c r="R564" s="2">
        <f t="shared" si="51"/>
        <v>4.3773536376643865</v>
      </c>
      <c r="S564" s="12">
        <f t="shared" si="52"/>
        <v>849.32535941001129</v>
      </c>
      <c r="T564" s="12"/>
    </row>
    <row r="565" spans="2:20" ht="19.899999999999999" customHeight="1" x14ac:dyDescent="0.2">
      <c r="B565" s="14">
        <v>43598.620821759258</v>
      </c>
      <c r="C565" s="2">
        <f t="shared" si="54"/>
        <v>44.249999992316589</v>
      </c>
      <c r="D565" s="42">
        <v>23.4</v>
      </c>
      <c r="E565" s="12">
        <v>8710</v>
      </c>
      <c r="F565" s="12">
        <v>9470</v>
      </c>
      <c r="G565" s="2">
        <v>6.5</v>
      </c>
      <c r="H565" s="2">
        <v>9.02</v>
      </c>
      <c r="I565" s="2">
        <v>7.73</v>
      </c>
      <c r="K565" s="14">
        <v>43598.623993055553</v>
      </c>
      <c r="L565" s="2">
        <f t="shared" si="53"/>
        <v>48.74999999650754</v>
      </c>
      <c r="M565" s="15">
        <v>1365</v>
      </c>
      <c r="N565" s="3">
        <v>0.107235446618</v>
      </c>
      <c r="O565" s="15">
        <v>11.23</v>
      </c>
      <c r="P565" s="2">
        <f t="shared" si="49"/>
        <v>104.72283516479513</v>
      </c>
      <c r="Q565" s="2">
        <f t="shared" si="50"/>
        <v>1.2042540655201399</v>
      </c>
      <c r="R565" s="2">
        <f t="shared" si="51"/>
        <v>4.3790273043930901</v>
      </c>
      <c r="S565" s="12">
        <f t="shared" si="52"/>
        <v>849.86212583935355</v>
      </c>
      <c r="T565" s="12"/>
    </row>
    <row r="566" spans="2:20" ht="19.899999999999999" customHeight="1" x14ac:dyDescent="0.2">
      <c r="B566" s="14">
        <v>43598.620879629627</v>
      </c>
      <c r="C566" s="2">
        <f t="shared" si="54"/>
        <v>44.333333324175328</v>
      </c>
      <c r="D566" s="42">
        <v>23.4</v>
      </c>
      <c r="E566" s="12">
        <v>8700</v>
      </c>
      <c r="F566" s="12">
        <v>9470</v>
      </c>
      <c r="G566" s="2">
        <v>6.5</v>
      </c>
      <c r="H566" s="2">
        <v>9.02</v>
      </c>
      <c r="I566" s="2">
        <v>7.73</v>
      </c>
      <c r="K566" s="14">
        <v>43598.624050925922</v>
      </c>
      <c r="L566" s="2">
        <f t="shared" si="53"/>
        <v>48.83333332836628</v>
      </c>
      <c r="M566" s="15">
        <v>1361</v>
      </c>
      <c r="N566" s="3">
        <v>0.106921203551</v>
      </c>
      <c r="O566" s="15">
        <v>11.23</v>
      </c>
      <c r="P566" s="2">
        <f t="shared" si="49"/>
        <v>105.03061719318787</v>
      </c>
      <c r="Q566" s="2">
        <f t="shared" si="50"/>
        <v>1.2007251158777301</v>
      </c>
      <c r="R566" s="2">
        <f t="shared" si="51"/>
        <v>4.3806974287950631</v>
      </c>
      <c r="S566" s="12">
        <f t="shared" si="52"/>
        <v>850.39751745530202</v>
      </c>
      <c r="T566" s="12"/>
    </row>
    <row r="567" spans="2:20" ht="19.899999999999999" customHeight="1" x14ac:dyDescent="0.2">
      <c r="B567" s="14">
        <v>43598.620937500003</v>
      </c>
      <c r="C567" s="2">
        <f t="shared" si="54"/>
        <v>44.416666666511446</v>
      </c>
      <c r="D567" s="42">
        <v>23.4</v>
      </c>
      <c r="E567" s="12">
        <v>8730</v>
      </c>
      <c r="F567" s="12">
        <v>9470</v>
      </c>
      <c r="G567" s="2">
        <v>6.5</v>
      </c>
      <c r="H567" s="2">
        <v>9.02</v>
      </c>
      <c r="I567" s="2">
        <v>7.73</v>
      </c>
      <c r="K567" s="14">
        <v>43598.624108796299</v>
      </c>
      <c r="L567" s="2">
        <f t="shared" si="53"/>
        <v>48.916666670702398</v>
      </c>
      <c r="M567" s="15">
        <v>1357</v>
      </c>
      <c r="N567" s="3">
        <v>0.10660696048399999</v>
      </c>
      <c r="O567" s="15">
        <v>11.27</v>
      </c>
      <c r="P567" s="2">
        <f t="shared" si="49"/>
        <v>105.71542372874843</v>
      </c>
      <c r="Q567" s="2">
        <f t="shared" si="50"/>
        <v>1.2014604446546799</v>
      </c>
      <c r="R567" s="2">
        <f t="shared" si="51"/>
        <v>4.3823656133923192</v>
      </c>
      <c r="S567" s="12">
        <f t="shared" si="52"/>
        <v>850.93133792305969</v>
      </c>
      <c r="T567" s="12"/>
    </row>
    <row r="568" spans="2:20" ht="19.899999999999999" customHeight="1" x14ac:dyDescent="0.2">
      <c r="B568" s="14">
        <v>43598.620995370373</v>
      </c>
      <c r="C568" s="2">
        <f t="shared" si="54"/>
        <v>44.499999998370185</v>
      </c>
      <c r="D568" s="42">
        <v>23.4</v>
      </c>
      <c r="E568" s="12">
        <v>8710</v>
      </c>
      <c r="F568" s="12">
        <v>9470</v>
      </c>
      <c r="G568" s="2">
        <v>6.5</v>
      </c>
      <c r="H568" s="2">
        <v>9.02</v>
      </c>
      <c r="I568" s="2">
        <v>7.73</v>
      </c>
      <c r="K568" s="14">
        <v>43598.624166666668</v>
      </c>
      <c r="L568" s="2">
        <f t="shared" si="53"/>
        <v>49.000000002561137</v>
      </c>
      <c r="M568" s="15">
        <v>1353</v>
      </c>
      <c r="N568" s="3">
        <v>0.106292717417</v>
      </c>
      <c r="O568" s="15">
        <v>11.2</v>
      </c>
      <c r="P568" s="2">
        <f t="shared" si="49"/>
        <v>105.3694013302996</v>
      </c>
      <c r="Q568" s="2">
        <f t="shared" si="50"/>
        <v>1.1904784350703999</v>
      </c>
      <c r="R568" s="2">
        <f t="shared" si="51"/>
        <v>4.3840266820294023</v>
      </c>
      <c r="S568" s="12">
        <f t="shared" si="52"/>
        <v>851.46358710839365</v>
      </c>
      <c r="T568" s="12"/>
    </row>
    <row r="569" spans="2:20" ht="19.899999999999999" customHeight="1" x14ac:dyDescent="0.2">
      <c r="B569" s="14">
        <v>43598.621053240742</v>
      </c>
      <c r="C569" s="2">
        <f t="shared" si="54"/>
        <v>44.583333330228925</v>
      </c>
      <c r="D569" s="42">
        <v>23.4</v>
      </c>
      <c r="E569" s="12">
        <v>8730</v>
      </c>
      <c r="F569" s="12">
        <v>9470</v>
      </c>
      <c r="G569" s="2">
        <v>6.5</v>
      </c>
      <c r="H569" s="2">
        <v>9.02</v>
      </c>
      <c r="I569" s="2">
        <v>7.73</v>
      </c>
      <c r="K569" s="14">
        <v>43598.624224537038</v>
      </c>
      <c r="L569" s="2">
        <f t="shared" si="53"/>
        <v>49.083333334419876</v>
      </c>
      <c r="M569" s="15">
        <v>1349</v>
      </c>
      <c r="N569" s="3">
        <v>0.10597847435</v>
      </c>
      <c r="O569" s="15">
        <v>11.21</v>
      </c>
      <c r="P569" s="2">
        <f t="shared" ref="P569:P632" si="55">O569/N569</f>
        <v>105.77619718300842</v>
      </c>
      <c r="Q569" s="2">
        <f t="shared" ref="Q569:Q632" si="56">N569*O569</f>
        <v>1.1880186974635001</v>
      </c>
      <c r="R569" s="2">
        <f t="shared" ref="R569:R632" si="57">AVERAGE(Q569,Q568)*(L569-L568)/60+R568</f>
        <v>4.3856784161199895</v>
      </c>
      <c r="S569" s="12">
        <f t="shared" ref="S569:S632" si="58">(M568+M569)/2/12729*(L569-L568)*60+S568</f>
        <v>851.99426507842031</v>
      </c>
      <c r="T569" s="12"/>
    </row>
    <row r="570" spans="2:20" ht="19.899999999999999" customHeight="1" x14ac:dyDescent="0.2">
      <c r="B570" s="14">
        <v>43598.621111111112</v>
      </c>
      <c r="C570" s="2">
        <f t="shared" si="54"/>
        <v>44.666666662087664</v>
      </c>
      <c r="D570" s="42">
        <v>23.4</v>
      </c>
      <c r="E570" s="12">
        <v>8720</v>
      </c>
      <c r="F570" s="12">
        <v>9470</v>
      </c>
      <c r="G570" s="2">
        <v>6.5</v>
      </c>
      <c r="H570" s="2">
        <v>9.02</v>
      </c>
      <c r="I570" s="2">
        <v>7.73</v>
      </c>
      <c r="K570" s="14">
        <v>43598.624282407407</v>
      </c>
      <c r="L570" s="2">
        <f t="shared" si="53"/>
        <v>49.166666666278616</v>
      </c>
      <c r="M570" s="15">
        <v>1346</v>
      </c>
      <c r="N570" s="3">
        <v>0.10574279205000001</v>
      </c>
      <c r="O570" s="15">
        <v>11.18</v>
      </c>
      <c r="P570" s="2">
        <f t="shared" si="55"/>
        <v>105.72824665641122</v>
      </c>
      <c r="Q570" s="2">
        <f t="shared" si="56"/>
        <v>1.1822044151190001</v>
      </c>
      <c r="R570" s="2">
        <f t="shared" si="57"/>
        <v>4.3873244043634907</v>
      </c>
      <c r="S570" s="12">
        <f t="shared" si="58"/>
        <v>852.52356823505318</v>
      </c>
      <c r="T570" s="12"/>
    </row>
    <row r="571" spans="2:20" ht="19.899999999999999" customHeight="1" x14ac:dyDescent="0.2">
      <c r="B571" s="14">
        <v>43598.621168981481</v>
      </c>
      <c r="C571" s="2">
        <f t="shared" si="54"/>
        <v>44.749999993946403</v>
      </c>
      <c r="D571" s="42">
        <v>23.4</v>
      </c>
      <c r="E571" s="12">
        <v>8720</v>
      </c>
      <c r="F571" s="12">
        <v>9470</v>
      </c>
      <c r="G571" s="2">
        <v>6.5</v>
      </c>
      <c r="H571" s="2">
        <v>9.02</v>
      </c>
      <c r="I571" s="2">
        <v>7.73</v>
      </c>
      <c r="K571" s="14">
        <v>43598.624340277776</v>
      </c>
      <c r="L571" s="2">
        <f t="shared" si="53"/>
        <v>49.249999998137355</v>
      </c>
      <c r="M571" s="15">
        <v>1342</v>
      </c>
      <c r="N571" s="3">
        <v>0.105428548983</v>
      </c>
      <c r="O571" s="15">
        <v>11.14</v>
      </c>
      <c r="P571" s="2">
        <f t="shared" si="55"/>
        <v>105.66397913525574</v>
      </c>
      <c r="Q571" s="2">
        <f t="shared" si="56"/>
        <v>1.17447403567062</v>
      </c>
      <c r="R571" s="2">
        <f t="shared" si="57"/>
        <v>4.388960986592024</v>
      </c>
      <c r="S571" s="12">
        <f t="shared" si="58"/>
        <v>853.05149657829213</v>
      </c>
      <c r="T571" s="12"/>
    </row>
    <row r="572" spans="2:20" ht="19.899999999999999" customHeight="1" x14ac:dyDescent="0.2">
      <c r="B572" s="14">
        <v>43598.62122685185</v>
      </c>
      <c r="C572" s="2">
        <f t="shared" si="54"/>
        <v>44.833333325805143</v>
      </c>
      <c r="D572" s="42">
        <v>23.4</v>
      </c>
      <c r="E572" s="12">
        <v>8690</v>
      </c>
      <c r="F572" s="12">
        <v>9470</v>
      </c>
      <c r="G572" s="2">
        <v>6.5</v>
      </c>
      <c r="H572" s="2">
        <v>9.02</v>
      </c>
      <c r="I572" s="2">
        <v>7.73</v>
      </c>
      <c r="K572" s="14">
        <v>43598.624398148146</v>
      </c>
      <c r="L572" s="2">
        <f t="shared" si="53"/>
        <v>49.333333329996094</v>
      </c>
      <c r="M572" s="15">
        <v>1338</v>
      </c>
      <c r="N572" s="3">
        <v>0.105114305916</v>
      </c>
      <c r="O572" s="15">
        <v>11.17</v>
      </c>
      <c r="P572" s="2">
        <f t="shared" si="55"/>
        <v>106.26526905791759</v>
      </c>
      <c r="Q572" s="2">
        <f t="shared" si="56"/>
        <v>1.17412679708172</v>
      </c>
      <c r="R572" s="2">
        <f t="shared" si="57"/>
        <v>4.390591959363686</v>
      </c>
      <c r="S572" s="12">
        <f t="shared" si="58"/>
        <v>853.57785370622378</v>
      </c>
      <c r="T572" s="12"/>
    </row>
    <row r="573" spans="2:20" ht="19.899999999999999" customHeight="1" x14ac:dyDescent="0.2">
      <c r="B573" s="14">
        <v>43598.62128472222</v>
      </c>
      <c r="C573" s="2">
        <f t="shared" si="54"/>
        <v>44.916666657663882</v>
      </c>
      <c r="D573" s="42">
        <v>23.4</v>
      </c>
      <c r="E573" s="12">
        <v>8660</v>
      </c>
      <c r="F573" s="12">
        <v>9460</v>
      </c>
      <c r="G573" s="2">
        <v>6.5</v>
      </c>
      <c r="H573" s="2">
        <v>9.02</v>
      </c>
      <c r="I573" s="2">
        <v>7.73</v>
      </c>
      <c r="K573" s="14">
        <v>43598.624456018515</v>
      </c>
      <c r="L573" s="2">
        <f t="shared" si="53"/>
        <v>49.416666661854833</v>
      </c>
      <c r="M573" s="15">
        <v>1335</v>
      </c>
      <c r="N573" s="3">
        <v>0.104878623615</v>
      </c>
      <c r="O573" s="15">
        <v>11.17</v>
      </c>
      <c r="P573" s="2">
        <f t="shared" si="55"/>
        <v>106.5040674161025</v>
      </c>
      <c r="Q573" s="2">
        <f t="shared" si="56"/>
        <v>1.17149422577955</v>
      </c>
      <c r="R573" s="2">
        <f t="shared" si="57"/>
        <v>4.3922208628229606</v>
      </c>
      <c r="S573" s="12">
        <f t="shared" si="58"/>
        <v>854.10283602076163</v>
      </c>
      <c r="T573" s="12"/>
    </row>
    <row r="574" spans="2:20" ht="19.899999999999999" customHeight="1" x14ac:dyDescent="0.2">
      <c r="B574" s="14">
        <v>43598.621342592596</v>
      </c>
      <c r="C574" s="2">
        <f t="shared" si="54"/>
        <v>45</v>
      </c>
      <c r="D574" s="42">
        <v>23.4</v>
      </c>
      <c r="E574" s="12">
        <v>8690</v>
      </c>
      <c r="F574" s="12">
        <v>9470</v>
      </c>
      <c r="G574" s="2">
        <v>6.5</v>
      </c>
      <c r="H574" s="2">
        <v>9.02</v>
      </c>
      <c r="I574" s="2">
        <v>7.73</v>
      </c>
      <c r="K574" s="14">
        <v>43598.624513888892</v>
      </c>
      <c r="L574" s="2">
        <f t="shared" si="53"/>
        <v>49.500000004190952</v>
      </c>
      <c r="M574" s="15">
        <v>1331</v>
      </c>
      <c r="N574" s="3">
        <v>0.104564380548</v>
      </c>
      <c r="O574" s="15">
        <v>11.18</v>
      </c>
      <c r="P574" s="2">
        <f t="shared" si="55"/>
        <v>106.91977460592184</v>
      </c>
      <c r="Q574" s="2">
        <f t="shared" si="56"/>
        <v>1.16902977452664</v>
      </c>
      <c r="R574" s="2">
        <f t="shared" si="57"/>
        <v>4.3938462268876561</v>
      </c>
      <c r="S574" s="12">
        <f t="shared" si="58"/>
        <v>854.62644358773809</v>
      </c>
      <c r="T574" s="12"/>
    </row>
    <row r="575" spans="2:20" ht="19.899999999999999" customHeight="1" x14ac:dyDescent="0.2">
      <c r="B575" s="14">
        <v>43598.621400462966</v>
      </c>
      <c r="C575" s="2">
        <f t="shared" si="54"/>
        <v>45.083333331858739</v>
      </c>
      <c r="D575" s="42">
        <v>23.4</v>
      </c>
      <c r="E575" s="12">
        <v>8710</v>
      </c>
      <c r="F575" s="12">
        <v>9470</v>
      </c>
      <c r="G575" s="2">
        <v>6.49</v>
      </c>
      <c r="H575" s="2">
        <v>9.02</v>
      </c>
      <c r="I575" s="2">
        <v>7.73</v>
      </c>
      <c r="K575" s="14">
        <v>43598.62462962963</v>
      </c>
      <c r="L575" s="2">
        <f t="shared" si="53"/>
        <v>49.66666666790843</v>
      </c>
      <c r="M575" s="15">
        <v>1323</v>
      </c>
      <c r="N575" s="3">
        <v>0.103935894414</v>
      </c>
      <c r="O575" s="15">
        <v>11.13</v>
      </c>
      <c r="P575" s="2">
        <f t="shared" si="55"/>
        <v>107.08523809557757</v>
      </c>
      <c r="Q575" s="2">
        <f t="shared" si="56"/>
        <v>1.15680650482782</v>
      </c>
      <c r="R575" s="2">
        <f t="shared" si="57"/>
        <v>4.3970765549962652</v>
      </c>
      <c r="S575" s="12">
        <f t="shared" si="58"/>
        <v>855.66894494410428</v>
      </c>
      <c r="T575" s="12"/>
    </row>
    <row r="576" spans="2:20" ht="19.899999999999999" customHeight="1" x14ac:dyDescent="0.2">
      <c r="B576" s="14">
        <v>43598.621458333335</v>
      </c>
      <c r="C576" s="2">
        <f t="shared" si="54"/>
        <v>45.166666663717479</v>
      </c>
      <c r="D576" s="42">
        <v>23.4</v>
      </c>
      <c r="E576" s="12">
        <v>8740</v>
      </c>
      <c r="F576" s="12">
        <v>9470</v>
      </c>
      <c r="G576" s="2">
        <v>6.49</v>
      </c>
      <c r="H576" s="2">
        <v>9.02</v>
      </c>
      <c r="I576" s="2">
        <v>7.73</v>
      </c>
      <c r="K576" s="14">
        <v>43598.6246875</v>
      </c>
      <c r="L576" s="2">
        <f t="shared" si="53"/>
        <v>49.749999999767169</v>
      </c>
      <c r="M576" s="15">
        <v>1319</v>
      </c>
      <c r="N576" s="3">
        <v>0.10362165134699999</v>
      </c>
      <c r="O576" s="15">
        <v>11.11</v>
      </c>
      <c r="P576" s="2">
        <f t="shared" si="55"/>
        <v>107.21697498137441</v>
      </c>
      <c r="Q576" s="2">
        <f t="shared" si="56"/>
        <v>1.1512365464651699</v>
      </c>
      <c r="R576" s="2">
        <f t="shared" si="57"/>
        <v>4.3986793626424125</v>
      </c>
      <c r="S576" s="12">
        <f t="shared" si="58"/>
        <v>856.18783879932653</v>
      </c>
      <c r="T576" s="12"/>
    </row>
    <row r="577" spans="2:20" ht="19.899999999999999" customHeight="1" x14ac:dyDescent="0.2">
      <c r="B577" s="14">
        <v>43598.621516203704</v>
      </c>
      <c r="C577" s="2">
        <f t="shared" si="54"/>
        <v>45.249999995576218</v>
      </c>
      <c r="D577" s="42">
        <v>23.4</v>
      </c>
      <c r="E577" s="12">
        <v>8730</v>
      </c>
      <c r="F577" s="12">
        <v>9470</v>
      </c>
      <c r="G577" s="2">
        <v>6.49</v>
      </c>
      <c r="H577" s="2">
        <v>9.02</v>
      </c>
      <c r="I577" s="2">
        <v>7.73</v>
      </c>
      <c r="K577" s="14">
        <v>43598.624745370369</v>
      </c>
      <c r="L577" s="2">
        <f t="shared" si="53"/>
        <v>49.833333331625909</v>
      </c>
      <c r="M577" s="15">
        <v>1316</v>
      </c>
      <c r="N577" s="3">
        <v>0.103385969047</v>
      </c>
      <c r="O577" s="15">
        <v>11.03</v>
      </c>
      <c r="P577" s="2">
        <f t="shared" si="55"/>
        <v>106.68759118547008</v>
      </c>
      <c r="Q577" s="2">
        <f t="shared" si="56"/>
        <v>1.1403472385884099</v>
      </c>
      <c r="R577" s="2">
        <f t="shared" si="57"/>
        <v>4.4002707402427621</v>
      </c>
      <c r="S577" s="12">
        <f t="shared" si="58"/>
        <v>856.70535784115486</v>
      </c>
      <c r="T577" s="12"/>
    </row>
    <row r="578" spans="2:20" ht="19.899999999999999" customHeight="1" x14ac:dyDescent="0.2">
      <c r="B578" s="14">
        <v>43598.621574074074</v>
      </c>
      <c r="C578" s="2">
        <f t="shared" si="54"/>
        <v>45.333333327434957</v>
      </c>
      <c r="D578" s="42">
        <v>23.4</v>
      </c>
      <c r="E578" s="12">
        <v>8700</v>
      </c>
      <c r="F578" s="12">
        <v>9470</v>
      </c>
      <c r="G578" s="2">
        <v>6.49</v>
      </c>
      <c r="H578" s="2">
        <v>9.02</v>
      </c>
      <c r="I578" s="2">
        <v>7.73</v>
      </c>
      <c r="K578" s="14">
        <v>43598.624803240738</v>
      </c>
      <c r="L578" s="2">
        <f t="shared" si="53"/>
        <v>49.916666663484648</v>
      </c>
      <c r="M578" s="15">
        <v>1312</v>
      </c>
      <c r="N578" s="3">
        <v>0.10307172598</v>
      </c>
      <c r="O578" s="15">
        <v>11.02</v>
      </c>
      <c r="P578" s="2">
        <f t="shared" si="55"/>
        <v>106.9158384146814</v>
      </c>
      <c r="Q578" s="2">
        <f t="shared" si="56"/>
        <v>1.1358504202996</v>
      </c>
      <c r="R578" s="2">
        <f t="shared" si="57"/>
        <v>4.4018514330334639</v>
      </c>
      <c r="S578" s="12">
        <f t="shared" si="58"/>
        <v>857.22150206958941</v>
      </c>
      <c r="T578" s="12"/>
    </row>
    <row r="579" spans="2:20" ht="19.899999999999999" customHeight="1" x14ac:dyDescent="0.2">
      <c r="B579" s="14">
        <v>43598.621631944443</v>
      </c>
      <c r="C579" s="2">
        <f t="shared" si="54"/>
        <v>45.416666659293696</v>
      </c>
      <c r="D579" s="42">
        <v>23.4</v>
      </c>
      <c r="E579" s="12">
        <v>8710</v>
      </c>
      <c r="F579" s="12">
        <v>9480</v>
      </c>
      <c r="G579" s="2">
        <v>6.49</v>
      </c>
      <c r="H579" s="2">
        <v>9.02</v>
      </c>
      <c r="I579" s="2">
        <v>7.74</v>
      </c>
      <c r="K579" s="14">
        <v>43598.624861111108</v>
      </c>
      <c r="L579" s="2">
        <f t="shared" si="53"/>
        <v>49.999999995343387</v>
      </c>
      <c r="M579" s="15">
        <v>1307</v>
      </c>
      <c r="N579" s="3">
        <v>0.102678922146</v>
      </c>
      <c r="O579" s="15">
        <v>11.03</v>
      </c>
      <c r="P579" s="2">
        <f t="shared" si="55"/>
        <v>107.42224177535047</v>
      </c>
      <c r="Q579" s="2">
        <f t="shared" si="56"/>
        <v>1.1325485112703799</v>
      </c>
      <c r="R579" s="2">
        <f t="shared" si="57"/>
        <v>4.4034267100414013</v>
      </c>
      <c r="S579" s="12">
        <f t="shared" si="58"/>
        <v>857.73587868080324</v>
      </c>
      <c r="T579" s="12"/>
    </row>
    <row r="580" spans="2:20" ht="19.899999999999999" customHeight="1" x14ac:dyDescent="0.2">
      <c r="B580" s="14">
        <v>43598.621689814812</v>
      </c>
      <c r="C580" s="2">
        <f t="shared" si="54"/>
        <v>45.499999991152436</v>
      </c>
      <c r="D580" s="42">
        <v>23.4</v>
      </c>
      <c r="E580" s="12">
        <v>8730</v>
      </c>
      <c r="F580" s="12">
        <v>9470</v>
      </c>
      <c r="G580" s="2">
        <v>6.49</v>
      </c>
      <c r="H580" s="2">
        <v>9.02</v>
      </c>
      <c r="I580" s="2">
        <v>7.74</v>
      </c>
      <c r="K580" s="14">
        <v>43598.624976851854</v>
      </c>
      <c r="L580" s="2">
        <f t="shared" si="53"/>
        <v>50.166666669538245</v>
      </c>
      <c r="M580" s="15">
        <v>1302</v>
      </c>
      <c r="N580" s="3">
        <v>0.102286118313</v>
      </c>
      <c r="O580" s="15">
        <v>11.01</v>
      </c>
      <c r="P580" s="2">
        <f t="shared" si="55"/>
        <v>107.63923963082574</v>
      </c>
      <c r="Q580" s="2">
        <f t="shared" si="56"/>
        <v>1.12617016262613</v>
      </c>
      <c r="R580" s="2">
        <f t="shared" si="57"/>
        <v>4.4065638194524022</v>
      </c>
      <c r="S580" s="12">
        <f t="shared" si="58"/>
        <v>858.76070392938766</v>
      </c>
      <c r="T580" s="12"/>
    </row>
    <row r="581" spans="2:20" ht="19.899999999999999" customHeight="1" x14ac:dyDescent="0.2">
      <c r="B581" s="14">
        <v>43598.621747685182</v>
      </c>
      <c r="C581" s="2">
        <f t="shared" si="54"/>
        <v>45.583333323011175</v>
      </c>
      <c r="D581" s="42">
        <v>23.4</v>
      </c>
      <c r="E581" s="12">
        <v>8740</v>
      </c>
      <c r="F581" s="12">
        <v>9480</v>
      </c>
      <c r="G581" s="2">
        <v>6.49</v>
      </c>
      <c r="H581" s="2">
        <v>9.02</v>
      </c>
      <c r="I581" s="2">
        <v>7.74</v>
      </c>
      <c r="K581" s="14">
        <v>43598.625034722223</v>
      </c>
      <c r="L581" s="2">
        <f t="shared" si="53"/>
        <v>50.250000001396984</v>
      </c>
      <c r="M581" s="15">
        <v>1298</v>
      </c>
      <c r="N581" s="3">
        <v>0.101971875246</v>
      </c>
      <c r="O581" s="15">
        <v>11.04</v>
      </c>
      <c r="P581" s="2">
        <f t="shared" si="55"/>
        <v>108.26514637851636</v>
      </c>
      <c r="Q581" s="2">
        <f t="shared" si="56"/>
        <v>1.1257695027158399</v>
      </c>
      <c r="R581" s="2">
        <f t="shared" si="57"/>
        <v>4.4081276664145506</v>
      </c>
      <c r="S581" s="12">
        <f t="shared" si="58"/>
        <v>859.27134890424679</v>
      </c>
      <c r="T581" s="12"/>
    </row>
    <row r="582" spans="2:20" ht="19.899999999999999" customHeight="1" x14ac:dyDescent="0.2">
      <c r="B582" s="14">
        <v>43598.621805555558</v>
      </c>
      <c r="C582" s="2">
        <f t="shared" si="54"/>
        <v>45.666666665347293</v>
      </c>
      <c r="D582" s="42">
        <v>23.4</v>
      </c>
      <c r="E582" s="12">
        <v>8710</v>
      </c>
      <c r="F582" s="12">
        <v>9470</v>
      </c>
      <c r="G582" s="2">
        <v>6.49</v>
      </c>
      <c r="H582" s="2">
        <v>9.02</v>
      </c>
      <c r="I582" s="2">
        <v>7.74</v>
      </c>
      <c r="K582" s="14">
        <v>43598.625092592592</v>
      </c>
      <c r="L582" s="2">
        <f t="shared" si="53"/>
        <v>50.333333333255723</v>
      </c>
      <c r="M582" s="15">
        <v>1295</v>
      </c>
      <c r="N582" s="3">
        <v>0.101736192945</v>
      </c>
      <c r="O582" s="15">
        <v>11.05</v>
      </c>
      <c r="P582" s="2">
        <f t="shared" si="55"/>
        <v>108.6142471045067</v>
      </c>
      <c r="Q582" s="2">
        <f t="shared" si="56"/>
        <v>1.1241849320422501</v>
      </c>
      <c r="R582" s="2">
        <f t="shared" si="57"/>
        <v>4.4096901347443733</v>
      </c>
      <c r="S582" s="12">
        <f t="shared" si="58"/>
        <v>859.78061906571202</v>
      </c>
      <c r="T582" s="12"/>
    </row>
    <row r="583" spans="2:20" ht="19.899999999999999" customHeight="1" x14ac:dyDescent="0.2">
      <c r="B583" s="14">
        <v>43598.621863425928</v>
      </c>
      <c r="C583" s="2">
        <f t="shared" si="54"/>
        <v>45.749999997206032</v>
      </c>
      <c r="D583" s="42">
        <v>23.4</v>
      </c>
      <c r="E583" s="12">
        <v>8710</v>
      </c>
      <c r="F583" s="12">
        <v>9480</v>
      </c>
      <c r="G583" s="2">
        <v>6.49</v>
      </c>
      <c r="H583" s="2">
        <v>9.02</v>
      </c>
      <c r="I583" s="2">
        <v>7.74</v>
      </c>
      <c r="K583" s="14">
        <v>43598.625150462962</v>
      </c>
      <c r="L583" s="2">
        <f t="shared" si="53"/>
        <v>50.416666665114462</v>
      </c>
      <c r="M583" s="15">
        <v>1292</v>
      </c>
      <c r="N583" s="3">
        <v>0.101500510645</v>
      </c>
      <c r="O583" s="15">
        <v>11.06</v>
      </c>
      <c r="P583" s="2">
        <f t="shared" si="55"/>
        <v>108.9649690402304</v>
      </c>
      <c r="Q583" s="2">
        <f t="shared" si="56"/>
        <v>1.1225956477337</v>
      </c>
      <c r="R583" s="2">
        <f t="shared" si="57"/>
        <v>4.4112503990082752</v>
      </c>
      <c r="S583" s="12">
        <f t="shared" si="58"/>
        <v>860.28871081569685</v>
      </c>
      <c r="T583" s="12"/>
    </row>
    <row r="584" spans="2:20" ht="19.899999999999999" customHeight="1" x14ac:dyDescent="0.2">
      <c r="B584" s="14">
        <v>43598.621921296297</v>
      </c>
      <c r="C584" s="2">
        <f t="shared" si="54"/>
        <v>45.833333329064772</v>
      </c>
      <c r="D584" s="42">
        <v>23.4</v>
      </c>
      <c r="E584" s="12">
        <v>8730</v>
      </c>
      <c r="F584" s="12">
        <v>9490</v>
      </c>
      <c r="G584" s="2">
        <v>6.49</v>
      </c>
      <c r="H584" s="2">
        <v>9.02</v>
      </c>
      <c r="I584" s="2">
        <v>7.74</v>
      </c>
      <c r="K584" s="14">
        <v>43598.625208333331</v>
      </c>
      <c r="L584" s="2">
        <f t="shared" si="53"/>
        <v>50.499999996973202</v>
      </c>
      <c r="M584" s="15">
        <v>1288</v>
      </c>
      <c r="N584" s="3">
        <v>0.10118626757800001</v>
      </c>
      <c r="O584" s="15">
        <v>10.96</v>
      </c>
      <c r="P584" s="2">
        <f t="shared" si="55"/>
        <v>108.31509316767142</v>
      </c>
      <c r="Q584" s="2">
        <f t="shared" si="56"/>
        <v>1.1090014926548801</v>
      </c>
      <c r="R584" s="2">
        <f t="shared" si="57"/>
        <v>4.4128001192172333</v>
      </c>
      <c r="S584" s="12">
        <f t="shared" si="58"/>
        <v>860.79542775228776</v>
      </c>
      <c r="T584" s="12"/>
    </row>
    <row r="585" spans="2:20" ht="19.899999999999999" customHeight="1" x14ac:dyDescent="0.2">
      <c r="B585" s="14">
        <v>43598.621979166666</v>
      </c>
      <c r="C585" s="2">
        <f t="shared" si="54"/>
        <v>45.916666660923511</v>
      </c>
      <c r="D585" s="42">
        <v>23.4</v>
      </c>
      <c r="E585" s="12">
        <v>8730</v>
      </c>
      <c r="F585" s="12">
        <v>9480</v>
      </c>
      <c r="G585" s="2">
        <v>6.49</v>
      </c>
      <c r="H585" s="2">
        <v>9.02</v>
      </c>
      <c r="I585" s="2">
        <v>7.74</v>
      </c>
      <c r="K585" s="14">
        <v>43598.6252662037</v>
      </c>
      <c r="L585" s="2">
        <f t="shared" si="53"/>
        <v>50.583333328831941</v>
      </c>
      <c r="M585" s="15">
        <v>1285</v>
      </c>
      <c r="N585" s="3">
        <v>0.10095058527799999</v>
      </c>
      <c r="O585" s="15">
        <v>10.96</v>
      </c>
      <c r="P585" s="2">
        <f t="shared" si="55"/>
        <v>108.56796887128594</v>
      </c>
      <c r="Q585" s="2">
        <f t="shared" si="56"/>
        <v>1.1064184146468801</v>
      </c>
      <c r="R585" s="2">
        <f t="shared" si="57"/>
        <v>4.4143386052367468</v>
      </c>
      <c r="S585" s="12">
        <f t="shared" si="58"/>
        <v>861.30076987548489</v>
      </c>
      <c r="T585" s="12"/>
    </row>
    <row r="586" spans="2:20" ht="19.899999999999999" customHeight="1" x14ac:dyDescent="0.2">
      <c r="B586" s="14">
        <v>43598.622037037036</v>
      </c>
      <c r="C586" s="2">
        <f t="shared" si="54"/>
        <v>45.99999999278225</v>
      </c>
      <c r="D586" s="42">
        <v>23.4</v>
      </c>
      <c r="E586" s="12">
        <v>8730</v>
      </c>
      <c r="F586" s="12">
        <v>9480</v>
      </c>
      <c r="G586" s="2">
        <v>6.49</v>
      </c>
      <c r="H586" s="2">
        <v>9.02</v>
      </c>
      <c r="I586" s="2">
        <v>7.74</v>
      </c>
      <c r="K586" s="14">
        <v>43598.625324074077</v>
      </c>
      <c r="L586" s="2">
        <f t="shared" si="53"/>
        <v>50.666666671168059</v>
      </c>
      <c r="M586" s="15">
        <v>1280</v>
      </c>
      <c r="N586" s="3">
        <v>0.100557781444</v>
      </c>
      <c r="O586" s="15">
        <v>10.95</v>
      </c>
      <c r="P586" s="2">
        <f t="shared" si="55"/>
        <v>108.89261718744248</v>
      </c>
      <c r="Q586" s="2">
        <f t="shared" si="56"/>
        <v>1.1011077068118</v>
      </c>
      <c r="R586" s="2">
        <f t="shared" si="57"/>
        <v>4.4158716096533759</v>
      </c>
      <c r="S586" s="12">
        <f t="shared" si="58"/>
        <v>861.80454084671317</v>
      </c>
      <c r="T586" s="12"/>
    </row>
    <row r="587" spans="2:20" ht="19.899999999999999" customHeight="1" x14ac:dyDescent="0.2">
      <c r="B587" s="14">
        <v>43598.622094907405</v>
      </c>
      <c r="C587" s="2">
        <f t="shared" si="54"/>
        <v>46.083333324640989</v>
      </c>
      <c r="D587" s="42">
        <v>23.4</v>
      </c>
      <c r="E587" s="12">
        <v>8740</v>
      </c>
      <c r="F587" s="12">
        <v>9490</v>
      </c>
      <c r="G587" s="2">
        <v>6.49</v>
      </c>
      <c r="H587" s="2">
        <v>9.02</v>
      </c>
      <c r="I587" s="2">
        <v>7.74</v>
      </c>
      <c r="K587" s="14">
        <v>43598.625381944446</v>
      </c>
      <c r="L587" s="2">
        <f t="shared" si="53"/>
        <v>50.750000003026798</v>
      </c>
      <c r="M587" s="15">
        <v>1277</v>
      </c>
      <c r="N587" s="3">
        <v>0.100322099144</v>
      </c>
      <c r="O587" s="15">
        <v>10.93</v>
      </c>
      <c r="P587" s="2">
        <f t="shared" si="55"/>
        <v>108.94907595894034</v>
      </c>
      <c r="Q587" s="2">
        <f t="shared" si="56"/>
        <v>1.09652054364392</v>
      </c>
      <c r="R587" s="2">
        <f t="shared" si="57"/>
        <v>4.4173977403558542</v>
      </c>
      <c r="S587" s="12">
        <f t="shared" si="58"/>
        <v>862.30674053929579</v>
      </c>
      <c r="T587" s="12"/>
    </row>
    <row r="588" spans="2:20" ht="19.899999999999999" customHeight="1" x14ac:dyDescent="0.2">
      <c r="B588" s="14">
        <v>43598.622152777774</v>
      </c>
      <c r="C588" s="2">
        <f t="shared" si="54"/>
        <v>46.166666656499729</v>
      </c>
      <c r="D588" s="42">
        <v>23.4</v>
      </c>
      <c r="E588" s="12">
        <v>8730</v>
      </c>
      <c r="F588" s="12">
        <v>9480</v>
      </c>
      <c r="G588" s="2">
        <v>6.49</v>
      </c>
      <c r="H588" s="2">
        <v>9.02</v>
      </c>
      <c r="I588" s="2">
        <v>7.74</v>
      </c>
      <c r="K588" s="14">
        <v>43598.625439814816</v>
      </c>
      <c r="L588" s="2">
        <f t="shared" si="53"/>
        <v>50.833333334885538</v>
      </c>
      <c r="M588" s="15">
        <v>1274</v>
      </c>
      <c r="N588" s="3">
        <v>0.100086416843</v>
      </c>
      <c r="O588" s="15">
        <v>10.96</v>
      </c>
      <c r="P588" s="2">
        <f t="shared" si="55"/>
        <v>109.5053689172662</v>
      </c>
      <c r="Q588" s="2">
        <f t="shared" si="56"/>
        <v>1.09694712859928</v>
      </c>
      <c r="R588" s="2">
        <f t="shared" si="57"/>
        <v>4.4189209817679584</v>
      </c>
      <c r="S588" s="12">
        <f t="shared" si="58"/>
        <v>862.8077618203979</v>
      </c>
      <c r="T588" s="12"/>
    </row>
    <row r="589" spans="2:20" ht="19.899999999999999" customHeight="1" x14ac:dyDescent="0.2">
      <c r="B589" s="14">
        <v>43598.622210648151</v>
      </c>
      <c r="C589" s="2">
        <f t="shared" si="54"/>
        <v>46.249999998835847</v>
      </c>
      <c r="D589" s="42">
        <v>23.4</v>
      </c>
      <c r="E589" s="12">
        <v>8680</v>
      </c>
      <c r="F589" s="12">
        <v>9490</v>
      </c>
      <c r="G589" s="2">
        <v>6.49</v>
      </c>
      <c r="H589" s="2">
        <v>9.02</v>
      </c>
      <c r="I589" s="2">
        <v>7.74</v>
      </c>
      <c r="K589" s="14">
        <v>43598.625497685185</v>
      </c>
      <c r="L589" s="2">
        <f t="shared" si="53"/>
        <v>50.916666666744277</v>
      </c>
      <c r="M589" s="15">
        <v>1271</v>
      </c>
      <c r="N589" s="3">
        <v>9.9850734543199995E-2</v>
      </c>
      <c r="O589" s="15">
        <v>10.97</v>
      </c>
      <c r="P589" s="2">
        <f t="shared" si="55"/>
        <v>109.8639889850172</v>
      </c>
      <c r="Q589" s="2">
        <f t="shared" si="56"/>
        <v>1.0953625579389039</v>
      </c>
      <c r="R589" s="2">
        <f t="shared" si="57"/>
        <v>4.4204434190233366</v>
      </c>
      <c r="S589" s="12">
        <f t="shared" si="58"/>
        <v>863.30760469001962</v>
      </c>
      <c r="T589" s="12"/>
    </row>
    <row r="590" spans="2:20" ht="19.899999999999999" customHeight="1" x14ac:dyDescent="0.2">
      <c r="B590" s="14">
        <v>43598.62226851852</v>
      </c>
      <c r="C590" s="2">
        <f t="shared" si="54"/>
        <v>46.333333330694586</v>
      </c>
      <c r="D590" s="42">
        <v>23.4</v>
      </c>
      <c r="E590" s="12">
        <v>8730</v>
      </c>
      <c r="F590" s="12">
        <v>9480</v>
      </c>
      <c r="G590" s="2">
        <v>6.49</v>
      </c>
      <c r="H590" s="2">
        <v>9.02</v>
      </c>
      <c r="I590" s="2">
        <v>7.74</v>
      </c>
      <c r="K590" s="14">
        <v>43598.625555555554</v>
      </c>
      <c r="L590" s="2">
        <f t="shared" si="53"/>
        <v>50.999999998603016</v>
      </c>
      <c r="M590" s="15">
        <v>1267</v>
      </c>
      <c r="N590" s="3">
        <v>9.9536491476200001E-2</v>
      </c>
      <c r="O590" s="15">
        <v>10.95</v>
      </c>
      <c r="P590" s="2">
        <f t="shared" si="55"/>
        <v>110.00990528803433</v>
      </c>
      <c r="Q590" s="2">
        <f t="shared" si="56"/>
        <v>1.0899245816643899</v>
      </c>
      <c r="R590" s="2">
        <f t="shared" si="57"/>
        <v>4.4219609795100965</v>
      </c>
      <c r="S590" s="12">
        <f t="shared" si="58"/>
        <v>863.80607274624742</v>
      </c>
      <c r="T590" s="12"/>
    </row>
    <row r="591" spans="2:20" ht="19.899999999999999" customHeight="1" x14ac:dyDescent="0.2">
      <c r="B591" s="14">
        <v>43598.62232638889</v>
      </c>
      <c r="C591" s="2">
        <f t="shared" si="54"/>
        <v>46.416666662553325</v>
      </c>
      <c r="D591" s="42">
        <v>23.4</v>
      </c>
      <c r="E591" s="12">
        <v>8760</v>
      </c>
      <c r="F591" s="12">
        <v>9490</v>
      </c>
      <c r="G591" s="2">
        <v>6.49</v>
      </c>
      <c r="H591" s="2">
        <v>9.0299999999999994</v>
      </c>
      <c r="I591" s="2">
        <v>7.74</v>
      </c>
      <c r="K591" s="14">
        <v>43598.625613425924</v>
      </c>
      <c r="L591" s="2">
        <f t="shared" si="53"/>
        <v>51.083333330461755</v>
      </c>
      <c r="M591" s="15">
        <v>1264</v>
      </c>
      <c r="N591" s="3">
        <v>9.9300809175900007E-2</v>
      </c>
      <c r="O591" s="15">
        <v>10.9</v>
      </c>
      <c r="P591" s="2">
        <f t="shared" si="55"/>
        <v>109.76748417721248</v>
      </c>
      <c r="Q591" s="2">
        <f t="shared" si="56"/>
        <v>1.0823788200173101</v>
      </c>
      <c r="R591" s="2">
        <f t="shared" si="57"/>
        <v>4.423469523512348</v>
      </c>
      <c r="S591" s="12">
        <f t="shared" si="58"/>
        <v>864.30316598908144</v>
      </c>
      <c r="T591" s="12"/>
    </row>
    <row r="592" spans="2:20" ht="19.899999999999999" customHeight="1" x14ac:dyDescent="0.2">
      <c r="B592" s="14">
        <v>43598.622384259259</v>
      </c>
      <c r="C592" s="2">
        <f t="shared" si="54"/>
        <v>46.499999994412065</v>
      </c>
      <c r="D592" s="42">
        <v>23.4</v>
      </c>
      <c r="E592" s="12">
        <v>8740</v>
      </c>
      <c r="F592" s="12">
        <v>9490</v>
      </c>
      <c r="G592" s="2">
        <v>6.49</v>
      </c>
      <c r="H592" s="2">
        <v>9.0299999999999994</v>
      </c>
      <c r="I592" s="2">
        <v>7.74</v>
      </c>
      <c r="K592" s="14">
        <v>43598.62572916667</v>
      </c>
      <c r="L592" s="2">
        <f t="shared" si="53"/>
        <v>51.250000004656613</v>
      </c>
      <c r="M592" s="15">
        <v>1257</v>
      </c>
      <c r="N592" s="3">
        <v>9.8750883808600004E-2</v>
      </c>
      <c r="O592" s="15">
        <v>10.86</v>
      </c>
      <c r="P592" s="2">
        <f t="shared" si="55"/>
        <v>109.97369928403846</v>
      </c>
      <c r="Q592" s="2">
        <f t="shared" si="56"/>
        <v>1.0724345981613961</v>
      </c>
      <c r="R592" s="2">
        <f t="shared" si="57"/>
        <v>4.4264623200616668</v>
      </c>
      <c r="S592" s="12">
        <f t="shared" si="58"/>
        <v>865.2934244987332</v>
      </c>
      <c r="T592" s="12"/>
    </row>
    <row r="593" spans="2:20" ht="19.899999999999999" customHeight="1" x14ac:dyDescent="0.2">
      <c r="B593" s="14">
        <v>43598.622442129628</v>
      </c>
      <c r="C593" s="2">
        <f t="shared" si="54"/>
        <v>46.583333326270804</v>
      </c>
      <c r="D593" s="42">
        <v>23.4</v>
      </c>
      <c r="E593" s="12">
        <v>8730</v>
      </c>
      <c r="F593" s="12">
        <v>9480</v>
      </c>
      <c r="G593" s="2">
        <v>6.5</v>
      </c>
      <c r="H593" s="2">
        <v>9.0299999999999994</v>
      </c>
      <c r="I593" s="2">
        <v>7.74</v>
      </c>
      <c r="K593" s="14">
        <v>43598.625787037039</v>
      </c>
      <c r="L593" s="2">
        <f t="shared" si="53"/>
        <v>51.333333336515352</v>
      </c>
      <c r="M593" s="15">
        <v>1253</v>
      </c>
      <c r="N593" s="3">
        <v>9.8436640741599996E-2</v>
      </c>
      <c r="O593" s="15">
        <v>10.85</v>
      </c>
      <c r="P593" s="2">
        <f t="shared" si="55"/>
        <v>110.22318435755717</v>
      </c>
      <c r="Q593" s="2">
        <f t="shared" si="56"/>
        <v>1.0680375520463599</v>
      </c>
      <c r="R593" s="2">
        <f t="shared" si="57"/>
        <v>4.4279487590285642</v>
      </c>
      <c r="S593" s="12">
        <f t="shared" si="58"/>
        <v>865.7863933013856</v>
      </c>
      <c r="T593" s="12"/>
    </row>
    <row r="594" spans="2:20" ht="19.899999999999999" customHeight="1" x14ac:dyDescent="0.2">
      <c r="B594" s="14">
        <v>43598.622499999998</v>
      </c>
      <c r="C594" s="2">
        <f t="shared" si="54"/>
        <v>46.666666658129543</v>
      </c>
      <c r="D594" s="42">
        <v>23.4</v>
      </c>
      <c r="E594" s="12">
        <v>8710</v>
      </c>
      <c r="F594" s="12">
        <v>9480</v>
      </c>
      <c r="G594" s="2">
        <v>6.51</v>
      </c>
      <c r="H594" s="2">
        <v>9.0299999999999994</v>
      </c>
      <c r="I594" s="2">
        <v>7.74</v>
      </c>
      <c r="K594" s="14">
        <v>43598.625844907408</v>
      </c>
      <c r="L594" s="2">
        <f t="shared" si="53"/>
        <v>51.416666668374091</v>
      </c>
      <c r="M594" s="15">
        <v>1250</v>
      </c>
      <c r="N594" s="3">
        <v>9.8200958441400005E-2</v>
      </c>
      <c r="O594" s="15">
        <v>10.84</v>
      </c>
      <c r="P594" s="2">
        <f t="shared" si="55"/>
        <v>110.38588799994872</v>
      </c>
      <c r="Q594" s="2">
        <f t="shared" si="56"/>
        <v>1.0644983895047759</v>
      </c>
      <c r="R594" s="2">
        <f t="shared" si="57"/>
        <v>4.4294296867395477</v>
      </c>
      <c r="S594" s="12">
        <f t="shared" si="58"/>
        <v>866.27798729064421</v>
      </c>
      <c r="T594" s="12"/>
    </row>
    <row r="595" spans="2:20" ht="19.899999999999999" customHeight="1" x14ac:dyDescent="0.2">
      <c r="B595" s="14">
        <v>43598.622557870367</v>
      </c>
      <c r="C595" s="2">
        <f t="shared" si="54"/>
        <v>46.749999989988282</v>
      </c>
      <c r="D595" s="42">
        <v>23.4</v>
      </c>
      <c r="E595" s="12">
        <v>8730</v>
      </c>
      <c r="F595" s="12">
        <v>9490</v>
      </c>
      <c r="G595" s="2">
        <v>6.51</v>
      </c>
      <c r="H595" s="2">
        <v>9.0299999999999994</v>
      </c>
      <c r="I595" s="2">
        <v>7.75</v>
      </c>
      <c r="K595" s="14">
        <v>43598.625902777778</v>
      </c>
      <c r="L595" s="2">
        <f t="shared" si="53"/>
        <v>51.500000000232831</v>
      </c>
      <c r="M595" s="15">
        <v>1247</v>
      </c>
      <c r="N595" s="3">
        <v>9.7965276141099997E-2</v>
      </c>
      <c r="O595" s="15">
        <v>10.79</v>
      </c>
      <c r="P595" s="2">
        <f t="shared" si="55"/>
        <v>110.14106655973791</v>
      </c>
      <c r="Q595" s="2">
        <f t="shared" si="56"/>
        <v>1.0570453295624689</v>
      </c>
      <c r="R595" s="2">
        <f t="shared" si="57"/>
        <v>4.4309029809628298</v>
      </c>
      <c r="S595" s="12">
        <f t="shared" si="58"/>
        <v>866.76840286842241</v>
      </c>
      <c r="T595" s="12"/>
    </row>
    <row r="596" spans="2:20" ht="19.899999999999999" customHeight="1" x14ac:dyDescent="0.2">
      <c r="B596" s="14">
        <v>43598.622615740744</v>
      </c>
      <c r="C596" s="2">
        <f t="shared" si="54"/>
        <v>46.833333332324401</v>
      </c>
      <c r="D596" s="42">
        <v>23.4</v>
      </c>
      <c r="E596" s="12">
        <v>8740</v>
      </c>
      <c r="F596" s="12">
        <v>9490</v>
      </c>
      <c r="G596" s="2">
        <v>6.51</v>
      </c>
      <c r="H596" s="2">
        <v>9.0299999999999994</v>
      </c>
      <c r="I596" s="2">
        <v>7.75</v>
      </c>
      <c r="K596" s="14">
        <v>43598.625960648147</v>
      </c>
      <c r="L596" s="2">
        <f t="shared" si="53"/>
        <v>51.58333333209157</v>
      </c>
      <c r="M596" s="15">
        <v>1243</v>
      </c>
      <c r="N596" s="3">
        <v>9.7651033074100002E-2</v>
      </c>
      <c r="O596" s="15">
        <v>10.85</v>
      </c>
      <c r="P596" s="2">
        <f t="shared" si="55"/>
        <v>111.10993563956208</v>
      </c>
      <c r="Q596" s="2">
        <f t="shared" si="56"/>
        <v>1.059513708853985</v>
      </c>
      <c r="R596" s="2">
        <f t="shared" si="57"/>
        <v>4.4323728136023881</v>
      </c>
      <c r="S596" s="12">
        <f t="shared" si="58"/>
        <v>867.25744363280671</v>
      </c>
      <c r="T596" s="12"/>
    </row>
    <row r="597" spans="2:20" ht="19.899999999999999" customHeight="1" x14ac:dyDescent="0.2">
      <c r="B597" s="14">
        <v>43598.622673611113</v>
      </c>
      <c r="C597" s="2">
        <f t="shared" si="54"/>
        <v>46.91666666418314</v>
      </c>
      <c r="D597" s="42">
        <v>23.4</v>
      </c>
      <c r="E597" s="12">
        <v>8760</v>
      </c>
      <c r="F597" s="12">
        <v>9490</v>
      </c>
      <c r="G597" s="2">
        <v>6.51</v>
      </c>
      <c r="H597" s="2">
        <v>9.0299999999999994</v>
      </c>
      <c r="I597" s="2">
        <v>7.75</v>
      </c>
      <c r="K597" s="14">
        <v>43598.626018518517</v>
      </c>
      <c r="L597" s="2">
        <f t="shared" si="53"/>
        <v>51.666666663950309</v>
      </c>
      <c r="M597" s="15">
        <v>1240</v>
      </c>
      <c r="N597" s="3">
        <v>9.7415350773799994E-2</v>
      </c>
      <c r="O597" s="15">
        <v>10.82</v>
      </c>
      <c r="P597" s="2">
        <f t="shared" si="55"/>
        <v>111.07079032260751</v>
      </c>
      <c r="Q597" s="2">
        <f t="shared" si="56"/>
        <v>1.054034095372516</v>
      </c>
      <c r="R597" s="2">
        <f t="shared" si="57"/>
        <v>4.4338405551071292</v>
      </c>
      <c r="S597" s="12">
        <f t="shared" si="58"/>
        <v>867.74510958379722</v>
      </c>
      <c r="T597" s="12"/>
    </row>
    <row r="598" spans="2:20" ht="19.899999999999999" customHeight="1" x14ac:dyDescent="0.2">
      <c r="B598" s="14">
        <v>43598.622731481482</v>
      </c>
      <c r="C598" s="2">
        <f t="shared" si="54"/>
        <v>46.999999996041879</v>
      </c>
      <c r="D598" s="42">
        <v>23.4</v>
      </c>
      <c r="E598" s="12">
        <v>8740</v>
      </c>
      <c r="F598" s="12">
        <v>9490</v>
      </c>
      <c r="G598" s="2">
        <v>6.51</v>
      </c>
      <c r="H598" s="2">
        <v>9.0299999999999994</v>
      </c>
      <c r="I598" s="2">
        <v>7.75</v>
      </c>
      <c r="K598" s="14">
        <v>43598.626076388886</v>
      </c>
      <c r="L598" s="2">
        <f t="shared" si="53"/>
        <v>51.749999995809048</v>
      </c>
      <c r="M598" s="15">
        <v>1237</v>
      </c>
      <c r="N598" s="3">
        <v>9.7179668473600003E-2</v>
      </c>
      <c r="O598" s="15">
        <v>10.77</v>
      </c>
      <c r="P598" s="2">
        <f t="shared" si="55"/>
        <v>110.82565076794634</v>
      </c>
      <c r="Q598" s="2">
        <f t="shared" si="56"/>
        <v>1.046625029460672</v>
      </c>
      <c r="R598" s="2">
        <f t="shared" si="57"/>
        <v>4.4352993461402273</v>
      </c>
      <c r="S598" s="12">
        <f t="shared" si="58"/>
        <v>868.23159712330721</v>
      </c>
      <c r="T598" s="12"/>
    </row>
    <row r="599" spans="2:20" ht="19.899999999999999" customHeight="1" x14ac:dyDescent="0.2">
      <c r="B599" s="14">
        <v>43598.622789351852</v>
      </c>
      <c r="C599" s="2">
        <f t="shared" si="54"/>
        <v>47.083333327900618</v>
      </c>
      <c r="D599" s="42">
        <v>23.4</v>
      </c>
      <c r="E599" s="12">
        <v>8730</v>
      </c>
      <c r="F599" s="12">
        <v>9510</v>
      </c>
      <c r="G599" s="2">
        <v>6.51</v>
      </c>
      <c r="H599" s="2">
        <v>9.0299999999999994</v>
      </c>
      <c r="I599" s="2">
        <v>7.75</v>
      </c>
      <c r="K599" s="14">
        <v>43598.626134259262</v>
      </c>
      <c r="L599" s="2">
        <f t="shared" si="53"/>
        <v>51.833333338145167</v>
      </c>
      <c r="M599" s="15">
        <v>1234</v>
      </c>
      <c r="N599" s="3">
        <v>9.6943986173299995E-2</v>
      </c>
      <c r="O599" s="15">
        <v>10.83</v>
      </c>
      <c r="P599" s="2">
        <f t="shared" si="55"/>
        <v>111.7139951377692</v>
      </c>
      <c r="Q599" s="2">
        <f t="shared" si="56"/>
        <v>1.049903370256839</v>
      </c>
      <c r="R599" s="2">
        <f t="shared" si="57"/>
        <v>4.4367552687973193</v>
      </c>
      <c r="S599" s="12">
        <f t="shared" si="58"/>
        <v>868.71690631235401</v>
      </c>
      <c r="T599" s="12"/>
    </row>
    <row r="600" spans="2:20" ht="19.899999999999999" customHeight="1" x14ac:dyDescent="0.2">
      <c r="B600" s="14">
        <v>43598.622847222221</v>
      </c>
      <c r="C600" s="2">
        <f t="shared" si="54"/>
        <v>47.166666659759358</v>
      </c>
      <c r="D600" s="42">
        <v>23.4</v>
      </c>
      <c r="E600" s="12">
        <v>8560</v>
      </c>
      <c r="F600" s="12">
        <v>9490</v>
      </c>
      <c r="G600" s="2">
        <v>6.51</v>
      </c>
      <c r="H600" s="2">
        <v>9.0299999999999994</v>
      </c>
      <c r="I600" s="2">
        <v>7.75</v>
      </c>
      <c r="K600" s="14">
        <v>43598.626192129632</v>
      </c>
      <c r="L600" s="2">
        <f t="shared" si="53"/>
        <v>51.916666670003906</v>
      </c>
      <c r="M600" s="15">
        <v>1231</v>
      </c>
      <c r="N600" s="3">
        <v>9.6708303873000001E-2</v>
      </c>
      <c r="O600" s="15">
        <v>10.81</v>
      </c>
      <c r="P600" s="2">
        <f t="shared" si="55"/>
        <v>111.77943948015043</v>
      </c>
      <c r="Q600" s="2">
        <f t="shared" si="56"/>
        <v>1.04541676486713</v>
      </c>
      <c r="R600" s="2">
        <f t="shared" si="57"/>
        <v>4.438210352198741</v>
      </c>
      <c r="S600" s="12">
        <f t="shared" si="58"/>
        <v>869.2010370289031</v>
      </c>
      <c r="T600" s="12"/>
    </row>
    <row r="601" spans="2:20" ht="19.899999999999999" customHeight="1" x14ac:dyDescent="0.2">
      <c r="B601" s="14">
        <v>43598.62290509259</v>
      </c>
      <c r="C601" s="2">
        <f t="shared" si="54"/>
        <v>47.249999991618097</v>
      </c>
      <c r="D601" s="42">
        <v>23.4</v>
      </c>
      <c r="E601" s="12">
        <v>8720</v>
      </c>
      <c r="F601" s="12">
        <v>9490</v>
      </c>
      <c r="G601" s="2">
        <v>6.51</v>
      </c>
      <c r="H601" s="2">
        <v>9.0299999999999994</v>
      </c>
      <c r="I601" s="2">
        <v>7.75</v>
      </c>
      <c r="K601" s="14">
        <v>43598.626250000001</v>
      </c>
      <c r="L601" s="2">
        <f t="shared" si="53"/>
        <v>52.000000001862645</v>
      </c>
      <c r="M601" s="15">
        <v>1227</v>
      </c>
      <c r="N601" s="3">
        <v>9.6394060806000006E-2</v>
      </c>
      <c r="O601" s="15">
        <v>10.76</v>
      </c>
      <c r="P601" s="2">
        <f t="shared" si="55"/>
        <v>111.62513447436638</v>
      </c>
      <c r="Q601" s="2">
        <f t="shared" si="56"/>
        <v>1.0372000942725601</v>
      </c>
      <c r="R601" s="2">
        <f t="shared" si="57"/>
        <v>4.4396566138808851</v>
      </c>
      <c r="S601" s="12">
        <f t="shared" si="58"/>
        <v>869.6837929320584</v>
      </c>
      <c r="T601" s="12"/>
    </row>
    <row r="602" spans="2:20" ht="19.899999999999999" customHeight="1" x14ac:dyDescent="0.2">
      <c r="B602" s="14">
        <v>43598.62296296296</v>
      </c>
      <c r="C602" s="2">
        <f t="shared" si="54"/>
        <v>47.333333323476836</v>
      </c>
      <c r="D602" s="42">
        <v>23.4</v>
      </c>
      <c r="E602" s="12">
        <v>8750</v>
      </c>
      <c r="F602" s="12">
        <v>9490</v>
      </c>
      <c r="G602" s="2">
        <v>6.51</v>
      </c>
      <c r="H602" s="2">
        <v>9.0299999999999994</v>
      </c>
      <c r="I602" s="2">
        <v>7.75</v>
      </c>
      <c r="K602" s="14">
        <v>43598.626307870371</v>
      </c>
      <c r="L602" s="2">
        <f t="shared" si="53"/>
        <v>52.083333333721384</v>
      </c>
      <c r="M602" s="15">
        <v>1224</v>
      </c>
      <c r="N602" s="3">
        <v>9.6158378505800002E-2</v>
      </c>
      <c r="O602" s="15">
        <v>10.72</v>
      </c>
      <c r="P602" s="2">
        <f t="shared" si="55"/>
        <v>111.48274509800933</v>
      </c>
      <c r="Q602" s="2">
        <f t="shared" si="56"/>
        <v>1.0308178175821761</v>
      </c>
      <c r="R602" s="2">
        <f t="shared" si="57"/>
        <v>4.4410927374053717</v>
      </c>
      <c r="S602" s="12">
        <f t="shared" si="58"/>
        <v>870.16517402181978</v>
      </c>
      <c r="T602" s="12"/>
    </row>
    <row r="603" spans="2:20" ht="19.899999999999999" customHeight="1" x14ac:dyDescent="0.2">
      <c r="B603" s="14">
        <v>43598.623020833336</v>
      </c>
      <c r="C603" s="2">
        <f t="shared" si="54"/>
        <v>47.416666665812954</v>
      </c>
      <c r="D603" s="42">
        <v>23.4</v>
      </c>
      <c r="E603" s="12">
        <v>8760</v>
      </c>
      <c r="F603" s="12">
        <v>9510</v>
      </c>
      <c r="G603" s="2">
        <v>6.51</v>
      </c>
      <c r="H603" s="2">
        <v>9.0299999999999994</v>
      </c>
      <c r="I603" s="2">
        <v>7.74</v>
      </c>
      <c r="K603" s="14">
        <v>43598.62636574074</v>
      </c>
      <c r="L603" s="2">
        <f t="shared" si="53"/>
        <v>52.166666665580124</v>
      </c>
      <c r="M603" s="15">
        <v>1221</v>
      </c>
      <c r="N603" s="3">
        <v>9.5922696205499994E-2</v>
      </c>
      <c r="O603" s="15">
        <v>10.75</v>
      </c>
      <c r="P603" s="2">
        <f t="shared" si="55"/>
        <v>112.06941031942782</v>
      </c>
      <c r="Q603" s="2">
        <f t="shared" si="56"/>
        <v>1.031168984209125</v>
      </c>
      <c r="R603" s="2">
        <f t="shared" si="57"/>
        <v>4.4425246726590553</v>
      </c>
      <c r="S603" s="12">
        <f t="shared" si="58"/>
        <v>870.64537670010077</v>
      </c>
      <c r="T603" s="12"/>
    </row>
    <row r="604" spans="2:20" ht="19.899999999999999" customHeight="1" x14ac:dyDescent="0.2">
      <c r="B604" s="14">
        <v>43598.623078703706</v>
      </c>
      <c r="C604" s="2">
        <f t="shared" si="54"/>
        <v>47.499999997671694</v>
      </c>
      <c r="D604" s="42">
        <v>23.4</v>
      </c>
      <c r="E604" s="12">
        <v>8750</v>
      </c>
      <c r="F604" s="12">
        <v>9500</v>
      </c>
      <c r="G604" s="2">
        <v>6.51</v>
      </c>
      <c r="H604" s="2">
        <v>9.0299999999999994</v>
      </c>
      <c r="I604" s="2">
        <v>7.74</v>
      </c>
      <c r="K604" s="14">
        <v>43598.626481481479</v>
      </c>
      <c r="L604" s="2">
        <f t="shared" si="53"/>
        <v>52.333333329297602</v>
      </c>
      <c r="M604" s="15">
        <v>1214</v>
      </c>
      <c r="N604" s="3">
        <v>9.5372770838200005E-2</v>
      </c>
      <c r="O604" s="15">
        <v>10.76</v>
      </c>
      <c r="P604" s="2">
        <f t="shared" si="55"/>
        <v>112.82046128505955</v>
      </c>
      <c r="Q604" s="2">
        <f t="shared" si="56"/>
        <v>1.0262110142190319</v>
      </c>
      <c r="R604" s="2">
        <f t="shared" si="57"/>
        <v>4.4453821448285309</v>
      </c>
      <c r="S604" s="12">
        <f t="shared" si="58"/>
        <v>871.60185401839453</v>
      </c>
      <c r="T604" s="12"/>
    </row>
    <row r="605" spans="2:20" ht="19.899999999999999" customHeight="1" x14ac:dyDescent="0.2">
      <c r="B605" s="14">
        <v>43598.623136574075</v>
      </c>
      <c r="C605" s="2">
        <f t="shared" si="54"/>
        <v>47.583333329530433</v>
      </c>
      <c r="D605" s="42">
        <v>23.4</v>
      </c>
      <c r="E605" s="12">
        <v>8750</v>
      </c>
      <c r="F605" s="12">
        <v>9500</v>
      </c>
      <c r="G605" s="2">
        <v>6.51</v>
      </c>
      <c r="H605" s="2">
        <v>9.0299999999999994</v>
      </c>
      <c r="I605" s="2">
        <v>7.75</v>
      </c>
      <c r="K605" s="14">
        <v>43598.626539351855</v>
      </c>
      <c r="L605" s="2">
        <f t="shared" si="53"/>
        <v>52.41666667163372</v>
      </c>
      <c r="M605" s="15">
        <v>1211</v>
      </c>
      <c r="N605" s="3">
        <v>9.5137088538E-2</v>
      </c>
      <c r="O605" s="15">
        <v>10.73</v>
      </c>
      <c r="P605" s="2">
        <f t="shared" si="55"/>
        <v>112.78461601979953</v>
      </c>
      <c r="Q605" s="2">
        <f t="shared" si="56"/>
        <v>1.02082096001274</v>
      </c>
      <c r="R605" s="2">
        <f t="shared" si="57"/>
        <v>4.4468036949642116</v>
      </c>
      <c r="S605" s="12">
        <f t="shared" si="58"/>
        <v>872.07812871828867</v>
      </c>
      <c r="T605" s="12"/>
    </row>
    <row r="606" spans="2:20" ht="19.899999999999999" customHeight="1" x14ac:dyDescent="0.2">
      <c r="B606" s="14">
        <v>43598.623194444444</v>
      </c>
      <c r="C606" s="2">
        <f t="shared" si="54"/>
        <v>47.666666661389172</v>
      </c>
      <c r="D606" s="42">
        <v>23.4</v>
      </c>
      <c r="E606" s="12">
        <v>8750</v>
      </c>
      <c r="F606" s="12">
        <v>9500</v>
      </c>
      <c r="G606" s="2">
        <v>6.51</v>
      </c>
      <c r="H606" s="2">
        <v>9.0299999999999994</v>
      </c>
      <c r="I606" s="2">
        <v>7.75</v>
      </c>
      <c r="K606" s="14">
        <v>43598.626597222225</v>
      </c>
      <c r="L606" s="2">
        <f t="shared" si="53"/>
        <v>52.50000000349246</v>
      </c>
      <c r="M606" s="15">
        <v>1208</v>
      </c>
      <c r="N606" s="3">
        <v>9.4901406237700006E-2</v>
      </c>
      <c r="O606" s="15">
        <v>10.73</v>
      </c>
      <c r="P606" s="2">
        <f t="shared" si="55"/>
        <v>113.0647102649303</v>
      </c>
      <c r="Q606" s="2">
        <f t="shared" si="56"/>
        <v>1.0182920889305211</v>
      </c>
      <c r="R606" s="2">
        <f t="shared" si="57"/>
        <v>4.4482197456675872</v>
      </c>
      <c r="S606" s="12">
        <f t="shared" si="58"/>
        <v>872.55322494682105</v>
      </c>
      <c r="T606" s="12"/>
    </row>
    <row r="607" spans="2:20" ht="19.899999999999999" customHeight="1" x14ac:dyDescent="0.2">
      <c r="B607" s="14">
        <v>43598.623252314814</v>
      </c>
      <c r="C607" s="2">
        <f t="shared" si="54"/>
        <v>47.749999993247911</v>
      </c>
      <c r="D607" s="42">
        <v>23.4</v>
      </c>
      <c r="E607" s="12">
        <v>8740</v>
      </c>
      <c r="F607" s="12">
        <v>9490</v>
      </c>
      <c r="G607" s="2">
        <v>6.51</v>
      </c>
      <c r="H607" s="2">
        <v>9.0299999999999994</v>
      </c>
      <c r="I607" s="2">
        <v>7.74</v>
      </c>
      <c r="K607" s="14">
        <v>43598.626655092594</v>
      </c>
      <c r="L607" s="2">
        <f t="shared" si="53"/>
        <v>52.583333335351199</v>
      </c>
      <c r="M607" s="15">
        <v>1205</v>
      </c>
      <c r="N607" s="3">
        <v>9.4665723937500001E-2</v>
      </c>
      <c r="O607" s="15">
        <v>10.76</v>
      </c>
      <c r="P607" s="2">
        <f t="shared" si="55"/>
        <v>113.66310373439856</v>
      </c>
      <c r="Q607" s="2">
        <f t="shared" si="56"/>
        <v>1.0186031895675001</v>
      </c>
      <c r="R607" s="2">
        <f t="shared" si="57"/>
        <v>4.449634256252625</v>
      </c>
      <c r="S607" s="12">
        <f t="shared" si="58"/>
        <v>873.02714276387303</v>
      </c>
      <c r="T607" s="12"/>
    </row>
    <row r="608" spans="2:20" ht="19.899999999999999" customHeight="1" x14ac:dyDescent="0.2">
      <c r="B608" s="14">
        <v>43598.623310185183</v>
      </c>
      <c r="C608" s="2">
        <f t="shared" si="54"/>
        <v>47.833333325106651</v>
      </c>
      <c r="D608" s="42">
        <v>23.4</v>
      </c>
      <c r="E608" s="12">
        <v>8750</v>
      </c>
      <c r="F608" s="12">
        <v>9500</v>
      </c>
      <c r="G608" s="2">
        <v>6.51</v>
      </c>
      <c r="H608" s="2">
        <v>9.0299999999999994</v>
      </c>
      <c r="I608" s="2">
        <v>7.74</v>
      </c>
      <c r="K608" s="14">
        <v>43598.626712962963</v>
      </c>
      <c r="L608" s="2">
        <f t="shared" si="53"/>
        <v>52.666666667209938</v>
      </c>
      <c r="M608" s="15">
        <v>1202</v>
      </c>
      <c r="N608" s="3">
        <v>9.4430041637199993E-2</v>
      </c>
      <c r="O608" s="15">
        <v>10.67</v>
      </c>
      <c r="P608" s="2">
        <f t="shared" si="55"/>
        <v>112.9937021630692</v>
      </c>
      <c r="Q608" s="2">
        <f t="shared" si="56"/>
        <v>1.0075685442689239</v>
      </c>
      <c r="R608" s="2">
        <f t="shared" si="57"/>
        <v>4.4510413199317798</v>
      </c>
      <c r="S608" s="12">
        <f t="shared" si="58"/>
        <v>873.4998821694445</v>
      </c>
      <c r="T608" s="12"/>
    </row>
    <row r="609" spans="2:20" ht="19.899999999999999" customHeight="1" x14ac:dyDescent="0.2">
      <c r="B609" s="14">
        <v>43598.623368055552</v>
      </c>
      <c r="C609" s="2">
        <f t="shared" si="54"/>
        <v>47.91666665696539</v>
      </c>
      <c r="D609" s="42">
        <v>23.4</v>
      </c>
      <c r="E609" s="12">
        <v>8750</v>
      </c>
      <c r="F609" s="12">
        <v>9490</v>
      </c>
      <c r="G609" s="2">
        <v>6.51</v>
      </c>
      <c r="H609" s="2">
        <v>9.0299999999999994</v>
      </c>
      <c r="I609" s="2">
        <v>7.74</v>
      </c>
      <c r="K609" s="14">
        <v>43598.626770833333</v>
      </c>
      <c r="L609" s="2">
        <f t="shared" si="53"/>
        <v>52.749999999068677</v>
      </c>
      <c r="M609" s="15">
        <v>1198</v>
      </c>
      <c r="N609" s="3">
        <v>9.4115798570199999E-2</v>
      </c>
      <c r="O609" s="15">
        <v>10.68</v>
      </c>
      <c r="P609" s="2">
        <f t="shared" si="55"/>
        <v>113.47722871451703</v>
      </c>
      <c r="Q609" s="2">
        <f t="shared" si="56"/>
        <v>1.005156728729736</v>
      </c>
      <c r="R609" s="2">
        <f t="shared" si="57"/>
        <v>4.4524390457910741</v>
      </c>
      <c r="S609" s="12">
        <f t="shared" si="58"/>
        <v>873.97124676162218</v>
      </c>
      <c r="T609" s="12"/>
    </row>
    <row r="610" spans="2:20" ht="19.899999999999999" customHeight="1" x14ac:dyDescent="0.2">
      <c r="B610" s="14">
        <v>43598.623425925929</v>
      </c>
      <c r="C610" s="2">
        <f t="shared" si="54"/>
        <v>47.999999999301508</v>
      </c>
      <c r="D610" s="42">
        <v>23.4</v>
      </c>
      <c r="E610" s="12">
        <v>8750</v>
      </c>
      <c r="F610" s="12">
        <v>9500</v>
      </c>
      <c r="G610" s="2">
        <v>6.51</v>
      </c>
      <c r="H610" s="2">
        <v>9.0299999999999994</v>
      </c>
      <c r="I610" s="2">
        <v>7.74</v>
      </c>
      <c r="K610" s="14">
        <v>43598.626828703702</v>
      </c>
      <c r="L610" s="2">
        <f t="shared" ref="L610:L673" si="59">(K610-$K$34)*24*60</f>
        <v>52.833333330927417</v>
      </c>
      <c r="M610" s="15">
        <v>1196</v>
      </c>
      <c r="N610" s="3">
        <v>9.3958677036699995E-2</v>
      </c>
      <c r="O610" s="15">
        <v>10.67</v>
      </c>
      <c r="P610" s="2">
        <f t="shared" si="55"/>
        <v>113.56056020065425</v>
      </c>
      <c r="Q610" s="2">
        <f t="shared" si="56"/>
        <v>1.0025390839815889</v>
      </c>
      <c r="R610" s="2">
        <f t="shared" si="57"/>
        <v>4.4538332789696744</v>
      </c>
      <c r="S610" s="12">
        <f t="shared" si="58"/>
        <v>874.44143294231935</v>
      </c>
      <c r="T610" s="12"/>
    </row>
    <row r="611" spans="2:20" ht="19.899999999999999" customHeight="1" x14ac:dyDescent="0.2">
      <c r="B611" s="14">
        <v>43598.623483796298</v>
      </c>
      <c r="C611" s="2">
        <f t="shared" ref="C611:C674" si="60">(B611-$B$34)*24*60</f>
        <v>48.083333331160247</v>
      </c>
      <c r="D611" s="42">
        <v>23.4</v>
      </c>
      <c r="E611" s="12">
        <v>8740</v>
      </c>
      <c r="F611" s="12">
        <v>9510</v>
      </c>
      <c r="G611" s="2">
        <v>6.51</v>
      </c>
      <c r="H611" s="2">
        <v>9.0299999999999994</v>
      </c>
      <c r="I611" s="2">
        <v>7.74</v>
      </c>
      <c r="K611" s="14">
        <v>43598.626886574071</v>
      </c>
      <c r="L611" s="2">
        <f t="shared" si="59"/>
        <v>52.916666662786156</v>
      </c>
      <c r="M611" s="15">
        <v>1193</v>
      </c>
      <c r="N611" s="3">
        <v>9.37229947364E-2</v>
      </c>
      <c r="O611" s="15">
        <v>10.68</v>
      </c>
      <c r="P611" s="2">
        <f t="shared" si="55"/>
        <v>113.95282481143464</v>
      </c>
      <c r="Q611" s="2">
        <f t="shared" si="56"/>
        <v>1.0009615837847521</v>
      </c>
      <c r="R611" s="2">
        <f t="shared" si="57"/>
        <v>4.455224598853226</v>
      </c>
      <c r="S611" s="12">
        <f t="shared" si="58"/>
        <v>874.91063711344952</v>
      </c>
      <c r="T611" s="12"/>
    </row>
    <row r="612" spans="2:20" ht="19.899999999999999" customHeight="1" x14ac:dyDescent="0.2">
      <c r="B612" s="14">
        <v>43598.623541666668</v>
      </c>
      <c r="C612" s="2">
        <f t="shared" si="60"/>
        <v>48.166666663018987</v>
      </c>
      <c r="D612" s="42">
        <v>23.4</v>
      </c>
      <c r="E612" s="12">
        <v>8730</v>
      </c>
      <c r="F612" s="12">
        <v>9500</v>
      </c>
      <c r="G612" s="2">
        <v>6.51</v>
      </c>
      <c r="H612" s="2">
        <v>9.0299999999999994</v>
      </c>
      <c r="I612" s="2">
        <v>7.74</v>
      </c>
      <c r="K612" s="14">
        <v>43598.626944444448</v>
      </c>
      <c r="L612" s="2">
        <f t="shared" si="59"/>
        <v>53.000000005122274</v>
      </c>
      <c r="M612" s="15">
        <v>1189</v>
      </c>
      <c r="N612" s="3">
        <v>9.3408751669400006E-2</v>
      </c>
      <c r="O612" s="15">
        <v>10.66</v>
      </c>
      <c r="P612" s="2">
        <f t="shared" si="55"/>
        <v>114.12206896553714</v>
      </c>
      <c r="Q612" s="2">
        <f t="shared" si="56"/>
        <v>0.99573729279580403</v>
      </c>
      <c r="R612" s="2">
        <f t="shared" si="57"/>
        <v>4.4566111954450944</v>
      </c>
      <c r="S612" s="12">
        <f t="shared" si="58"/>
        <v>875.37846653000531</v>
      </c>
      <c r="T612" s="12"/>
    </row>
    <row r="613" spans="2:20" ht="19.899999999999999" customHeight="1" x14ac:dyDescent="0.2">
      <c r="B613" s="14">
        <v>43598.623599537037</v>
      </c>
      <c r="C613" s="2">
        <f t="shared" si="60"/>
        <v>48.249999994877726</v>
      </c>
      <c r="D613" s="42">
        <v>23.4</v>
      </c>
      <c r="E613" s="12">
        <v>8730</v>
      </c>
      <c r="F613" s="12">
        <v>9510</v>
      </c>
      <c r="G613" s="2">
        <v>6.51</v>
      </c>
      <c r="H613" s="2">
        <v>9.0299999999999994</v>
      </c>
      <c r="I613" s="2">
        <v>7.74</v>
      </c>
      <c r="K613" s="14">
        <v>43598.627002314817</v>
      </c>
      <c r="L613" s="2">
        <f t="shared" si="59"/>
        <v>53.083333336981013</v>
      </c>
      <c r="M613" s="15">
        <v>1186</v>
      </c>
      <c r="N613" s="3">
        <v>9.3173069369200001E-2</v>
      </c>
      <c r="O613" s="15">
        <v>10.64</v>
      </c>
      <c r="P613" s="2">
        <f t="shared" si="55"/>
        <v>114.19608768966067</v>
      </c>
      <c r="Q613" s="2">
        <f t="shared" si="56"/>
        <v>0.99136145808828802</v>
      </c>
      <c r="R613" s="2">
        <f t="shared" si="57"/>
        <v>4.4579911251087907</v>
      </c>
      <c r="S613" s="12">
        <f t="shared" si="58"/>
        <v>875.84492107434778</v>
      </c>
      <c r="T613" s="12"/>
    </row>
    <row r="614" spans="2:20" ht="19.899999999999999" customHeight="1" x14ac:dyDescent="0.2">
      <c r="B614" s="14">
        <v>43598.623657407406</v>
      </c>
      <c r="C614" s="2">
        <f t="shared" si="60"/>
        <v>48.333333326736465</v>
      </c>
      <c r="D614" s="42">
        <v>23.4</v>
      </c>
      <c r="E614" s="12">
        <v>8760</v>
      </c>
      <c r="F614" s="12">
        <v>9510</v>
      </c>
      <c r="G614" s="2">
        <v>6.51</v>
      </c>
      <c r="H614" s="2">
        <v>9.0299999999999994</v>
      </c>
      <c r="I614" s="2">
        <v>7.74</v>
      </c>
      <c r="K614" s="14">
        <v>43598.627060185187</v>
      </c>
      <c r="L614" s="2">
        <f t="shared" si="59"/>
        <v>53.166666668839753</v>
      </c>
      <c r="M614" s="15">
        <v>1183</v>
      </c>
      <c r="N614" s="3">
        <v>9.2937387068899993E-2</v>
      </c>
      <c r="O614" s="15">
        <v>10.64</v>
      </c>
      <c r="P614" s="2">
        <f t="shared" si="55"/>
        <v>114.48568047337008</v>
      </c>
      <c r="Q614" s="2">
        <f t="shared" si="56"/>
        <v>0.98885379841309595</v>
      </c>
      <c r="R614" s="2">
        <f t="shared" si="57"/>
        <v>4.4593662745681391</v>
      </c>
      <c r="S614" s="12">
        <f t="shared" si="58"/>
        <v>876.31019720720974</v>
      </c>
      <c r="T614" s="12"/>
    </row>
    <row r="615" spans="2:20" ht="19.899999999999999" customHeight="1" x14ac:dyDescent="0.2">
      <c r="B615" s="14">
        <v>43598.623715277776</v>
      </c>
      <c r="C615" s="2">
        <f t="shared" si="60"/>
        <v>48.416666658595204</v>
      </c>
      <c r="D615" s="42">
        <v>23.4</v>
      </c>
      <c r="E615" s="12">
        <v>8680</v>
      </c>
      <c r="F615" s="12">
        <v>9510</v>
      </c>
      <c r="G615" s="2">
        <v>6.51</v>
      </c>
      <c r="H615" s="2">
        <v>9.0299999999999994</v>
      </c>
      <c r="I615" s="2">
        <v>7.74</v>
      </c>
      <c r="K615" s="14">
        <v>43598.627118055556</v>
      </c>
      <c r="L615" s="2">
        <f t="shared" si="59"/>
        <v>53.250000000698492</v>
      </c>
      <c r="M615" s="15">
        <v>1180</v>
      </c>
      <c r="N615" s="3">
        <v>9.2701704768599999E-2</v>
      </c>
      <c r="O615" s="15">
        <v>10.64</v>
      </c>
      <c r="P615" s="2">
        <f t="shared" si="55"/>
        <v>114.77674576275959</v>
      </c>
      <c r="Q615" s="2">
        <f t="shared" si="56"/>
        <v>0.986346138737904</v>
      </c>
      <c r="R615" s="2">
        <f t="shared" si="57"/>
        <v>4.4607379411668884</v>
      </c>
      <c r="S615" s="12">
        <f t="shared" si="58"/>
        <v>876.7742949285913</v>
      </c>
      <c r="T615" s="12"/>
    </row>
    <row r="616" spans="2:20" ht="19.899999999999999" customHeight="1" x14ac:dyDescent="0.2">
      <c r="B616" s="14">
        <v>43598.623773148145</v>
      </c>
      <c r="C616" s="2">
        <f t="shared" si="60"/>
        <v>48.499999990453944</v>
      </c>
      <c r="D616" s="42">
        <v>23.4</v>
      </c>
      <c r="E616" s="12">
        <v>8750</v>
      </c>
      <c r="F616" s="12">
        <v>9500</v>
      </c>
      <c r="G616" s="2">
        <v>6.51</v>
      </c>
      <c r="H616" s="2">
        <v>9.0299999999999994</v>
      </c>
      <c r="I616" s="2">
        <v>7.74</v>
      </c>
      <c r="K616" s="14">
        <v>43598.627233796295</v>
      </c>
      <c r="L616" s="2">
        <f t="shared" si="59"/>
        <v>53.41666666441597</v>
      </c>
      <c r="M616" s="15">
        <v>1174</v>
      </c>
      <c r="N616" s="3">
        <v>9.22303401681E-2</v>
      </c>
      <c r="O616" s="15">
        <v>10.59</v>
      </c>
      <c r="P616" s="2">
        <f t="shared" si="55"/>
        <v>114.82121805794658</v>
      </c>
      <c r="Q616" s="2">
        <f t="shared" si="56"/>
        <v>0.97671930238017901</v>
      </c>
      <c r="R616" s="2">
        <f t="shared" si="57"/>
        <v>4.4634644208979735</v>
      </c>
      <c r="S616" s="12">
        <f t="shared" si="58"/>
        <v>877.69895513691313</v>
      </c>
      <c r="T616" s="12"/>
    </row>
    <row r="617" spans="2:20" ht="19.899999999999999" customHeight="1" x14ac:dyDescent="0.2">
      <c r="B617" s="14">
        <v>43598.623831018522</v>
      </c>
      <c r="C617" s="2">
        <f t="shared" si="60"/>
        <v>48.583333332790062</v>
      </c>
      <c r="D617" s="42">
        <v>23.4</v>
      </c>
      <c r="E617" s="12">
        <v>8740</v>
      </c>
      <c r="F617" s="12">
        <v>9510</v>
      </c>
      <c r="G617" s="2">
        <v>6.51</v>
      </c>
      <c r="H617" s="2">
        <v>9.0299999999999994</v>
      </c>
      <c r="I617" s="2">
        <v>7.75</v>
      </c>
      <c r="K617" s="14">
        <v>43598.627291666664</v>
      </c>
      <c r="L617" s="2">
        <f t="shared" si="59"/>
        <v>53.49999999627471</v>
      </c>
      <c r="M617" s="15">
        <v>1171</v>
      </c>
      <c r="N617" s="3">
        <v>9.1994657867899995E-2</v>
      </c>
      <c r="O617" s="15">
        <v>10.59</v>
      </c>
      <c r="P617" s="2">
        <f t="shared" si="55"/>
        <v>115.11538001703036</v>
      </c>
      <c r="Q617" s="2">
        <f t="shared" si="56"/>
        <v>0.97422342682106089</v>
      </c>
      <c r="R617" s="2">
        <f t="shared" si="57"/>
        <v>4.4648192422137232</v>
      </c>
      <c r="S617" s="12">
        <f t="shared" si="58"/>
        <v>878.15951762385339</v>
      </c>
      <c r="T617" s="12"/>
    </row>
    <row r="618" spans="2:20" ht="19.899999999999999" customHeight="1" x14ac:dyDescent="0.2">
      <c r="B618" s="14">
        <v>43598.623888888891</v>
      </c>
      <c r="C618" s="2">
        <f t="shared" si="60"/>
        <v>48.666666664648801</v>
      </c>
      <c r="D618" s="42">
        <v>23.4</v>
      </c>
      <c r="E618" s="12">
        <v>8710</v>
      </c>
      <c r="F618" s="12">
        <v>9510</v>
      </c>
      <c r="G618" s="2">
        <v>6.51</v>
      </c>
      <c r="H618" s="2">
        <v>9.0299999999999994</v>
      </c>
      <c r="I618" s="2">
        <v>7.74</v>
      </c>
      <c r="K618" s="14">
        <v>43598.627349537041</v>
      </c>
      <c r="L618" s="2">
        <f t="shared" si="59"/>
        <v>53.583333338610828</v>
      </c>
      <c r="M618" s="15">
        <v>1168</v>
      </c>
      <c r="N618" s="3">
        <v>9.1758975567600001E-2</v>
      </c>
      <c r="O618" s="15">
        <v>10.58</v>
      </c>
      <c r="P618" s="2">
        <f t="shared" si="55"/>
        <v>115.30207191781015</v>
      </c>
      <c r="Q618" s="2">
        <f t="shared" si="56"/>
        <v>0.97080996150520804</v>
      </c>
      <c r="R618" s="2">
        <f t="shared" si="57"/>
        <v>4.4661699599904283</v>
      </c>
      <c r="S618" s="12">
        <f t="shared" si="58"/>
        <v>878.61890175707083</v>
      </c>
      <c r="T618" s="12"/>
    </row>
    <row r="619" spans="2:20" ht="19.899999999999999" customHeight="1" x14ac:dyDescent="0.2">
      <c r="B619" s="14">
        <v>43598.62394675926</v>
      </c>
      <c r="C619" s="2">
        <f t="shared" si="60"/>
        <v>48.74999999650754</v>
      </c>
      <c r="D619" s="42">
        <v>23.4</v>
      </c>
      <c r="E619" s="12">
        <v>8780</v>
      </c>
      <c r="F619" s="12">
        <v>9510</v>
      </c>
      <c r="G619" s="2">
        <v>6.51</v>
      </c>
      <c r="H619" s="2">
        <v>9.0299999999999994</v>
      </c>
      <c r="I619" s="2">
        <v>7.75</v>
      </c>
      <c r="K619" s="14">
        <v>43598.62740740741</v>
      </c>
      <c r="L619" s="2">
        <f t="shared" si="59"/>
        <v>53.666666670469567</v>
      </c>
      <c r="M619" s="15">
        <v>1165</v>
      </c>
      <c r="N619" s="3">
        <v>9.1523293267299993E-2</v>
      </c>
      <c r="O619" s="15">
        <v>10.59</v>
      </c>
      <c r="P619" s="2">
        <f t="shared" si="55"/>
        <v>115.7082489270921</v>
      </c>
      <c r="Q619" s="2">
        <f t="shared" si="56"/>
        <v>0.9692316757007069</v>
      </c>
      <c r="R619" s="2">
        <f t="shared" si="57"/>
        <v>4.4675172111035373</v>
      </c>
      <c r="S619" s="12">
        <f t="shared" si="58"/>
        <v>879.07710742105019</v>
      </c>
      <c r="T619" s="12"/>
    </row>
    <row r="620" spans="2:20" ht="19.899999999999999" customHeight="1" x14ac:dyDescent="0.2">
      <c r="B620" s="14">
        <v>43598.62400462963</v>
      </c>
      <c r="C620" s="2">
        <f t="shared" si="60"/>
        <v>48.83333332836628</v>
      </c>
      <c r="D620" s="42">
        <v>23.4</v>
      </c>
      <c r="E620" s="12">
        <v>8740</v>
      </c>
      <c r="F620" s="12">
        <v>9510</v>
      </c>
      <c r="G620" s="2">
        <v>6.51</v>
      </c>
      <c r="H620" s="2">
        <v>9.0299999999999994</v>
      </c>
      <c r="I620" s="2">
        <v>7.74</v>
      </c>
      <c r="K620" s="14">
        <v>43598.627465277779</v>
      </c>
      <c r="L620" s="2">
        <f t="shared" si="59"/>
        <v>53.750000002328306</v>
      </c>
      <c r="M620" s="15">
        <v>1161</v>
      </c>
      <c r="N620" s="3">
        <v>9.1209050200299999E-2</v>
      </c>
      <c r="O620" s="15">
        <v>10.57</v>
      </c>
      <c r="P620" s="2">
        <f t="shared" si="55"/>
        <v>115.88762273905616</v>
      </c>
      <c r="Q620" s="2">
        <f t="shared" si="56"/>
        <v>0.96407966061717099</v>
      </c>
      <c r="R620" s="2">
        <f t="shared" si="57"/>
        <v>4.4688597883966672</v>
      </c>
      <c r="S620" s="12">
        <f t="shared" si="58"/>
        <v>879.53393827163563</v>
      </c>
      <c r="T620" s="12"/>
    </row>
    <row r="621" spans="2:20" ht="19.899999999999999" customHeight="1" x14ac:dyDescent="0.2">
      <c r="B621" s="14">
        <v>43598.624062499999</v>
      </c>
      <c r="C621" s="2">
        <f t="shared" si="60"/>
        <v>48.916666660225019</v>
      </c>
      <c r="D621" s="42">
        <v>23.4</v>
      </c>
      <c r="E621" s="12">
        <v>8740</v>
      </c>
      <c r="F621" s="12">
        <v>9500</v>
      </c>
      <c r="G621" s="2">
        <v>6.51</v>
      </c>
      <c r="H621" s="2">
        <v>9.0299999999999994</v>
      </c>
      <c r="I621" s="2">
        <v>7.74</v>
      </c>
      <c r="K621" s="14">
        <v>43598.627581018518</v>
      </c>
      <c r="L621" s="2">
        <f t="shared" si="59"/>
        <v>53.916666666045785</v>
      </c>
      <c r="M621" s="15">
        <v>1154</v>
      </c>
      <c r="N621" s="3">
        <v>9.0659124833099999E-2</v>
      </c>
      <c r="O621" s="15">
        <v>10.54</v>
      </c>
      <c r="P621" s="2">
        <f t="shared" si="55"/>
        <v>116.25967071051853</v>
      </c>
      <c r="Q621" s="2">
        <f t="shared" si="56"/>
        <v>0.95554717574087389</v>
      </c>
      <c r="R621" s="2">
        <f t="shared" si="57"/>
        <v>4.47152593673332</v>
      </c>
      <c r="S621" s="12">
        <f t="shared" si="58"/>
        <v>880.44327913071163</v>
      </c>
      <c r="T621" s="12"/>
    </row>
    <row r="622" spans="2:20" ht="19.899999999999999" customHeight="1" x14ac:dyDescent="0.2">
      <c r="B622" s="14">
        <v>43598.624120370368</v>
      </c>
      <c r="C622" s="2">
        <f t="shared" si="60"/>
        <v>48.999999992083758</v>
      </c>
      <c r="D622" s="42">
        <v>23.4</v>
      </c>
      <c r="E622" s="12">
        <v>8720</v>
      </c>
      <c r="F622" s="12">
        <v>9500</v>
      </c>
      <c r="G622" s="2">
        <v>6.51</v>
      </c>
      <c r="H622" s="2">
        <v>9.0299999999999994</v>
      </c>
      <c r="I622" s="2">
        <v>7.75</v>
      </c>
      <c r="K622" s="14">
        <v>43598.627638888887</v>
      </c>
      <c r="L622" s="2">
        <f t="shared" si="59"/>
        <v>53.999999997904524</v>
      </c>
      <c r="M622" s="15">
        <v>1152</v>
      </c>
      <c r="N622" s="3">
        <v>9.0502003299599995E-2</v>
      </c>
      <c r="O622" s="15">
        <v>10.54</v>
      </c>
      <c r="P622" s="2">
        <f t="shared" si="55"/>
        <v>116.46151041660515</v>
      </c>
      <c r="Q622" s="2">
        <f t="shared" si="56"/>
        <v>0.95389111477778388</v>
      </c>
      <c r="R622" s="2">
        <f t="shared" si="57"/>
        <v>4.4728519355227165</v>
      </c>
      <c r="S622" s="12">
        <f t="shared" si="58"/>
        <v>880.89618194302898</v>
      </c>
      <c r="T622" s="12"/>
    </row>
    <row r="623" spans="2:20" ht="19.899999999999999" customHeight="1" x14ac:dyDescent="0.2">
      <c r="B623" s="14">
        <v>43598.624178240738</v>
      </c>
      <c r="C623" s="2">
        <f t="shared" si="60"/>
        <v>49.083333323942497</v>
      </c>
      <c r="D623" s="42">
        <v>23.4</v>
      </c>
      <c r="E623" s="12">
        <v>8710</v>
      </c>
      <c r="F623" s="12">
        <v>9500</v>
      </c>
      <c r="G623" s="2">
        <v>6.51</v>
      </c>
      <c r="H623" s="2">
        <v>9.0299999999999994</v>
      </c>
      <c r="I623" s="2">
        <v>7.75</v>
      </c>
      <c r="K623" s="14">
        <v>43598.627696759257</v>
      </c>
      <c r="L623" s="2">
        <f t="shared" si="59"/>
        <v>54.083333329763263</v>
      </c>
      <c r="M623" s="15">
        <v>1149</v>
      </c>
      <c r="N623" s="3">
        <v>9.0266320999300001E-2</v>
      </c>
      <c r="O623" s="15">
        <v>10.48</v>
      </c>
      <c r="P623" s="2">
        <f t="shared" si="55"/>
        <v>116.10088772845047</v>
      </c>
      <c r="Q623" s="2">
        <f t="shared" si="56"/>
        <v>0.9459910440726641</v>
      </c>
      <c r="R623" s="2">
        <f t="shared" si="57"/>
        <v>4.4741712981096828</v>
      </c>
      <c r="S623" s="12">
        <f t="shared" si="58"/>
        <v>881.34810274577933</v>
      </c>
      <c r="T623" s="12"/>
    </row>
    <row r="624" spans="2:20" ht="19.899999999999999" customHeight="1" x14ac:dyDescent="0.2">
      <c r="B624" s="14">
        <v>43598.624236111114</v>
      </c>
      <c r="C624" s="2">
        <f t="shared" si="60"/>
        <v>49.166666666278616</v>
      </c>
      <c r="D624" s="42">
        <v>23.4</v>
      </c>
      <c r="E624" s="12">
        <v>8760</v>
      </c>
      <c r="F624" s="12">
        <v>9520</v>
      </c>
      <c r="G624" s="2">
        <v>6.51</v>
      </c>
      <c r="H624" s="2">
        <v>9.0299999999999994</v>
      </c>
      <c r="I624" s="2">
        <v>7.75</v>
      </c>
      <c r="K624" s="14">
        <v>43598.627754629626</v>
      </c>
      <c r="L624" s="2">
        <f t="shared" si="59"/>
        <v>54.166666661622003</v>
      </c>
      <c r="M624" s="15">
        <v>1146</v>
      </c>
      <c r="N624" s="3">
        <v>9.0030638699000007E-2</v>
      </c>
      <c r="O624" s="15">
        <v>10.48</v>
      </c>
      <c r="P624" s="2">
        <f t="shared" si="55"/>
        <v>116.40481675397027</v>
      </c>
      <c r="Q624" s="2">
        <f t="shared" si="56"/>
        <v>0.94352109356552016</v>
      </c>
      <c r="R624" s="2">
        <f t="shared" si="57"/>
        <v>4.4754834592931569</v>
      </c>
      <c r="S624" s="12">
        <f t="shared" si="58"/>
        <v>881.79884513704917</v>
      </c>
      <c r="T624" s="12"/>
    </row>
    <row r="625" spans="2:20" ht="19.899999999999999" customHeight="1" x14ac:dyDescent="0.2">
      <c r="B625" s="14">
        <v>43598.624293981484</v>
      </c>
      <c r="C625" s="2">
        <f t="shared" si="60"/>
        <v>49.249999998137355</v>
      </c>
      <c r="D625" s="42">
        <v>23.4</v>
      </c>
      <c r="E625" s="12">
        <v>8720</v>
      </c>
      <c r="F625" s="12">
        <v>9510</v>
      </c>
      <c r="G625" s="2">
        <v>6.5</v>
      </c>
      <c r="H625" s="2">
        <v>9.0299999999999994</v>
      </c>
      <c r="I625" s="2">
        <v>7.75</v>
      </c>
      <c r="K625" s="14">
        <v>43598.627812500003</v>
      </c>
      <c r="L625" s="2">
        <f t="shared" si="59"/>
        <v>54.250000003958121</v>
      </c>
      <c r="M625" s="15">
        <v>1143</v>
      </c>
      <c r="N625" s="3">
        <v>8.9794956398800002E-2</v>
      </c>
      <c r="O625" s="15">
        <v>10.49</v>
      </c>
      <c r="P625" s="2">
        <f t="shared" si="55"/>
        <v>116.82170603671217</v>
      </c>
      <c r="Q625" s="2">
        <f t="shared" si="56"/>
        <v>0.94194909262341209</v>
      </c>
      <c r="R625" s="2">
        <f t="shared" si="57"/>
        <v>4.4767928137305759</v>
      </c>
      <c r="S625" s="12">
        <f t="shared" si="58"/>
        <v>882.24840917336167</v>
      </c>
      <c r="T625" s="12"/>
    </row>
    <row r="626" spans="2:20" ht="19.899999999999999" customHeight="1" x14ac:dyDescent="0.2">
      <c r="B626" s="14">
        <v>43598.624351851853</v>
      </c>
      <c r="C626" s="2">
        <f t="shared" si="60"/>
        <v>49.333333329996094</v>
      </c>
      <c r="D626" s="42">
        <v>23.4</v>
      </c>
      <c r="E626" s="12">
        <v>8750</v>
      </c>
      <c r="F626" s="12">
        <v>9520</v>
      </c>
      <c r="G626" s="2">
        <v>6.5</v>
      </c>
      <c r="H626" s="2">
        <v>9.0299999999999994</v>
      </c>
      <c r="I626" s="2">
        <v>7.75</v>
      </c>
      <c r="K626" s="14">
        <v>43598.627870370372</v>
      </c>
      <c r="L626" s="2">
        <f t="shared" si="59"/>
        <v>54.33333333581686</v>
      </c>
      <c r="M626" s="15">
        <v>1139</v>
      </c>
      <c r="N626" s="3">
        <v>8.9480713331799994E-2</v>
      </c>
      <c r="O626" s="15">
        <v>10.44</v>
      </c>
      <c r="P626" s="2">
        <f t="shared" si="55"/>
        <v>116.67318700609636</v>
      </c>
      <c r="Q626" s="2">
        <f t="shared" si="56"/>
        <v>0.93417864718399191</v>
      </c>
      <c r="R626" s="2">
        <f t="shared" si="57"/>
        <v>4.4780956801934986</v>
      </c>
      <c r="S626" s="12">
        <f t="shared" si="58"/>
        <v>882.6965983397572</v>
      </c>
      <c r="T626" s="12"/>
    </row>
    <row r="627" spans="2:20" ht="19.899999999999999" customHeight="1" x14ac:dyDescent="0.2">
      <c r="B627" s="14">
        <v>43598.624409722222</v>
      </c>
      <c r="C627" s="2">
        <f t="shared" si="60"/>
        <v>49.416666661854833</v>
      </c>
      <c r="D627" s="42">
        <v>23.4</v>
      </c>
      <c r="E627" s="12">
        <v>8760</v>
      </c>
      <c r="F627" s="12">
        <v>9510</v>
      </c>
      <c r="G627" s="2">
        <v>6.5</v>
      </c>
      <c r="H627" s="2">
        <v>9.0299999999999994</v>
      </c>
      <c r="I627" s="2">
        <v>7.75</v>
      </c>
      <c r="K627" s="14">
        <v>43598.627928240741</v>
      </c>
      <c r="L627" s="2">
        <f t="shared" si="59"/>
        <v>54.416666667675599</v>
      </c>
      <c r="M627" s="15">
        <v>1135</v>
      </c>
      <c r="N627" s="3">
        <v>8.9166470264699996E-2</v>
      </c>
      <c r="O627" s="15">
        <v>10.48</v>
      </c>
      <c r="P627" s="2">
        <f t="shared" si="55"/>
        <v>117.53296916306122</v>
      </c>
      <c r="Q627" s="2">
        <f t="shared" si="56"/>
        <v>0.93446460837405598</v>
      </c>
      <c r="R627" s="2">
        <f t="shared" si="57"/>
        <v>4.4793933490980073</v>
      </c>
      <c r="S627" s="12">
        <f t="shared" si="58"/>
        <v>883.14321629084554</v>
      </c>
      <c r="T627" s="12"/>
    </row>
    <row r="628" spans="2:20" ht="19.899999999999999" customHeight="1" x14ac:dyDescent="0.2">
      <c r="B628" s="14">
        <v>43598.624467592592</v>
      </c>
      <c r="C628" s="2">
        <f t="shared" si="60"/>
        <v>49.499999993713573</v>
      </c>
      <c r="D628" s="42">
        <v>23.4</v>
      </c>
      <c r="E628" s="12">
        <v>8750</v>
      </c>
      <c r="F628" s="12">
        <v>9520</v>
      </c>
      <c r="G628" s="2">
        <v>6.5</v>
      </c>
      <c r="H628" s="2">
        <v>9.0299999999999994</v>
      </c>
      <c r="I628" s="2">
        <v>7.75</v>
      </c>
      <c r="K628" s="14">
        <v>43598.627986111111</v>
      </c>
      <c r="L628" s="2">
        <f t="shared" si="59"/>
        <v>54.499999999534339</v>
      </c>
      <c r="M628" s="15">
        <v>1132</v>
      </c>
      <c r="N628" s="3">
        <v>8.8930787964500005E-2</v>
      </c>
      <c r="O628" s="15">
        <v>10.46</v>
      </c>
      <c r="P628" s="2">
        <f t="shared" si="55"/>
        <v>117.61955830387441</v>
      </c>
      <c r="Q628" s="2">
        <f t="shared" si="56"/>
        <v>0.93021604210867015</v>
      </c>
      <c r="R628" s="2">
        <f t="shared" si="57"/>
        <v>4.4806882661934848</v>
      </c>
      <c r="S628" s="12">
        <f t="shared" si="58"/>
        <v>883.58845942853998</v>
      </c>
      <c r="T628" s="12"/>
    </row>
    <row r="629" spans="2:20" ht="19.899999999999999" customHeight="1" x14ac:dyDescent="0.2">
      <c r="B629" s="14">
        <v>43598.624525462961</v>
      </c>
      <c r="C629" s="2">
        <f t="shared" si="60"/>
        <v>49.583333325572312</v>
      </c>
      <c r="D629" s="42">
        <v>23.4</v>
      </c>
      <c r="E629" s="12">
        <v>8760</v>
      </c>
      <c r="F629" s="12">
        <v>9510</v>
      </c>
      <c r="G629" s="2">
        <v>6.5</v>
      </c>
      <c r="H629" s="2">
        <v>9.0299999999999994</v>
      </c>
      <c r="I629" s="2">
        <v>7.75</v>
      </c>
      <c r="K629" s="14">
        <v>43598.62804398148</v>
      </c>
      <c r="L629" s="2">
        <f t="shared" si="59"/>
        <v>54.583333331393078</v>
      </c>
      <c r="M629" s="15">
        <v>1129</v>
      </c>
      <c r="N629" s="3">
        <v>8.8695105664199997E-2</v>
      </c>
      <c r="O629" s="15">
        <v>10.46</v>
      </c>
      <c r="P629" s="2">
        <f t="shared" si="55"/>
        <v>117.93209920287597</v>
      </c>
      <c r="Q629" s="2">
        <f t="shared" si="56"/>
        <v>0.92775080524753206</v>
      </c>
      <c r="R629" s="2">
        <f t="shared" si="57"/>
        <v>4.4819785209257619</v>
      </c>
      <c r="S629" s="12">
        <f t="shared" si="58"/>
        <v>884.03252415475401</v>
      </c>
      <c r="T629" s="12"/>
    </row>
    <row r="630" spans="2:20" ht="19.899999999999999" customHeight="1" x14ac:dyDescent="0.2">
      <c r="B630" s="14">
        <v>43598.624583333331</v>
      </c>
      <c r="C630" s="2">
        <f t="shared" si="60"/>
        <v>49.666666657431051</v>
      </c>
      <c r="D630" s="42">
        <v>23.4</v>
      </c>
      <c r="E630" s="12">
        <v>8740</v>
      </c>
      <c r="F630" s="12">
        <v>9510</v>
      </c>
      <c r="G630" s="2">
        <v>6.5</v>
      </c>
      <c r="H630" s="2">
        <v>9.0299999999999994</v>
      </c>
      <c r="I630" s="2">
        <v>7.75</v>
      </c>
      <c r="K630" s="14">
        <v>43598.628101851849</v>
      </c>
      <c r="L630" s="2">
        <f t="shared" si="59"/>
        <v>54.666666663251817</v>
      </c>
      <c r="M630" s="15">
        <v>1126</v>
      </c>
      <c r="N630" s="3">
        <v>8.8459423364000006E-2</v>
      </c>
      <c r="O630" s="15">
        <v>10.39</v>
      </c>
      <c r="P630" s="2">
        <f t="shared" si="55"/>
        <v>117.45498223797352</v>
      </c>
      <c r="Q630" s="2">
        <f t="shared" si="56"/>
        <v>0.91909340875196011</v>
      </c>
      <c r="R630" s="2">
        <f t="shared" si="57"/>
        <v>4.4832610516072338</v>
      </c>
      <c r="S630" s="12">
        <f t="shared" si="58"/>
        <v>884.47541046948754</v>
      </c>
      <c r="T630" s="12"/>
    </row>
    <row r="631" spans="2:20" ht="19.899999999999999" customHeight="1" x14ac:dyDescent="0.2">
      <c r="B631" s="14">
        <v>43598.624641203707</v>
      </c>
      <c r="C631" s="2">
        <f t="shared" si="60"/>
        <v>49.749999999767169</v>
      </c>
      <c r="D631" s="42">
        <v>23.4</v>
      </c>
      <c r="E631" s="12">
        <v>8750</v>
      </c>
      <c r="F631" s="12">
        <v>9510</v>
      </c>
      <c r="G631" s="2">
        <v>6.5</v>
      </c>
      <c r="H631" s="2">
        <v>9.0299999999999994</v>
      </c>
      <c r="I631" s="2">
        <v>7.75</v>
      </c>
      <c r="K631" s="14">
        <v>43598.628159722219</v>
      </c>
      <c r="L631" s="2">
        <f t="shared" si="59"/>
        <v>54.749999995110556</v>
      </c>
      <c r="M631" s="15">
        <v>1124</v>
      </c>
      <c r="N631" s="3">
        <v>8.8302301830500002E-2</v>
      </c>
      <c r="O631" s="15">
        <v>10.38</v>
      </c>
      <c r="P631" s="2">
        <f t="shared" si="55"/>
        <v>117.55072953732112</v>
      </c>
      <c r="Q631" s="2">
        <f t="shared" si="56"/>
        <v>0.91657789300059012</v>
      </c>
      <c r="R631" s="2">
        <f t="shared" si="57"/>
        <v>4.4845358233220045</v>
      </c>
      <c r="S631" s="12">
        <f t="shared" si="58"/>
        <v>884.91731477465407</v>
      </c>
      <c r="T631" s="12"/>
    </row>
    <row r="632" spans="2:20" ht="19.899999999999999" customHeight="1" x14ac:dyDescent="0.2">
      <c r="B632" s="14">
        <v>43598.624699074076</v>
      </c>
      <c r="C632" s="2">
        <f t="shared" si="60"/>
        <v>49.833333331625909</v>
      </c>
      <c r="D632" s="42">
        <v>23.4</v>
      </c>
      <c r="E632" s="12">
        <v>8760</v>
      </c>
      <c r="F632" s="12">
        <v>9530</v>
      </c>
      <c r="G632" s="2">
        <v>6.5</v>
      </c>
      <c r="H632" s="2">
        <v>9.0299999999999994</v>
      </c>
      <c r="I632" s="2">
        <v>7.75</v>
      </c>
      <c r="K632" s="14">
        <v>43598.628217592595</v>
      </c>
      <c r="L632" s="2">
        <f t="shared" si="59"/>
        <v>54.833333337446675</v>
      </c>
      <c r="M632" s="15">
        <v>1121</v>
      </c>
      <c r="N632" s="3">
        <v>8.8066619530199994E-2</v>
      </c>
      <c r="O632" s="15">
        <v>10.35</v>
      </c>
      <c r="P632" s="2">
        <f t="shared" si="55"/>
        <v>117.52466547726128</v>
      </c>
      <c r="Q632" s="2">
        <f t="shared" si="56"/>
        <v>0.9114895121375699</v>
      </c>
      <c r="R632" s="2">
        <f t="shared" si="57"/>
        <v>4.4858053147127199</v>
      </c>
      <c r="S632" s="12">
        <f t="shared" si="58"/>
        <v>885.35823712569015</v>
      </c>
      <c r="T632" s="12"/>
    </row>
    <row r="633" spans="2:20" ht="19.899999999999999" customHeight="1" x14ac:dyDescent="0.2">
      <c r="B633" s="14">
        <v>43598.624756944446</v>
      </c>
      <c r="C633" s="2">
        <f t="shared" si="60"/>
        <v>49.916666663484648</v>
      </c>
      <c r="D633" s="42">
        <v>23.4</v>
      </c>
      <c r="E633" s="12">
        <v>8760</v>
      </c>
      <c r="F633" s="12">
        <v>9530</v>
      </c>
      <c r="G633" s="2">
        <v>6.5</v>
      </c>
      <c r="H633" s="2">
        <v>9.0299999999999994</v>
      </c>
      <c r="I633" s="2">
        <v>7.75</v>
      </c>
      <c r="K633" s="14">
        <v>43598.628333333334</v>
      </c>
      <c r="L633" s="2">
        <f t="shared" si="59"/>
        <v>55.000000001164153</v>
      </c>
      <c r="M633" s="15">
        <v>1115</v>
      </c>
      <c r="N633" s="3">
        <v>8.7595254929699995E-2</v>
      </c>
      <c r="O633" s="15">
        <v>10.35</v>
      </c>
      <c r="P633" s="2">
        <f t="shared" ref="P633:P675" si="61">O633/N633</f>
        <v>118.15708520177769</v>
      </c>
      <c r="Q633" s="2">
        <f t="shared" ref="Q633:Q675" si="62">N633*O633</f>
        <v>0.90661088852239491</v>
      </c>
      <c r="R633" s="2">
        <f t="shared" ref="R633:R675" si="63">AVERAGE(Q633,Q632)*(L633-L632)/60+R632</f>
        <v>4.4883304541133979</v>
      </c>
      <c r="S633" s="12">
        <f t="shared" ref="S633:S675" si="64">(M632+M633)/2/12729*(L633-L632)*60+S632</f>
        <v>886.23654648244781</v>
      </c>
      <c r="T633" s="12"/>
    </row>
    <row r="634" spans="2:20" ht="19.899999999999999" customHeight="1" x14ac:dyDescent="0.2">
      <c r="B634" s="14">
        <v>43598.624814814815</v>
      </c>
      <c r="C634" s="2">
        <f t="shared" si="60"/>
        <v>49.999999995343387</v>
      </c>
      <c r="D634" s="42">
        <v>23.4</v>
      </c>
      <c r="E634" s="12">
        <v>8770</v>
      </c>
      <c r="F634" s="12">
        <v>9530</v>
      </c>
      <c r="G634" s="2">
        <v>6.5</v>
      </c>
      <c r="H634" s="2">
        <v>9.0299999999999994</v>
      </c>
      <c r="I634" s="2">
        <v>7.75</v>
      </c>
      <c r="K634" s="14">
        <v>43598.628391203703</v>
      </c>
      <c r="L634" s="2">
        <f t="shared" si="59"/>
        <v>55.083333333022892</v>
      </c>
      <c r="M634" s="15">
        <v>1113</v>
      </c>
      <c r="N634" s="3">
        <v>8.7438133396200005E-2</v>
      </c>
      <c r="O634" s="15">
        <v>10.38</v>
      </c>
      <c r="P634" s="2">
        <f t="shared" si="61"/>
        <v>118.71250673851996</v>
      </c>
      <c r="Q634" s="2">
        <f t="shared" si="62"/>
        <v>0.90760782465255607</v>
      </c>
      <c r="R634" s="2">
        <f t="shared" si="63"/>
        <v>4.4895903281974761</v>
      </c>
      <c r="S634" s="12">
        <f t="shared" si="64"/>
        <v>886.67412994551944</v>
      </c>
      <c r="T634" s="12"/>
    </row>
    <row r="635" spans="2:20" ht="19.899999999999999" customHeight="1" x14ac:dyDescent="0.2">
      <c r="B635" s="14">
        <v>43598.624872685185</v>
      </c>
      <c r="C635" s="2">
        <f t="shared" si="60"/>
        <v>50.083333327202126</v>
      </c>
      <c r="D635" s="42">
        <v>23.4</v>
      </c>
      <c r="E635" s="12">
        <v>8770</v>
      </c>
      <c r="F635" s="12">
        <v>9530</v>
      </c>
      <c r="G635" s="2">
        <v>6.5</v>
      </c>
      <c r="H635" s="2">
        <v>9.0299999999999994</v>
      </c>
      <c r="I635" s="2">
        <v>7.75</v>
      </c>
      <c r="K635" s="14">
        <v>43598.628449074073</v>
      </c>
      <c r="L635" s="2">
        <f t="shared" si="59"/>
        <v>55.166666664881632</v>
      </c>
      <c r="M635" s="15">
        <v>1110</v>
      </c>
      <c r="N635" s="3">
        <v>8.7202451095899997E-2</v>
      </c>
      <c r="O635" s="15">
        <v>10.37</v>
      </c>
      <c r="P635" s="2">
        <f t="shared" si="61"/>
        <v>118.91867567570662</v>
      </c>
      <c r="Q635" s="2">
        <f t="shared" si="62"/>
        <v>0.90428941786448291</v>
      </c>
      <c r="R635" s="2">
        <f t="shared" si="63"/>
        <v>4.4908485901491808</v>
      </c>
      <c r="S635" s="12">
        <f t="shared" si="64"/>
        <v>887.11073139902396</v>
      </c>
      <c r="T635" s="12"/>
    </row>
    <row r="636" spans="2:20" ht="19.899999999999999" customHeight="1" x14ac:dyDescent="0.2">
      <c r="B636" s="14">
        <v>43598.624930555554</v>
      </c>
      <c r="C636" s="2">
        <f t="shared" si="60"/>
        <v>50.166666659060866</v>
      </c>
      <c r="D636" s="42">
        <v>23.4</v>
      </c>
      <c r="E636" s="12">
        <v>8740</v>
      </c>
      <c r="F636" s="12">
        <v>9520</v>
      </c>
      <c r="G636" s="2">
        <v>6.5</v>
      </c>
      <c r="H636" s="2">
        <v>9.0299999999999994</v>
      </c>
      <c r="I636" s="2">
        <v>7.76</v>
      </c>
      <c r="K636" s="14">
        <v>43598.628506944442</v>
      </c>
      <c r="L636" s="2">
        <f t="shared" si="59"/>
        <v>55.249999996740371</v>
      </c>
      <c r="M636" s="15">
        <v>1107</v>
      </c>
      <c r="N636" s="3">
        <v>8.6966768795700006E-2</v>
      </c>
      <c r="O636" s="15">
        <v>10.37</v>
      </c>
      <c r="P636" s="2">
        <f t="shared" si="61"/>
        <v>119.24094850943496</v>
      </c>
      <c r="Q636" s="2">
        <f t="shared" si="62"/>
        <v>0.90184539241140904</v>
      </c>
      <c r="R636" s="2">
        <f t="shared" si="63"/>
        <v>4.4921028504119001</v>
      </c>
      <c r="S636" s="12">
        <f t="shared" si="64"/>
        <v>887.54615444104809</v>
      </c>
      <c r="T636" s="12"/>
    </row>
    <row r="637" spans="2:20" ht="19.899999999999999" customHeight="1" x14ac:dyDescent="0.2">
      <c r="B637" s="14">
        <v>43598.624988425923</v>
      </c>
      <c r="C637" s="2">
        <f t="shared" si="60"/>
        <v>50.249999990919605</v>
      </c>
      <c r="D637" s="42">
        <v>23.4</v>
      </c>
      <c r="E637" s="12">
        <v>8720</v>
      </c>
      <c r="F637" s="12">
        <v>9530</v>
      </c>
      <c r="G637" s="2">
        <v>6.5</v>
      </c>
      <c r="H637" s="2">
        <v>9.0299999999999994</v>
      </c>
      <c r="I637" s="2">
        <v>7.75</v>
      </c>
      <c r="K637" s="14">
        <v>43598.628564814811</v>
      </c>
      <c r="L637" s="2">
        <f t="shared" si="59"/>
        <v>55.33333332859911</v>
      </c>
      <c r="M637" s="15">
        <v>1104</v>
      </c>
      <c r="N637" s="3">
        <v>8.6731086495399998E-2</v>
      </c>
      <c r="O637" s="15">
        <v>10.38</v>
      </c>
      <c r="P637" s="2">
        <f t="shared" si="61"/>
        <v>119.68027173913623</v>
      </c>
      <c r="Q637" s="2">
        <f t="shared" si="62"/>
        <v>0.90026867782225206</v>
      </c>
      <c r="R637" s="2">
        <f t="shared" si="63"/>
        <v>4.4933543184940845</v>
      </c>
      <c r="S637" s="12">
        <f t="shared" si="64"/>
        <v>887.98039907159171</v>
      </c>
      <c r="T637" s="12"/>
    </row>
    <row r="638" spans="2:20" ht="19.899999999999999" customHeight="1" x14ac:dyDescent="0.2">
      <c r="B638" s="14">
        <v>43598.6250462963</v>
      </c>
      <c r="C638" s="2">
        <f t="shared" si="60"/>
        <v>50.333333333255723</v>
      </c>
      <c r="D638" s="42">
        <v>23.4</v>
      </c>
      <c r="E638" s="12">
        <v>8780</v>
      </c>
      <c r="F638" s="12">
        <v>9530</v>
      </c>
      <c r="G638" s="2">
        <v>6.5</v>
      </c>
      <c r="H638" s="2">
        <v>9.0299999999999994</v>
      </c>
      <c r="I638" s="2">
        <v>7.75</v>
      </c>
      <c r="K638" s="14">
        <v>43598.628622685188</v>
      </c>
      <c r="L638" s="2">
        <f t="shared" si="59"/>
        <v>55.416666670935228</v>
      </c>
      <c r="M638" s="15">
        <v>1102</v>
      </c>
      <c r="N638" s="3">
        <v>8.6573964961899993E-2</v>
      </c>
      <c r="O638" s="15">
        <v>10.37</v>
      </c>
      <c r="P638" s="2">
        <f t="shared" si="61"/>
        <v>119.78196914700271</v>
      </c>
      <c r="Q638" s="2">
        <f t="shared" si="62"/>
        <v>0.89777201665490292</v>
      </c>
      <c r="R638" s="2">
        <f t="shared" si="63"/>
        <v>4.4946029580001436</v>
      </c>
      <c r="S638" s="12">
        <f t="shared" si="64"/>
        <v>888.41366174704183</v>
      </c>
      <c r="T638" s="12"/>
    </row>
    <row r="639" spans="2:20" ht="19.899999999999999" customHeight="1" x14ac:dyDescent="0.2">
      <c r="B639" s="14">
        <v>43598.625104166669</v>
      </c>
      <c r="C639" s="2">
        <f t="shared" si="60"/>
        <v>50.416666665114462</v>
      </c>
      <c r="D639" s="42">
        <v>23.4</v>
      </c>
      <c r="E639" s="12">
        <v>8740</v>
      </c>
      <c r="F639" s="12">
        <v>9530</v>
      </c>
      <c r="G639" s="2">
        <v>6.5</v>
      </c>
      <c r="H639" s="2">
        <v>9.0299999999999994</v>
      </c>
      <c r="I639" s="2">
        <v>7.76</v>
      </c>
      <c r="K639" s="14">
        <v>43598.628680555557</v>
      </c>
      <c r="L639" s="2">
        <f t="shared" si="59"/>
        <v>55.500000002793968</v>
      </c>
      <c r="M639" s="15">
        <v>1099</v>
      </c>
      <c r="N639" s="3">
        <v>8.6338282661599999E-2</v>
      </c>
      <c r="O639" s="15">
        <v>10.29</v>
      </c>
      <c r="P639" s="2">
        <f t="shared" si="61"/>
        <v>119.18235668795161</v>
      </c>
      <c r="Q639" s="2">
        <f t="shared" si="62"/>
        <v>0.88842092858786392</v>
      </c>
      <c r="R639" s="2">
        <f t="shared" si="63"/>
        <v>4.4958433697457245</v>
      </c>
      <c r="S639" s="12">
        <f t="shared" si="64"/>
        <v>888.84594235845145</v>
      </c>
      <c r="T639" s="12"/>
    </row>
    <row r="640" spans="2:20" ht="19.899999999999999" customHeight="1" x14ac:dyDescent="0.2">
      <c r="B640" s="14">
        <v>43598.625162037039</v>
      </c>
      <c r="C640" s="2">
        <f t="shared" si="60"/>
        <v>50.499999996973202</v>
      </c>
      <c r="D640" s="42">
        <v>23.4</v>
      </c>
      <c r="E640" s="12">
        <v>8790</v>
      </c>
      <c r="F640" s="12">
        <v>9540</v>
      </c>
      <c r="G640" s="2">
        <v>6.5</v>
      </c>
      <c r="H640" s="2">
        <v>9.0299999999999994</v>
      </c>
      <c r="I640" s="2">
        <v>7.76</v>
      </c>
      <c r="K640" s="14">
        <v>43598.628738425927</v>
      </c>
      <c r="L640" s="2">
        <f t="shared" si="59"/>
        <v>55.583333334652707</v>
      </c>
      <c r="M640" s="15">
        <v>1096</v>
      </c>
      <c r="N640" s="3">
        <v>8.6102600361399995E-2</v>
      </c>
      <c r="O640" s="15">
        <v>10.27</v>
      </c>
      <c r="P640" s="2">
        <f t="shared" si="61"/>
        <v>119.2763047444972</v>
      </c>
      <c r="Q640" s="2">
        <f t="shared" si="62"/>
        <v>0.88427370571157793</v>
      </c>
      <c r="R640" s="2">
        <f t="shared" si="63"/>
        <v>4.4970744076644271</v>
      </c>
      <c r="S640" s="12">
        <f t="shared" si="64"/>
        <v>889.27704455838057</v>
      </c>
      <c r="T640" s="12"/>
    </row>
    <row r="641" spans="2:20" ht="19.899999999999999" customHeight="1" x14ac:dyDescent="0.2">
      <c r="B641" s="14">
        <v>43598.625219907408</v>
      </c>
      <c r="C641" s="2">
        <f t="shared" si="60"/>
        <v>50.583333328831941</v>
      </c>
      <c r="D641" s="42">
        <v>23.4</v>
      </c>
      <c r="E641" s="12">
        <v>8760</v>
      </c>
      <c r="F641" s="12">
        <v>9550</v>
      </c>
      <c r="G641" s="2">
        <v>6.5</v>
      </c>
      <c r="H641" s="2">
        <v>9.0299999999999994</v>
      </c>
      <c r="I641" s="2">
        <v>7.76</v>
      </c>
      <c r="K641" s="14">
        <v>43598.628796296296</v>
      </c>
      <c r="L641" s="2">
        <f t="shared" si="59"/>
        <v>55.666666666511446</v>
      </c>
      <c r="M641" s="15">
        <v>1092</v>
      </c>
      <c r="N641" s="3">
        <v>8.57883572944E-2</v>
      </c>
      <c r="O641" s="15">
        <v>10.3</v>
      </c>
      <c r="P641" s="2">
        <f t="shared" si="61"/>
        <v>120.06291208786618</v>
      </c>
      <c r="Q641" s="2">
        <f t="shared" si="62"/>
        <v>0.88362008013232007</v>
      </c>
      <c r="R641" s="2">
        <f t="shared" si="63"/>
        <v>4.4983021116606503</v>
      </c>
      <c r="S641" s="12">
        <f t="shared" si="64"/>
        <v>889.70677194491589</v>
      </c>
      <c r="T641" s="12"/>
    </row>
    <row r="642" spans="2:20" ht="19.899999999999999" customHeight="1" x14ac:dyDescent="0.2">
      <c r="B642" s="14">
        <v>43598.625277777777</v>
      </c>
      <c r="C642" s="2">
        <f t="shared" si="60"/>
        <v>50.66666666069068</v>
      </c>
      <c r="D642" s="42">
        <v>23.4</v>
      </c>
      <c r="E642" s="12">
        <v>8730</v>
      </c>
      <c r="F642" s="12">
        <v>9540</v>
      </c>
      <c r="G642" s="2">
        <v>6.51</v>
      </c>
      <c r="H642" s="2">
        <v>9.0299999999999994</v>
      </c>
      <c r="I642" s="2">
        <v>7.76</v>
      </c>
      <c r="K642" s="14">
        <v>43598.628854166665</v>
      </c>
      <c r="L642" s="2">
        <f t="shared" si="59"/>
        <v>55.749999998370185</v>
      </c>
      <c r="M642" s="15">
        <v>1090</v>
      </c>
      <c r="N642" s="3">
        <v>8.5631235760899996E-2</v>
      </c>
      <c r="O642" s="15">
        <v>10.28</v>
      </c>
      <c r="P642" s="2">
        <f t="shared" si="61"/>
        <v>120.04965137609214</v>
      </c>
      <c r="Q642" s="2">
        <f t="shared" si="62"/>
        <v>0.88028910362205193</v>
      </c>
      <c r="R642" s="2">
        <f t="shared" si="63"/>
        <v>4.4995270485721379</v>
      </c>
      <c r="S642" s="12">
        <f t="shared" si="64"/>
        <v>890.1353209199707</v>
      </c>
      <c r="T642" s="12"/>
    </row>
    <row r="643" spans="2:20" ht="19.899999999999999" customHeight="1" x14ac:dyDescent="0.2">
      <c r="B643" s="14">
        <v>43598.625335648147</v>
      </c>
      <c r="C643" s="2">
        <f t="shared" si="60"/>
        <v>50.749999992549419</v>
      </c>
      <c r="D643" s="42">
        <v>23.4</v>
      </c>
      <c r="E643" s="12">
        <v>8770</v>
      </c>
      <c r="F643" s="12">
        <v>9550</v>
      </c>
      <c r="G643" s="2">
        <v>6.51</v>
      </c>
      <c r="H643" s="2">
        <v>9.0299999999999994</v>
      </c>
      <c r="I643" s="2">
        <v>7.76</v>
      </c>
      <c r="K643" s="14">
        <v>43598.628912037035</v>
      </c>
      <c r="L643" s="2">
        <f t="shared" si="59"/>
        <v>55.833333330228925</v>
      </c>
      <c r="M643" s="15">
        <v>1087</v>
      </c>
      <c r="N643" s="3">
        <v>8.5395553460600002E-2</v>
      </c>
      <c r="O643" s="15">
        <v>10.29</v>
      </c>
      <c r="P643" s="2">
        <f t="shared" si="61"/>
        <v>120.49807727691142</v>
      </c>
      <c r="Q643" s="2">
        <f t="shared" si="62"/>
        <v>0.87872024510957392</v>
      </c>
      <c r="R643" s="2">
        <f t="shared" si="63"/>
        <v>4.5007485828204752</v>
      </c>
      <c r="S643" s="12">
        <f t="shared" si="64"/>
        <v>890.56288788545851</v>
      </c>
      <c r="T643" s="12"/>
    </row>
    <row r="644" spans="2:20" ht="19.899999999999999" customHeight="1" x14ac:dyDescent="0.2">
      <c r="B644" s="14">
        <v>43598.625393518516</v>
      </c>
      <c r="C644" s="2">
        <f t="shared" si="60"/>
        <v>50.833333324408159</v>
      </c>
      <c r="D644" s="42">
        <v>23.4</v>
      </c>
      <c r="E644" s="12">
        <v>8760</v>
      </c>
      <c r="F644" s="12">
        <v>9550</v>
      </c>
      <c r="G644" s="2">
        <v>6.5</v>
      </c>
      <c r="H644" s="2">
        <v>9.0299999999999994</v>
      </c>
      <c r="I644" s="2">
        <v>7.76</v>
      </c>
      <c r="K644" s="14">
        <v>43598.628969907404</v>
      </c>
      <c r="L644" s="2">
        <f t="shared" si="59"/>
        <v>55.916666662087664</v>
      </c>
      <c r="M644" s="15">
        <v>1085</v>
      </c>
      <c r="N644" s="3">
        <v>8.5238431927099997E-2</v>
      </c>
      <c r="O644" s="15">
        <v>10.26</v>
      </c>
      <c r="P644" s="2">
        <f t="shared" si="61"/>
        <v>120.36823963133021</v>
      </c>
      <c r="Q644" s="2">
        <f t="shared" si="62"/>
        <v>0.87454631157204599</v>
      </c>
      <c r="R644" s="2">
        <f t="shared" si="63"/>
        <v>4.5019661290188484</v>
      </c>
      <c r="S644" s="12">
        <f t="shared" si="64"/>
        <v>890.98947284137932</v>
      </c>
      <c r="T644" s="12"/>
    </row>
    <row r="645" spans="2:20" ht="19.899999999999999" customHeight="1" x14ac:dyDescent="0.2">
      <c r="B645" s="14">
        <v>43598.625451388885</v>
      </c>
      <c r="C645" s="2">
        <f t="shared" si="60"/>
        <v>50.916666656266898</v>
      </c>
      <c r="D645" s="42">
        <v>23.4</v>
      </c>
      <c r="E645" s="12">
        <v>8770</v>
      </c>
      <c r="F645" s="12">
        <v>9550</v>
      </c>
      <c r="G645" s="2">
        <v>6.5</v>
      </c>
      <c r="H645" s="2">
        <v>9.0299999999999994</v>
      </c>
      <c r="I645" s="2">
        <v>7.76</v>
      </c>
      <c r="K645" s="14">
        <v>43598.62908564815</v>
      </c>
      <c r="L645" s="2">
        <f t="shared" si="59"/>
        <v>56.083333336282521</v>
      </c>
      <c r="M645" s="15">
        <v>1079</v>
      </c>
      <c r="N645" s="3">
        <v>8.4767067326599999E-2</v>
      </c>
      <c r="O645" s="15">
        <v>10.28</v>
      </c>
      <c r="P645" s="2">
        <f t="shared" si="61"/>
        <v>121.27351251155204</v>
      </c>
      <c r="Q645" s="2">
        <f t="shared" si="62"/>
        <v>0.87140545211744791</v>
      </c>
      <c r="R645" s="2">
        <f t="shared" si="63"/>
        <v>4.5043910621335046</v>
      </c>
      <c r="S645" s="12">
        <f t="shared" si="64"/>
        <v>891.83950037604268</v>
      </c>
      <c r="T645" s="12"/>
    </row>
    <row r="646" spans="2:20" ht="19.899999999999999" customHeight="1" x14ac:dyDescent="0.2">
      <c r="B646" s="14">
        <v>43598.625509259262</v>
      </c>
      <c r="C646" s="2">
        <f t="shared" si="60"/>
        <v>50.999999998603016</v>
      </c>
      <c r="D646" s="42">
        <v>23.4</v>
      </c>
      <c r="E646" s="12">
        <v>8780</v>
      </c>
      <c r="F646" s="12">
        <v>9560</v>
      </c>
      <c r="G646" s="2">
        <v>6.5</v>
      </c>
      <c r="H646" s="2">
        <v>9.0299999999999994</v>
      </c>
      <c r="I646" s="2">
        <v>7.76</v>
      </c>
      <c r="K646" s="14">
        <v>43598.629143518519</v>
      </c>
      <c r="L646" s="2">
        <f t="shared" si="59"/>
        <v>56.166666668141261</v>
      </c>
      <c r="M646" s="15">
        <v>1076</v>
      </c>
      <c r="N646" s="3">
        <v>8.4531385026300004E-2</v>
      </c>
      <c r="O646" s="15">
        <v>10.32</v>
      </c>
      <c r="P646" s="2">
        <f t="shared" si="61"/>
        <v>122.08483271378043</v>
      </c>
      <c r="Q646" s="2">
        <f t="shared" si="62"/>
        <v>0.87236389347141607</v>
      </c>
      <c r="R646" s="2">
        <f t="shared" si="63"/>
        <v>4.5056020130465138</v>
      </c>
      <c r="S646" s="12">
        <f t="shared" si="64"/>
        <v>892.26274649943548</v>
      </c>
      <c r="T646" s="12"/>
    </row>
    <row r="647" spans="2:20" ht="19.899999999999999" customHeight="1" x14ac:dyDescent="0.2">
      <c r="B647" s="14">
        <v>43598.625567129631</v>
      </c>
      <c r="C647" s="2">
        <f t="shared" si="60"/>
        <v>51.083333330461755</v>
      </c>
      <c r="D647" s="42">
        <v>23.4</v>
      </c>
      <c r="E647" s="12">
        <v>8770</v>
      </c>
      <c r="F647" s="12">
        <v>9550</v>
      </c>
      <c r="G647" s="2">
        <v>6.5</v>
      </c>
      <c r="H647" s="2">
        <v>9.0299999999999994</v>
      </c>
      <c r="I647" s="2">
        <v>7.76</v>
      </c>
      <c r="K647" s="14">
        <v>43598.629201388889</v>
      </c>
      <c r="L647" s="2">
        <f t="shared" si="59"/>
        <v>56.25</v>
      </c>
      <c r="M647" s="15">
        <v>1074</v>
      </c>
      <c r="N647" s="3">
        <v>8.43742634928E-2</v>
      </c>
      <c r="O647" s="15">
        <v>10.210000000000001</v>
      </c>
      <c r="P647" s="2">
        <f t="shared" si="61"/>
        <v>121.00846368716762</v>
      </c>
      <c r="Q647" s="2">
        <f t="shared" si="62"/>
        <v>0.86146123026148802</v>
      </c>
      <c r="R647" s="2">
        <f t="shared" si="63"/>
        <v>4.5068060582500227</v>
      </c>
      <c r="S647" s="12">
        <f t="shared" si="64"/>
        <v>892.68501061326128</v>
      </c>
      <c r="T647" s="12"/>
    </row>
    <row r="648" spans="2:20" ht="19.899999999999999" customHeight="1" x14ac:dyDescent="0.2">
      <c r="B648" s="14">
        <v>43598.625625000001</v>
      </c>
      <c r="C648" s="2">
        <f t="shared" si="60"/>
        <v>51.166666662320495</v>
      </c>
      <c r="D648" s="42">
        <v>23.4</v>
      </c>
      <c r="E648" s="12">
        <v>8770</v>
      </c>
      <c r="F648" s="12">
        <v>9550</v>
      </c>
      <c r="G648" s="2">
        <v>6.5</v>
      </c>
      <c r="H648" s="2">
        <v>9.0299999999999994</v>
      </c>
      <c r="I648" s="2">
        <v>7.76</v>
      </c>
      <c r="K648" s="14">
        <v>43598.629259259258</v>
      </c>
      <c r="L648" s="2">
        <f t="shared" si="59"/>
        <v>56.333333331858739</v>
      </c>
      <c r="M648" s="15">
        <v>1071</v>
      </c>
      <c r="N648" s="3">
        <v>8.4138581192599995E-2</v>
      </c>
      <c r="O648" s="15">
        <v>10.210000000000001</v>
      </c>
      <c r="P648" s="2">
        <f t="shared" si="61"/>
        <v>121.34742296911909</v>
      </c>
      <c r="Q648" s="2">
        <f t="shared" si="62"/>
        <v>0.85905491397644607</v>
      </c>
      <c r="R648" s="2">
        <f t="shared" si="63"/>
        <v>4.5080008611068232</v>
      </c>
      <c r="S648" s="12">
        <f t="shared" si="64"/>
        <v>893.10629271752009</v>
      </c>
      <c r="T648" s="12"/>
    </row>
    <row r="649" spans="2:20" ht="19.899999999999999" customHeight="1" x14ac:dyDescent="0.2">
      <c r="B649" s="14">
        <v>43598.62568287037</v>
      </c>
      <c r="C649" s="2">
        <f t="shared" si="60"/>
        <v>51.249999994179234</v>
      </c>
      <c r="D649" s="42">
        <v>23.4</v>
      </c>
      <c r="E649" s="12">
        <v>8780</v>
      </c>
      <c r="F649" s="12">
        <v>9550</v>
      </c>
      <c r="G649" s="2">
        <v>6.5</v>
      </c>
      <c r="H649" s="2">
        <v>9.0299999999999994</v>
      </c>
      <c r="I649" s="2">
        <v>7.76</v>
      </c>
      <c r="K649" s="14">
        <v>43598.629317129627</v>
      </c>
      <c r="L649" s="2">
        <f t="shared" si="59"/>
        <v>56.416666663717479</v>
      </c>
      <c r="M649" s="15">
        <v>1069</v>
      </c>
      <c r="N649" s="3">
        <v>8.3981459659000002E-2</v>
      </c>
      <c r="O649" s="15">
        <v>10.220000000000001</v>
      </c>
      <c r="P649" s="2">
        <f t="shared" si="61"/>
        <v>121.69352666049737</v>
      </c>
      <c r="Q649" s="2">
        <f t="shared" si="62"/>
        <v>0.85829051771498011</v>
      </c>
      <c r="R649" s="2">
        <f t="shared" si="63"/>
        <v>4.5091934620799501</v>
      </c>
      <c r="S649" s="12">
        <f t="shared" si="64"/>
        <v>893.52659281221179</v>
      </c>
      <c r="T649" s="12"/>
    </row>
    <row r="650" spans="2:20" ht="19.899999999999999" customHeight="1" x14ac:dyDescent="0.2">
      <c r="B650" s="14">
        <v>43598.625740740739</v>
      </c>
      <c r="C650" s="2">
        <f t="shared" si="60"/>
        <v>51.333333326037973</v>
      </c>
      <c r="D650" s="42">
        <v>23.4</v>
      </c>
      <c r="E650" s="12">
        <v>8770</v>
      </c>
      <c r="F650" s="12">
        <v>9550</v>
      </c>
      <c r="G650" s="2">
        <v>6.5</v>
      </c>
      <c r="H650" s="2">
        <v>9.0299999999999994</v>
      </c>
      <c r="I650" s="2">
        <v>7.76</v>
      </c>
      <c r="K650" s="14">
        <v>43598.629432870373</v>
      </c>
      <c r="L650" s="2">
        <f t="shared" si="59"/>
        <v>56.583333337912336</v>
      </c>
      <c r="M650" s="15">
        <v>1064</v>
      </c>
      <c r="N650" s="3">
        <v>8.3588655825300007E-2</v>
      </c>
      <c r="O650" s="15">
        <v>10.19</v>
      </c>
      <c r="P650" s="2">
        <f t="shared" si="61"/>
        <v>121.90649436087432</v>
      </c>
      <c r="Q650" s="2">
        <f t="shared" si="62"/>
        <v>0.85176840285980704</v>
      </c>
      <c r="R650" s="2">
        <f t="shared" si="63"/>
        <v>4.5115685440213618</v>
      </c>
      <c r="S650" s="12">
        <f t="shared" si="64"/>
        <v>894.36444342747836</v>
      </c>
      <c r="T650" s="12"/>
    </row>
    <row r="651" spans="2:20" ht="19.899999999999999" customHeight="1" x14ac:dyDescent="0.2">
      <c r="B651" s="14">
        <v>43598.625798611109</v>
      </c>
      <c r="C651" s="2">
        <f t="shared" si="60"/>
        <v>51.416666657896712</v>
      </c>
      <c r="D651" s="42">
        <v>23.4</v>
      </c>
      <c r="E651" s="12">
        <v>8720</v>
      </c>
      <c r="F651" s="12">
        <v>9550</v>
      </c>
      <c r="G651" s="2">
        <v>6.5</v>
      </c>
      <c r="H651" s="2">
        <v>9.0299999999999994</v>
      </c>
      <c r="I651" s="2">
        <v>7.76</v>
      </c>
      <c r="K651" s="14">
        <v>43598.629490740743</v>
      </c>
      <c r="L651" s="2">
        <f t="shared" si="59"/>
        <v>56.666666669771075</v>
      </c>
      <c r="M651" s="15">
        <v>1062</v>
      </c>
      <c r="N651" s="3">
        <v>8.3431534291800002E-2</v>
      </c>
      <c r="O651" s="15">
        <v>10.16</v>
      </c>
      <c r="P651" s="2">
        <f t="shared" si="61"/>
        <v>121.7764971751043</v>
      </c>
      <c r="Q651" s="2">
        <f t="shared" si="62"/>
        <v>0.84766438840468805</v>
      </c>
      <c r="R651" s="2">
        <f t="shared" si="63"/>
        <v>4.5127487056610791</v>
      </c>
      <c r="S651" s="12">
        <f t="shared" si="64"/>
        <v>894.78199389538236</v>
      </c>
      <c r="T651" s="12"/>
    </row>
    <row r="652" spans="2:20" ht="19.899999999999999" customHeight="1" x14ac:dyDescent="0.2">
      <c r="B652" s="14">
        <v>43598.625856481478</v>
      </c>
      <c r="C652" s="2">
        <f t="shared" si="60"/>
        <v>51.499999989755452</v>
      </c>
      <c r="D652" s="42">
        <v>23.4</v>
      </c>
      <c r="E652" s="12">
        <v>8780</v>
      </c>
      <c r="F652" s="12">
        <v>9550</v>
      </c>
      <c r="G652" s="2">
        <v>6.5</v>
      </c>
      <c r="H652" s="2">
        <v>9.0299999999999994</v>
      </c>
      <c r="I652" s="2">
        <v>7.77</v>
      </c>
      <c r="K652" s="14">
        <v>43598.629548611112</v>
      </c>
      <c r="L652" s="2">
        <f t="shared" si="59"/>
        <v>56.750000001629815</v>
      </c>
      <c r="M652" s="15">
        <v>1058</v>
      </c>
      <c r="N652" s="3">
        <v>8.3117291224799994E-2</v>
      </c>
      <c r="O652" s="15">
        <v>10.17</v>
      </c>
      <c r="P652" s="2">
        <f t="shared" si="61"/>
        <v>122.35721172017143</v>
      </c>
      <c r="Q652" s="2">
        <f t="shared" si="62"/>
        <v>0.84530285175621589</v>
      </c>
      <c r="R652" s="2">
        <f t="shared" si="63"/>
        <v>4.5139243773348312</v>
      </c>
      <c r="S652" s="12">
        <f t="shared" si="64"/>
        <v>895.19836595180595</v>
      </c>
      <c r="T652" s="12"/>
    </row>
    <row r="653" spans="2:20" ht="19.899999999999999" customHeight="1" x14ac:dyDescent="0.2">
      <c r="B653" s="14">
        <v>43598.625914351855</v>
      </c>
      <c r="C653" s="2">
        <f t="shared" si="60"/>
        <v>51.58333333209157</v>
      </c>
      <c r="D653" s="42">
        <v>23.4</v>
      </c>
      <c r="E653" s="12">
        <v>8730</v>
      </c>
      <c r="F653" s="12">
        <v>9560</v>
      </c>
      <c r="G653" s="2">
        <v>6.5</v>
      </c>
      <c r="H653" s="2">
        <v>9.0299999999999994</v>
      </c>
      <c r="I653" s="2">
        <v>7.77</v>
      </c>
      <c r="K653" s="14">
        <v>43598.629606481481</v>
      </c>
      <c r="L653" s="2">
        <f t="shared" si="59"/>
        <v>56.833333333488554</v>
      </c>
      <c r="M653" s="15">
        <v>1055</v>
      </c>
      <c r="N653" s="3">
        <v>8.28816089245E-2</v>
      </c>
      <c r="O653" s="15">
        <v>10.14</v>
      </c>
      <c r="P653" s="2">
        <f t="shared" si="61"/>
        <v>122.34318483412781</v>
      </c>
      <c r="Q653" s="2">
        <f t="shared" si="62"/>
        <v>0.84041951449443009</v>
      </c>
      <c r="R653" s="2">
        <f t="shared" si="63"/>
        <v>4.5150950178462352</v>
      </c>
      <c r="S653" s="12">
        <f t="shared" si="64"/>
        <v>895.61336319483564</v>
      </c>
      <c r="T653" s="12"/>
    </row>
    <row r="654" spans="2:20" ht="19.899999999999999" customHeight="1" x14ac:dyDescent="0.2">
      <c r="B654" s="14">
        <v>43598.625972222224</v>
      </c>
      <c r="C654" s="2">
        <f t="shared" si="60"/>
        <v>51.666666663950309</v>
      </c>
      <c r="D654" s="42">
        <v>23.4</v>
      </c>
      <c r="E654" s="12">
        <v>8790</v>
      </c>
      <c r="F654" s="12">
        <v>9550</v>
      </c>
      <c r="G654" s="2">
        <v>6.5</v>
      </c>
      <c r="H654" s="2">
        <v>9.0299999999999994</v>
      </c>
      <c r="I654" s="2">
        <v>7.77</v>
      </c>
      <c r="K654" s="14">
        <v>43598.629664351851</v>
      </c>
      <c r="L654" s="2">
        <f t="shared" si="59"/>
        <v>56.916666665347293</v>
      </c>
      <c r="M654" s="15">
        <v>1053</v>
      </c>
      <c r="N654" s="3">
        <v>8.2724487390999996E-2</v>
      </c>
      <c r="O654" s="15">
        <v>10.16</v>
      </c>
      <c r="P654" s="2">
        <f t="shared" si="61"/>
        <v>122.8173219373174</v>
      </c>
      <c r="Q654" s="2">
        <f t="shared" si="62"/>
        <v>0.84048079189255998</v>
      </c>
      <c r="R654" s="2">
        <f t="shared" si="63"/>
        <v>4.5162623097050156</v>
      </c>
      <c r="S654" s="12">
        <f t="shared" si="64"/>
        <v>896.02737842829833</v>
      </c>
      <c r="T654" s="12"/>
    </row>
    <row r="655" spans="2:20" ht="19.899999999999999" customHeight="1" x14ac:dyDescent="0.2">
      <c r="B655" s="14">
        <v>43598.626030092593</v>
      </c>
      <c r="C655" s="2">
        <f t="shared" si="60"/>
        <v>51.749999995809048</v>
      </c>
      <c r="D655" s="42">
        <v>23.4</v>
      </c>
      <c r="E655" s="12">
        <v>8770</v>
      </c>
      <c r="F655" s="12">
        <v>9550</v>
      </c>
      <c r="G655" s="2">
        <v>6.5</v>
      </c>
      <c r="H655" s="2">
        <v>9.0299999999999994</v>
      </c>
      <c r="I655" s="2">
        <v>7.77</v>
      </c>
      <c r="K655" s="14">
        <v>43598.62972222222</v>
      </c>
      <c r="L655" s="2">
        <f t="shared" si="59"/>
        <v>56.999999997206032</v>
      </c>
      <c r="M655" s="15">
        <v>1050</v>
      </c>
      <c r="N655" s="3">
        <v>8.2488805090700001E-2</v>
      </c>
      <c r="O655" s="15">
        <v>10.11</v>
      </c>
      <c r="P655" s="2">
        <f t="shared" si="61"/>
        <v>122.56208571434171</v>
      </c>
      <c r="Q655" s="2">
        <f t="shared" si="62"/>
        <v>0.83396181946697701</v>
      </c>
      <c r="R655" s="2">
        <f t="shared" si="63"/>
        <v>4.5174251170534392</v>
      </c>
      <c r="S655" s="12">
        <f t="shared" si="64"/>
        <v>896.44041165219403</v>
      </c>
      <c r="T655" s="12"/>
    </row>
    <row r="656" spans="2:20" ht="19.899999999999999" customHeight="1" x14ac:dyDescent="0.2">
      <c r="B656" s="14">
        <v>43598.626087962963</v>
      </c>
      <c r="C656" s="2">
        <f t="shared" si="60"/>
        <v>51.833333327667788</v>
      </c>
      <c r="D656" s="42">
        <v>23.4</v>
      </c>
      <c r="E656" s="12">
        <v>8770</v>
      </c>
      <c r="F656" s="12">
        <v>9550</v>
      </c>
      <c r="G656" s="2">
        <v>6.5</v>
      </c>
      <c r="H656" s="2">
        <v>9.0299999999999994</v>
      </c>
      <c r="I656" s="2">
        <v>7.77</v>
      </c>
      <c r="K656" s="14">
        <v>43598.629780092589</v>
      </c>
      <c r="L656" s="2">
        <f t="shared" si="59"/>
        <v>57.083333329064772</v>
      </c>
      <c r="M656" s="15">
        <v>1047</v>
      </c>
      <c r="N656" s="3">
        <v>8.2253122790499997E-2</v>
      </c>
      <c r="O656" s="15">
        <v>10.11</v>
      </c>
      <c r="P656" s="2">
        <f t="shared" si="61"/>
        <v>122.91326647561247</v>
      </c>
      <c r="Q656" s="2">
        <f t="shared" si="62"/>
        <v>0.83157907141195497</v>
      </c>
      <c r="R656" s="2">
        <f t="shared" si="63"/>
        <v>4.5185817426516381</v>
      </c>
      <c r="S656" s="12">
        <f t="shared" si="64"/>
        <v>896.85226646460922</v>
      </c>
      <c r="T656" s="12"/>
    </row>
    <row r="657" spans="2:20" ht="19.899999999999999" customHeight="1" x14ac:dyDescent="0.2">
      <c r="B657" s="14">
        <v>43598.626145833332</v>
      </c>
      <c r="C657" s="2">
        <f t="shared" si="60"/>
        <v>51.916666659526527</v>
      </c>
      <c r="D657" s="42">
        <v>23.4</v>
      </c>
      <c r="E657" s="12">
        <v>8780</v>
      </c>
      <c r="F657" s="12">
        <v>9560</v>
      </c>
      <c r="G657" s="2">
        <v>6.5</v>
      </c>
      <c r="H657" s="2">
        <v>9.0299999999999994</v>
      </c>
      <c r="I657" s="2">
        <v>7.77</v>
      </c>
      <c r="K657" s="14">
        <v>43598.629837962966</v>
      </c>
      <c r="L657" s="2">
        <f t="shared" si="59"/>
        <v>57.16666667140089</v>
      </c>
      <c r="M657" s="15">
        <v>1045</v>
      </c>
      <c r="N657" s="3">
        <v>8.2096001257000006E-2</v>
      </c>
      <c r="O657" s="15">
        <v>10.11</v>
      </c>
      <c r="P657" s="2">
        <f t="shared" si="61"/>
        <v>123.14850717699187</v>
      </c>
      <c r="Q657" s="2">
        <f t="shared" si="62"/>
        <v>0.82999057270827004</v>
      </c>
      <c r="R657" s="2">
        <f t="shared" si="63"/>
        <v>4.5197356105847115</v>
      </c>
      <c r="S657" s="12">
        <f t="shared" si="64"/>
        <v>897.26313931911579</v>
      </c>
      <c r="T657" s="12"/>
    </row>
    <row r="658" spans="2:20" ht="19.899999999999999" customHeight="1" x14ac:dyDescent="0.2">
      <c r="B658" s="14">
        <v>43598.626203703701</v>
      </c>
      <c r="C658" s="2">
        <f t="shared" si="60"/>
        <v>51.999999991385266</v>
      </c>
      <c r="D658" s="42">
        <v>23.4</v>
      </c>
      <c r="E658" s="12">
        <v>8780</v>
      </c>
      <c r="F658" s="12">
        <v>9550</v>
      </c>
      <c r="G658" s="2">
        <v>6.5</v>
      </c>
      <c r="H658" s="2">
        <v>9.0299999999999994</v>
      </c>
      <c r="I658" s="2">
        <v>7.77</v>
      </c>
      <c r="K658" s="14">
        <v>43598.629895833335</v>
      </c>
      <c r="L658" s="2">
        <f t="shared" si="59"/>
        <v>57.250000003259629</v>
      </c>
      <c r="M658" s="15">
        <v>1043</v>
      </c>
      <c r="N658" s="3">
        <v>8.1938879723500002E-2</v>
      </c>
      <c r="O658" s="15">
        <v>10.1</v>
      </c>
      <c r="P658" s="2">
        <f t="shared" si="61"/>
        <v>123.26260786188571</v>
      </c>
      <c r="Q658" s="2">
        <f t="shared" si="62"/>
        <v>0.82758268520735001</v>
      </c>
      <c r="R658" s="2">
        <f t="shared" si="63"/>
        <v>4.5208867031045621</v>
      </c>
      <c r="S658" s="12">
        <f t="shared" si="64"/>
        <v>897.67322651431039</v>
      </c>
      <c r="T658" s="12"/>
    </row>
    <row r="659" spans="2:20" ht="19.899999999999999" customHeight="1" x14ac:dyDescent="0.2">
      <c r="B659" s="14">
        <v>43598.626261574071</v>
      </c>
      <c r="C659" s="2">
        <f t="shared" si="60"/>
        <v>52.083333323244005</v>
      </c>
      <c r="D659" s="42">
        <v>23.4</v>
      </c>
      <c r="E659" s="12">
        <v>8780</v>
      </c>
      <c r="F659" s="12">
        <v>9560</v>
      </c>
      <c r="G659" s="2">
        <v>6.5</v>
      </c>
      <c r="H659" s="2">
        <v>9.0299999999999994</v>
      </c>
      <c r="I659" s="2">
        <v>7.77</v>
      </c>
      <c r="K659" s="14">
        <v>43598.629953703705</v>
      </c>
      <c r="L659" s="2">
        <f t="shared" si="59"/>
        <v>57.333333335118368</v>
      </c>
      <c r="M659" s="15">
        <v>1040</v>
      </c>
      <c r="N659" s="3">
        <v>8.1703197423199994E-2</v>
      </c>
      <c r="O659" s="15">
        <v>10.11</v>
      </c>
      <c r="P659" s="2">
        <f t="shared" si="61"/>
        <v>123.74056730770269</v>
      </c>
      <c r="Q659" s="2">
        <f t="shared" si="62"/>
        <v>0.82601932594855187</v>
      </c>
      <c r="R659" s="2">
        <f t="shared" si="63"/>
        <v>4.5220350378142111</v>
      </c>
      <c r="S659" s="12">
        <f t="shared" si="64"/>
        <v>898.08233169993787</v>
      </c>
      <c r="T659" s="12"/>
    </row>
    <row r="660" spans="2:20" ht="19.899999999999999" customHeight="1" x14ac:dyDescent="0.2">
      <c r="B660" s="14">
        <v>43598.626319444447</v>
      </c>
      <c r="C660" s="2">
        <f t="shared" si="60"/>
        <v>52.166666665580124</v>
      </c>
      <c r="D660" s="42">
        <v>23.4</v>
      </c>
      <c r="E660" s="12">
        <v>8760</v>
      </c>
      <c r="F660" s="12">
        <v>9560</v>
      </c>
      <c r="G660" s="2">
        <v>6.5</v>
      </c>
      <c r="H660" s="2">
        <v>9.0299999999999994</v>
      </c>
      <c r="I660" s="2">
        <v>7.77</v>
      </c>
      <c r="K660" s="14">
        <v>43598.630011574074</v>
      </c>
      <c r="L660" s="2">
        <f t="shared" si="59"/>
        <v>57.416666666977108</v>
      </c>
      <c r="M660" s="15">
        <v>1037</v>
      </c>
      <c r="N660" s="3">
        <v>8.14675151229E-2</v>
      </c>
      <c r="O660" s="15">
        <v>10.07</v>
      </c>
      <c r="P660" s="2">
        <f t="shared" si="61"/>
        <v>123.60755062688033</v>
      </c>
      <c r="Q660" s="2">
        <f t="shared" si="62"/>
        <v>0.82037787728760303</v>
      </c>
      <c r="R660" s="2">
        <f t="shared" si="63"/>
        <v>4.523178369185116</v>
      </c>
      <c r="S660" s="12">
        <f t="shared" si="64"/>
        <v>898.49025847408495</v>
      </c>
      <c r="T660" s="12"/>
    </row>
    <row r="661" spans="2:20" ht="19.899999999999999" customHeight="1" x14ac:dyDescent="0.2">
      <c r="B661" s="14">
        <v>43598.626377314817</v>
      </c>
      <c r="C661" s="2">
        <f t="shared" si="60"/>
        <v>52.249999997438863</v>
      </c>
      <c r="D661" s="42">
        <v>23.4</v>
      </c>
      <c r="E661" s="12">
        <v>8770</v>
      </c>
      <c r="F661" s="12">
        <v>9560</v>
      </c>
      <c r="G661" s="2">
        <v>6.5</v>
      </c>
      <c r="H661" s="2">
        <v>9.0299999999999994</v>
      </c>
      <c r="I661" s="2">
        <v>7.77</v>
      </c>
      <c r="K661" s="14">
        <v>43598.630069444444</v>
      </c>
      <c r="L661" s="2">
        <f t="shared" si="59"/>
        <v>57.499999998835847</v>
      </c>
      <c r="M661" s="15">
        <v>1034</v>
      </c>
      <c r="N661" s="3">
        <v>8.1231832822699995E-2</v>
      </c>
      <c r="O661" s="15">
        <v>10.06</v>
      </c>
      <c r="P661" s="2">
        <f t="shared" si="61"/>
        <v>123.84307543518534</v>
      </c>
      <c r="Q661" s="2">
        <f t="shared" si="62"/>
        <v>0.817192238196362</v>
      </c>
      <c r="R661" s="2">
        <f t="shared" si="63"/>
        <v>4.5243155706340792</v>
      </c>
      <c r="S661" s="12">
        <f t="shared" si="64"/>
        <v>898.89700683675153</v>
      </c>
      <c r="T661" s="12"/>
    </row>
    <row r="662" spans="2:20" ht="19.899999999999999" customHeight="1" x14ac:dyDescent="0.2">
      <c r="B662" s="14">
        <v>43598.626435185186</v>
      </c>
      <c r="C662" s="2">
        <f t="shared" si="60"/>
        <v>52.333333329297602</v>
      </c>
      <c r="D662" s="42">
        <v>23.4</v>
      </c>
      <c r="E662" s="12">
        <v>8790</v>
      </c>
      <c r="F662" s="12">
        <v>9550</v>
      </c>
      <c r="G662" s="2">
        <v>6.5</v>
      </c>
      <c r="H662" s="2">
        <v>9.0299999999999994</v>
      </c>
      <c r="I662" s="2">
        <v>7.78</v>
      </c>
      <c r="K662" s="14">
        <v>43598.630185185182</v>
      </c>
      <c r="L662" s="2">
        <f t="shared" si="59"/>
        <v>57.666666662553325</v>
      </c>
      <c r="M662" s="15">
        <v>1029</v>
      </c>
      <c r="N662" s="3">
        <v>8.0839028988899997E-2</v>
      </c>
      <c r="O662" s="15">
        <v>10.050000000000001</v>
      </c>
      <c r="P662" s="2">
        <f t="shared" si="61"/>
        <v>124.32113702627434</v>
      </c>
      <c r="Q662" s="2">
        <f t="shared" si="62"/>
        <v>0.81243224133844505</v>
      </c>
      <c r="R662" s="2">
        <f t="shared" si="63"/>
        <v>4.5265789379267156</v>
      </c>
      <c r="S662" s="12">
        <f t="shared" si="64"/>
        <v>899.70736113147029</v>
      </c>
      <c r="T662" s="12"/>
    </row>
    <row r="663" spans="2:20" ht="19.899999999999999" customHeight="1" x14ac:dyDescent="0.2">
      <c r="B663" s="14">
        <v>43598.626493055555</v>
      </c>
      <c r="C663" s="2">
        <f t="shared" si="60"/>
        <v>52.416666661156341</v>
      </c>
      <c r="D663" s="42">
        <v>23.5</v>
      </c>
      <c r="E663" s="12">
        <v>8760</v>
      </c>
      <c r="F663" s="12">
        <v>9560</v>
      </c>
      <c r="G663" s="2">
        <v>6.5</v>
      </c>
      <c r="H663" s="2">
        <v>9.0299999999999994</v>
      </c>
      <c r="I663" s="2">
        <v>7.78</v>
      </c>
      <c r="K663" s="14">
        <v>43598.630243055559</v>
      </c>
      <c r="L663" s="2">
        <f t="shared" si="59"/>
        <v>57.750000004889444</v>
      </c>
      <c r="M663" s="15">
        <v>1026</v>
      </c>
      <c r="N663" s="3">
        <v>8.0603346688700006E-2</v>
      </c>
      <c r="O663" s="15">
        <v>10.06</v>
      </c>
      <c r="P663" s="2">
        <f t="shared" si="61"/>
        <v>124.80871345023616</v>
      </c>
      <c r="Q663" s="2">
        <f t="shared" si="62"/>
        <v>0.81086966768832214</v>
      </c>
      <c r="R663" s="2">
        <f t="shared" si="63"/>
        <v>4.5277062310408809</v>
      </c>
      <c r="S663" s="12">
        <f t="shared" si="64"/>
        <v>900.11096711426717</v>
      </c>
      <c r="T663" s="12"/>
    </row>
    <row r="664" spans="2:20" ht="19.899999999999999" customHeight="1" x14ac:dyDescent="0.2">
      <c r="B664" s="14">
        <v>43598.626550925925</v>
      </c>
      <c r="C664" s="2">
        <f t="shared" si="60"/>
        <v>52.499999993015081</v>
      </c>
      <c r="D664" s="42">
        <v>23.4</v>
      </c>
      <c r="E664" s="12">
        <v>8780</v>
      </c>
      <c r="F664" s="12">
        <v>9560</v>
      </c>
      <c r="G664" s="2">
        <v>6.5</v>
      </c>
      <c r="H664" s="2">
        <v>9.0299999999999994</v>
      </c>
      <c r="I664" s="2">
        <v>7.78</v>
      </c>
      <c r="K664" s="14">
        <v>43598.630300925928</v>
      </c>
      <c r="L664" s="2">
        <f t="shared" si="59"/>
        <v>57.833333336748183</v>
      </c>
      <c r="M664" s="15">
        <v>1024</v>
      </c>
      <c r="N664" s="3">
        <v>8.0446225155200002E-2</v>
      </c>
      <c r="O664" s="15">
        <v>10.06</v>
      </c>
      <c r="P664" s="2">
        <f t="shared" si="61"/>
        <v>125.05248046868395</v>
      </c>
      <c r="Q664" s="2">
        <f t="shared" si="62"/>
        <v>0.80928902506131206</v>
      </c>
      <c r="R664" s="2">
        <f t="shared" si="63"/>
        <v>4.5288313412242704</v>
      </c>
      <c r="S664" s="12">
        <f t="shared" si="64"/>
        <v>900.51359103675225</v>
      </c>
      <c r="T664" s="12"/>
    </row>
    <row r="665" spans="2:20" ht="19.899999999999999" customHeight="1" x14ac:dyDescent="0.2">
      <c r="B665" s="14">
        <v>43598.626608796294</v>
      </c>
      <c r="C665" s="2">
        <f t="shared" si="60"/>
        <v>52.58333332487382</v>
      </c>
      <c r="D665" s="42">
        <v>23.4</v>
      </c>
      <c r="E665" s="12">
        <v>8780</v>
      </c>
      <c r="F665" s="12">
        <v>9560</v>
      </c>
      <c r="G665" s="2">
        <v>6.5</v>
      </c>
      <c r="H665" s="2">
        <v>9.0299999999999994</v>
      </c>
      <c r="I665" s="2">
        <v>7.78</v>
      </c>
      <c r="K665" s="14">
        <v>43598.630358796298</v>
      </c>
      <c r="L665" s="2">
        <f t="shared" si="59"/>
        <v>57.916666668606922</v>
      </c>
      <c r="M665" s="15">
        <v>1021</v>
      </c>
      <c r="N665" s="3">
        <v>8.0210542854899994E-2</v>
      </c>
      <c r="O665" s="15">
        <v>10.02</v>
      </c>
      <c r="P665" s="2">
        <f t="shared" si="61"/>
        <v>124.92123408422844</v>
      </c>
      <c r="Q665" s="2">
        <f t="shared" si="62"/>
        <v>0.80370963940609785</v>
      </c>
      <c r="R665" s="2">
        <f t="shared" si="63"/>
        <v>4.5299514791658853</v>
      </c>
      <c r="S665" s="12">
        <f t="shared" si="64"/>
        <v>900.91523294967033</v>
      </c>
      <c r="T665" s="12"/>
    </row>
    <row r="666" spans="2:20" ht="19.899999999999999" customHeight="1" x14ac:dyDescent="0.2">
      <c r="B666" s="14">
        <v>43598.626666666663</v>
      </c>
      <c r="C666" s="2">
        <f t="shared" si="60"/>
        <v>52.666666656732559</v>
      </c>
      <c r="D666" s="42">
        <v>23.5</v>
      </c>
      <c r="E666" s="12">
        <v>8780</v>
      </c>
      <c r="F666" s="12">
        <v>9560</v>
      </c>
      <c r="G666" s="2">
        <v>6.5</v>
      </c>
      <c r="H666" s="2">
        <v>9.0299999999999994</v>
      </c>
      <c r="I666" s="2">
        <v>7.78</v>
      </c>
      <c r="K666" s="14">
        <v>43598.630416666667</v>
      </c>
      <c r="L666" s="2">
        <f t="shared" si="59"/>
        <v>58.000000000465661</v>
      </c>
      <c r="M666" s="15">
        <v>1018</v>
      </c>
      <c r="N666" s="3">
        <v>7.99748605546E-2</v>
      </c>
      <c r="O666" s="15">
        <v>10.029999999999999</v>
      </c>
      <c r="P666" s="2">
        <f t="shared" si="61"/>
        <v>125.4144106090985</v>
      </c>
      <c r="Q666" s="2">
        <f t="shared" si="62"/>
        <v>0.802147851362638</v>
      </c>
      <c r="R666" s="2">
        <f t="shared" si="63"/>
        <v>4.5310666579591858</v>
      </c>
      <c r="S666" s="12">
        <f t="shared" si="64"/>
        <v>901.3156964511079</v>
      </c>
      <c r="T666" s="12"/>
    </row>
    <row r="667" spans="2:20" ht="19.899999999999999" customHeight="1" x14ac:dyDescent="0.2">
      <c r="B667" s="14">
        <v>43598.62672453704</v>
      </c>
      <c r="C667" s="2">
        <f t="shared" si="60"/>
        <v>52.749999999068677</v>
      </c>
      <c r="D667" s="42">
        <v>23.5</v>
      </c>
      <c r="E667" s="12">
        <v>8770</v>
      </c>
      <c r="F667" s="12">
        <v>9560</v>
      </c>
      <c r="G667" s="2">
        <v>6.5</v>
      </c>
      <c r="H667" s="2">
        <v>9.0299999999999994</v>
      </c>
      <c r="I667" s="2">
        <v>7.78</v>
      </c>
      <c r="K667" s="14">
        <v>43598.630474537036</v>
      </c>
      <c r="L667" s="2">
        <f t="shared" si="59"/>
        <v>58.083333332324401</v>
      </c>
      <c r="M667" s="15">
        <v>1016</v>
      </c>
      <c r="N667" s="3">
        <v>7.9817739021099995E-2</v>
      </c>
      <c r="O667" s="15">
        <v>10.029999999999999</v>
      </c>
      <c r="P667" s="2">
        <f t="shared" si="61"/>
        <v>125.66128937013045</v>
      </c>
      <c r="Q667" s="2">
        <f t="shared" si="62"/>
        <v>0.80057192238163288</v>
      </c>
      <c r="R667" s="2">
        <f t="shared" si="63"/>
        <v>4.5321796577823692</v>
      </c>
      <c r="S667" s="12">
        <f t="shared" si="64"/>
        <v>901.71517794297847</v>
      </c>
      <c r="T667" s="12"/>
    </row>
    <row r="668" spans="2:20" ht="19.899999999999999" customHeight="1" x14ac:dyDescent="0.2">
      <c r="B668" s="14">
        <v>43598.626782407409</v>
      </c>
      <c r="C668" s="2">
        <f t="shared" si="60"/>
        <v>52.833333330927417</v>
      </c>
      <c r="D668" s="42">
        <v>23.5</v>
      </c>
      <c r="E668" s="12">
        <v>8770</v>
      </c>
      <c r="F668" s="12">
        <v>9570</v>
      </c>
      <c r="G668" s="2">
        <v>6.5</v>
      </c>
      <c r="H668" s="2">
        <v>9.0299999999999994</v>
      </c>
      <c r="I668" s="2">
        <v>7.78</v>
      </c>
      <c r="K668" s="14">
        <v>43598.630532407406</v>
      </c>
      <c r="L668" s="2">
        <f t="shared" si="59"/>
        <v>58.16666666418314</v>
      </c>
      <c r="M668" s="15">
        <v>1013</v>
      </c>
      <c r="N668" s="3">
        <v>7.9582056720900005E-2</v>
      </c>
      <c r="O668" s="15">
        <v>10.029999999999999</v>
      </c>
      <c r="P668" s="2">
        <f t="shared" si="61"/>
        <v>126.03343534053073</v>
      </c>
      <c r="Q668" s="2">
        <f t="shared" si="62"/>
        <v>0.79820802891062703</v>
      </c>
      <c r="R668" s="2">
        <f t="shared" si="63"/>
        <v>4.5332899216177873</v>
      </c>
      <c r="S668" s="12">
        <f t="shared" si="64"/>
        <v>902.11367742528194</v>
      </c>
      <c r="T668" s="12"/>
    </row>
    <row r="669" spans="2:20" ht="19.899999999999999" customHeight="1" x14ac:dyDescent="0.2">
      <c r="B669" s="14">
        <v>43598.626840277779</v>
      </c>
      <c r="C669" s="2">
        <f t="shared" si="60"/>
        <v>52.916666662786156</v>
      </c>
      <c r="D669" s="42">
        <v>23.5</v>
      </c>
      <c r="E669" s="12">
        <v>8770</v>
      </c>
      <c r="F669" s="12">
        <v>9570</v>
      </c>
      <c r="G669" s="2">
        <v>6.5</v>
      </c>
      <c r="H669" s="2">
        <v>9.0299999999999994</v>
      </c>
      <c r="I669" s="2">
        <v>7.78</v>
      </c>
      <c r="K669" s="14">
        <v>43598.630590277775</v>
      </c>
      <c r="L669" s="2">
        <f t="shared" si="59"/>
        <v>58.249999996041879</v>
      </c>
      <c r="M669" s="15">
        <v>1011</v>
      </c>
      <c r="N669" s="3">
        <v>7.94249351874E-2</v>
      </c>
      <c r="O669" s="15">
        <v>9.98</v>
      </c>
      <c r="P669" s="2">
        <f t="shared" si="61"/>
        <v>125.65323442131346</v>
      </c>
      <c r="Q669" s="2">
        <f t="shared" si="62"/>
        <v>0.79266085317025203</v>
      </c>
      <c r="R669" s="2">
        <f t="shared" si="63"/>
        <v>4.5343946916552387</v>
      </c>
      <c r="S669" s="12">
        <f t="shared" si="64"/>
        <v>902.5111948980184</v>
      </c>
      <c r="T669" s="12"/>
    </row>
    <row r="670" spans="2:20" ht="19.899999999999999" customHeight="1" x14ac:dyDescent="0.2">
      <c r="B670" s="14">
        <v>43598.626898148148</v>
      </c>
      <c r="C670" s="2">
        <f t="shared" si="60"/>
        <v>52.999999994644895</v>
      </c>
      <c r="D670" s="42">
        <v>23.5</v>
      </c>
      <c r="E670" s="12">
        <v>8750</v>
      </c>
      <c r="F670" s="12">
        <v>9560</v>
      </c>
      <c r="G670" s="2">
        <v>6.5</v>
      </c>
      <c r="H670" s="2">
        <v>9.0299999999999994</v>
      </c>
      <c r="I670" s="2">
        <v>7.78</v>
      </c>
      <c r="K670" s="14">
        <v>43598.630648148152</v>
      </c>
      <c r="L670" s="2">
        <f t="shared" si="59"/>
        <v>58.333333338377997</v>
      </c>
      <c r="M670" s="15">
        <v>1009</v>
      </c>
      <c r="N670" s="3">
        <v>7.9267813653899996E-2</v>
      </c>
      <c r="O670" s="15">
        <v>9.99</v>
      </c>
      <c r="P670" s="2">
        <f t="shared" si="61"/>
        <v>126.02845391470551</v>
      </c>
      <c r="Q670" s="2">
        <f t="shared" si="62"/>
        <v>0.79188545840246094</v>
      </c>
      <c r="R670" s="2">
        <f t="shared" si="63"/>
        <v>4.5354950711571531</v>
      </c>
      <c r="S670" s="12">
        <f t="shared" si="64"/>
        <v>902.90792681298183</v>
      </c>
      <c r="T670" s="12"/>
    </row>
    <row r="671" spans="2:20" ht="19.899999999999999" customHeight="1" x14ac:dyDescent="0.2">
      <c r="B671" s="14">
        <v>43598.626956018517</v>
      </c>
      <c r="C671" s="2">
        <f t="shared" si="60"/>
        <v>53.083333326503634</v>
      </c>
      <c r="D671" s="42">
        <v>23.5</v>
      </c>
      <c r="E671" s="12">
        <v>8790</v>
      </c>
      <c r="F671" s="12">
        <v>9570</v>
      </c>
      <c r="G671" s="2">
        <v>6.5</v>
      </c>
      <c r="H671" s="2">
        <v>9.0299999999999994</v>
      </c>
      <c r="I671" s="2">
        <v>7.78</v>
      </c>
      <c r="K671" s="14">
        <v>43598.630706018521</v>
      </c>
      <c r="L671" s="2">
        <f t="shared" si="59"/>
        <v>58.416666670236737</v>
      </c>
      <c r="M671" s="15">
        <v>1006</v>
      </c>
      <c r="N671" s="3">
        <v>7.9032131353600002E-2</v>
      </c>
      <c r="O671" s="15">
        <v>9.9700000000000006</v>
      </c>
      <c r="P671" s="2">
        <f t="shared" si="61"/>
        <v>126.15122266401912</v>
      </c>
      <c r="Q671" s="2">
        <f t="shared" si="62"/>
        <v>0.78795034959539212</v>
      </c>
      <c r="R671" s="2">
        <f t="shared" si="63"/>
        <v>4.5365921793377382</v>
      </c>
      <c r="S671" s="12">
        <f t="shared" si="64"/>
        <v>903.30367666849759</v>
      </c>
      <c r="T671" s="12"/>
    </row>
    <row r="672" spans="2:20" ht="19.899999999999999" customHeight="1" x14ac:dyDescent="0.2">
      <c r="B672" s="14">
        <v>43598.627013888887</v>
      </c>
      <c r="C672" s="2">
        <f t="shared" si="60"/>
        <v>53.166666658362374</v>
      </c>
      <c r="D672" s="42">
        <v>23.5</v>
      </c>
      <c r="E672" s="12">
        <v>8790</v>
      </c>
      <c r="F672" s="12">
        <v>9550</v>
      </c>
      <c r="G672" s="2">
        <v>6.5</v>
      </c>
      <c r="H672" s="2">
        <v>9.0299999999999994</v>
      </c>
      <c r="I672" s="2">
        <v>7.78</v>
      </c>
      <c r="K672" s="14">
        <v>43598.63076388889</v>
      </c>
      <c r="L672" s="2">
        <f t="shared" si="59"/>
        <v>58.500000002095476</v>
      </c>
      <c r="M672" s="15">
        <v>1003</v>
      </c>
      <c r="N672" s="3">
        <v>7.8796449053299994E-2</v>
      </c>
      <c r="O672" s="15">
        <v>9.99</v>
      </c>
      <c r="P672" s="2">
        <f t="shared" si="61"/>
        <v>126.78236291133501</v>
      </c>
      <c r="Q672" s="2">
        <f t="shared" si="62"/>
        <v>0.78717652604246691</v>
      </c>
      <c r="R672" s="2">
        <f t="shared" si="63"/>
        <v>4.5376860174264646</v>
      </c>
      <c r="S672" s="12">
        <f t="shared" si="64"/>
        <v>903.69824811253295</v>
      </c>
      <c r="T672" s="12"/>
    </row>
    <row r="673" spans="2:20" ht="19.899999999999999" customHeight="1" x14ac:dyDescent="0.2">
      <c r="B673" s="14">
        <v>43598.627071759256</v>
      </c>
      <c r="C673" s="2">
        <f t="shared" si="60"/>
        <v>53.249999990221113</v>
      </c>
      <c r="D673" s="42">
        <v>23.5</v>
      </c>
      <c r="E673" s="12">
        <v>8780</v>
      </c>
      <c r="F673" s="12">
        <v>9570</v>
      </c>
      <c r="G673" s="2">
        <v>6.5</v>
      </c>
      <c r="H673" s="2">
        <v>9.0299999999999994</v>
      </c>
      <c r="I673" s="2">
        <v>7.78</v>
      </c>
      <c r="K673" s="14">
        <v>43598.63082175926</v>
      </c>
      <c r="L673" s="2">
        <f t="shared" si="59"/>
        <v>58.583333333954215</v>
      </c>
      <c r="M673" s="15">
        <v>1001</v>
      </c>
      <c r="N673" s="3">
        <v>7.8639327519800004E-2</v>
      </c>
      <c r="O673" s="15">
        <v>9.9700000000000006</v>
      </c>
      <c r="P673" s="2">
        <f t="shared" si="61"/>
        <v>126.78134865140765</v>
      </c>
      <c r="Q673" s="2">
        <f t="shared" si="62"/>
        <v>0.78403409537240609</v>
      </c>
      <c r="R673" s="2">
        <f t="shared" si="63"/>
        <v>4.538777135894251</v>
      </c>
      <c r="S673" s="12">
        <f t="shared" si="64"/>
        <v>904.09183754700132</v>
      </c>
      <c r="T673" s="12"/>
    </row>
    <row r="674" spans="2:20" ht="19.899999999999999" customHeight="1" x14ac:dyDescent="0.2">
      <c r="B674" s="14">
        <v>43598.627129629633</v>
      </c>
      <c r="C674" s="2">
        <f t="shared" si="60"/>
        <v>53.333333332557231</v>
      </c>
      <c r="D674" s="42">
        <v>23.5</v>
      </c>
      <c r="E674" s="12">
        <v>8790</v>
      </c>
      <c r="F674" s="12">
        <v>9570</v>
      </c>
      <c r="G674" s="2">
        <v>6.5</v>
      </c>
      <c r="H674" s="2">
        <v>9.0299999999999994</v>
      </c>
      <c r="I674" s="2">
        <v>7.78</v>
      </c>
      <c r="K674" s="14">
        <v>43598.630937499998</v>
      </c>
      <c r="L674" s="2">
        <f t="shared" ref="L674:L675" si="65">(K674-$K$34)*24*60</f>
        <v>58.749999997671694</v>
      </c>
      <c r="M674" s="15">
        <v>999</v>
      </c>
      <c r="N674" s="3">
        <v>7.8482205986299999E-2</v>
      </c>
      <c r="O674" s="15">
        <v>9.94</v>
      </c>
      <c r="P674" s="2">
        <f t="shared" si="61"/>
        <v>126.65291291296201</v>
      </c>
      <c r="Q674" s="2">
        <f t="shared" si="62"/>
        <v>0.780113127503822</v>
      </c>
      <c r="R674" s="2">
        <f t="shared" si="63"/>
        <v>4.5409495625542489</v>
      </c>
      <c r="S674" s="12">
        <f t="shared" si="64"/>
        <v>904.87744520063075</v>
      </c>
      <c r="T674" s="12"/>
    </row>
    <row r="675" spans="2:20" ht="19.899999999999999" customHeight="1" x14ac:dyDescent="0.2">
      <c r="B675" s="14">
        <v>43598.627187500002</v>
      </c>
      <c r="C675" s="2">
        <f t="shared" ref="C675:C738" si="66">(B675-$B$34)*24*60</f>
        <v>53.41666666441597</v>
      </c>
      <c r="D675" s="42">
        <v>23.5</v>
      </c>
      <c r="E675" s="12">
        <v>8800</v>
      </c>
      <c r="F675" s="12">
        <v>9560</v>
      </c>
      <c r="G675" s="2">
        <v>6.51</v>
      </c>
      <c r="H675" s="2">
        <v>9.0299999999999994</v>
      </c>
      <c r="I675" s="2">
        <v>7.79</v>
      </c>
      <c r="K675" s="14">
        <v>43598.630995370368</v>
      </c>
      <c r="L675" s="2">
        <f t="shared" si="65"/>
        <v>58.833333329530433</v>
      </c>
      <c r="M675" s="15">
        <v>996</v>
      </c>
      <c r="N675" s="3">
        <v>7.8246523686099995E-2</v>
      </c>
      <c r="O675" s="15">
        <v>9.92</v>
      </c>
      <c r="P675" s="2">
        <f t="shared" si="61"/>
        <v>126.7787951806762</v>
      </c>
      <c r="Q675" s="2">
        <f t="shared" si="62"/>
        <v>0.7762055149661119</v>
      </c>
      <c r="R675" s="2">
        <f t="shared" si="63"/>
        <v>4.5420303393701733</v>
      </c>
      <c r="S675" s="12">
        <f t="shared" si="64"/>
        <v>905.26926701787841</v>
      </c>
      <c r="T675" s="12"/>
    </row>
    <row r="676" spans="2:20" ht="19.899999999999999" customHeight="1" x14ac:dyDescent="0.2">
      <c r="B676" s="14">
        <v>43598.627245370371</v>
      </c>
      <c r="C676" s="2">
        <f t="shared" si="66"/>
        <v>53.49999999627471</v>
      </c>
      <c r="D676" s="42">
        <v>23.5</v>
      </c>
      <c r="E676" s="12">
        <v>8790</v>
      </c>
      <c r="F676" s="12">
        <v>9570</v>
      </c>
      <c r="G676" s="2">
        <v>6.51</v>
      </c>
      <c r="H676" s="2">
        <v>9.0299999999999994</v>
      </c>
      <c r="I676" s="2">
        <v>7.79</v>
      </c>
      <c r="K676" s="14"/>
      <c r="L676" s="2"/>
      <c r="N676" s="3"/>
      <c r="P676" s="2"/>
      <c r="Q676" s="2"/>
      <c r="R676" s="2"/>
      <c r="S676" s="12"/>
      <c r="T676" s="12"/>
    </row>
    <row r="677" spans="2:20" ht="19.899999999999999" customHeight="1" x14ac:dyDescent="0.2">
      <c r="B677" s="14">
        <v>43598.627303240741</v>
      </c>
      <c r="C677" s="2">
        <f t="shared" si="66"/>
        <v>53.583333328133449</v>
      </c>
      <c r="D677" s="42">
        <v>23.5</v>
      </c>
      <c r="E677" s="12">
        <v>8790</v>
      </c>
      <c r="F677" s="12">
        <v>9580</v>
      </c>
      <c r="G677" s="2">
        <v>6.51</v>
      </c>
      <c r="H677" s="2">
        <v>9.0299999999999994</v>
      </c>
      <c r="I677" s="2">
        <v>7.79</v>
      </c>
      <c r="K677" s="14"/>
      <c r="L677" s="2"/>
      <c r="N677" s="3"/>
      <c r="P677" s="2"/>
      <c r="Q677" s="2"/>
      <c r="R677" s="2"/>
      <c r="S677" s="12"/>
      <c r="T677" s="12"/>
    </row>
    <row r="678" spans="2:20" ht="19.899999999999999" customHeight="1" x14ac:dyDescent="0.2">
      <c r="B678" s="14">
        <v>43598.62736111111</v>
      </c>
      <c r="C678" s="2">
        <f t="shared" si="66"/>
        <v>53.666666659992188</v>
      </c>
      <c r="D678" s="42">
        <v>23.5</v>
      </c>
      <c r="E678" s="12">
        <v>8790</v>
      </c>
      <c r="F678" s="12">
        <v>9580</v>
      </c>
      <c r="G678" s="2">
        <v>6.51</v>
      </c>
      <c r="H678" s="2">
        <v>9.0299999999999994</v>
      </c>
      <c r="I678" s="2">
        <v>7.79</v>
      </c>
      <c r="K678" s="14"/>
      <c r="L678" s="2"/>
      <c r="N678" s="3"/>
      <c r="P678" s="2"/>
      <c r="Q678" s="2"/>
      <c r="R678" s="2"/>
      <c r="S678" s="12"/>
      <c r="T678" s="12"/>
    </row>
    <row r="679" spans="2:20" ht="19.899999999999999" customHeight="1" x14ac:dyDescent="0.2">
      <c r="B679" s="14">
        <v>43598.627418981479</v>
      </c>
      <c r="C679" s="2">
        <f t="shared" si="66"/>
        <v>53.749999991850927</v>
      </c>
      <c r="D679" s="42">
        <v>23.5</v>
      </c>
      <c r="E679" s="12">
        <v>8800</v>
      </c>
      <c r="F679" s="12">
        <v>9570</v>
      </c>
      <c r="G679" s="2">
        <v>6.51</v>
      </c>
      <c r="H679" s="2">
        <v>9.0299999999999994</v>
      </c>
      <c r="I679" s="2">
        <v>7.79</v>
      </c>
      <c r="K679" s="14"/>
      <c r="L679" s="2"/>
      <c r="N679" s="3"/>
      <c r="P679" s="2"/>
      <c r="Q679" s="2"/>
      <c r="R679" s="2"/>
      <c r="S679" s="12"/>
      <c r="T679" s="12"/>
    </row>
    <row r="680" spans="2:20" ht="19.899999999999999" customHeight="1" x14ac:dyDescent="0.2">
      <c r="B680" s="14">
        <v>43598.627476851849</v>
      </c>
      <c r="C680" s="2">
        <f t="shared" si="66"/>
        <v>53.833333323709667</v>
      </c>
      <c r="D680" s="42">
        <v>23.5</v>
      </c>
      <c r="E680" s="12">
        <v>8790</v>
      </c>
      <c r="F680" s="12">
        <v>9580</v>
      </c>
      <c r="G680" s="2">
        <v>6.51</v>
      </c>
      <c r="H680" s="2">
        <v>9.0299999999999994</v>
      </c>
      <c r="I680" s="2">
        <v>7.79</v>
      </c>
      <c r="K680" s="14"/>
      <c r="L680" s="2"/>
      <c r="N680" s="3"/>
      <c r="P680" s="2"/>
      <c r="Q680" s="2"/>
      <c r="R680" s="2"/>
      <c r="S680" s="12"/>
      <c r="T680" s="12"/>
    </row>
    <row r="681" spans="2:20" ht="19.899999999999999" customHeight="1" x14ac:dyDescent="0.2">
      <c r="B681" s="14">
        <v>43598.627534722225</v>
      </c>
      <c r="C681" s="2">
        <f t="shared" si="66"/>
        <v>53.916666666045785</v>
      </c>
      <c r="D681" s="42">
        <v>23.5</v>
      </c>
      <c r="E681" s="12">
        <v>8790</v>
      </c>
      <c r="F681" s="12">
        <v>9570</v>
      </c>
      <c r="G681" s="2">
        <v>6.51</v>
      </c>
      <c r="H681" s="2">
        <v>9.0299999999999994</v>
      </c>
      <c r="I681" s="2">
        <v>7.79</v>
      </c>
      <c r="K681" s="14"/>
      <c r="L681" s="2"/>
      <c r="N681" s="3"/>
      <c r="P681" s="2"/>
      <c r="Q681" s="2"/>
      <c r="R681" s="2"/>
      <c r="S681" s="12"/>
      <c r="T681" s="12"/>
    </row>
    <row r="682" spans="2:20" ht="19.899999999999999" customHeight="1" x14ac:dyDescent="0.2">
      <c r="B682" s="14">
        <v>43598.627592592595</v>
      </c>
      <c r="C682" s="2">
        <f t="shared" si="66"/>
        <v>53.999999997904524</v>
      </c>
      <c r="D682" s="42">
        <v>23.5</v>
      </c>
      <c r="E682" s="12">
        <v>8790</v>
      </c>
      <c r="F682" s="12">
        <v>9570</v>
      </c>
      <c r="G682" s="2">
        <v>6.51</v>
      </c>
      <c r="H682" s="2">
        <v>9.0299999999999994</v>
      </c>
      <c r="I682" s="2">
        <v>7.79</v>
      </c>
      <c r="K682" s="14"/>
      <c r="L682" s="2"/>
      <c r="N682" s="3"/>
      <c r="P682" s="2"/>
      <c r="Q682" s="2"/>
      <c r="R682" s="2"/>
      <c r="S682" s="12"/>
      <c r="T682" s="12"/>
    </row>
    <row r="683" spans="2:20" ht="19.899999999999999" customHeight="1" x14ac:dyDescent="0.2">
      <c r="B683" s="14">
        <v>43598.627650462964</v>
      </c>
      <c r="C683" s="2">
        <f t="shared" si="66"/>
        <v>54.083333329763263</v>
      </c>
      <c r="D683" s="42">
        <v>23.5</v>
      </c>
      <c r="E683" s="12">
        <v>8800</v>
      </c>
      <c r="F683" s="12">
        <v>9570</v>
      </c>
      <c r="G683" s="2">
        <v>6.51</v>
      </c>
      <c r="H683" s="2">
        <v>9.0299999999999994</v>
      </c>
      <c r="I683" s="2">
        <v>7.79</v>
      </c>
      <c r="K683" s="14"/>
      <c r="L683" s="2"/>
      <c r="N683" s="3"/>
      <c r="P683" s="2"/>
      <c r="Q683" s="2"/>
      <c r="R683" s="2"/>
      <c r="S683" s="12"/>
      <c r="T683" s="12"/>
    </row>
    <row r="684" spans="2:20" ht="19.899999999999999" customHeight="1" x14ac:dyDescent="0.2">
      <c r="B684" s="14">
        <v>43598.627708333333</v>
      </c>
      <c r="C684" s="2">
        <f t="shared" si="66"/>
        <v>54.166666661622003</v>
      </c>
      <c r="D684" s="42">
        <v>23.5</v>
      </c>
      <c r="E684" s="12">
        <v>8770</v>
      </c>
      <c r="F684" s="12">
        <v>9570</v>
      </c>
      <c r="G684" s="2">
        <v>6.51</v>
      </c>
      <c r="H684" s="2">
        <v>9.0299999999999994</v>
      </c>
      <c r="I684" s="2">
        <v>7.79</v>
      </c>
      <c r="K684" s="14"/>
      <c r="L684" s="2"/>
      <c r="N684" s="3"/>
      <c r="P684" s="2"/>
      <c r="Q684" s="2"/>
      <c r="R684" s="2"/>
      <c r="S684" s="12"/>
      <c r="T684" s="12"/>
    </row>
    <row r="685" spans="2:20" ht="19.899999999999999" customHeight="1" x14ac:dyDescent="0.2">
      <c r="B685" s="14">
        <v>43598.627766203703</v>
      </c>
      <c r="C685" s="2">
        <f t="shared" si="66"/>
        <v>54.249999993480742</v>
      </c>
      <c r="D685" s="42">
        <v>23.5</v>
      </c>
      <c r="E685" s="12">
        <v>8800</v>
      </c>
      <c r="F685" s="12">
        <v>9580</v>
      </c>
      <c r="G685" s="2">
        <v>6.51</v>
      </c>
      <c r="H685" s="2">
        <v>9.0299999999999994</v>
      </c>
      <c r="I685" s="2">
        <v>7.79</v>
      </c>
      <c r="K685" s="14"/>
      <c r="L685" s="2"/>
      <c r="N685" s="3"/>
      <c r="P685" s="2"/>
      <c r="Q685" s="2"/>
      <c r="R685" s="2"/>
      <c r="S685" s="12"/>
      <c r="T685" s="12"/>
    </row>
    <row r="686" spans="2:20" ht="19.899999999999999" customHeight="1" x14ac:dyDescent="0.2">
      <c r="B686" s="14">
        <v>43598.627824074072</v>
      </c>
      <c r="C686" s="2">
        <f t="shared" si="66"/>
        <v>54.333333325339481</v>
      </c>
      <c r="D686" s="42">
        <v>23.5</v>
      </c>
      <c r="E686" s="12">
        <v>8800</v>
      </c>
      <c r="F686" s="12">
        <v>9570</v>
      </c>
      <c r="G686" s="2">
        <v>6.51</v>
      </c>
      <c r="H686" s="2">
        <v>9.0299999999999994</v>
      </c>
      <c r="I686" s="2">
        <v>7.79</v>
      </c>
      <c r="K686" s="14"/>
      <c r="L686" s="2"/>
      <c r="N686" s="3"/>
      <c r="P686" s="2"/>
      <c r="Q686" s="2"/>
      <c r="R686" s="2"/>
      <c r="S686" s="12"/>
      <c r="T686" s="12"/>
    </row>
    <row r="687" spans="2:20" ht="19.899999999999999" customHeight="1" x14ac:dyDescent="0.2">
      <c r="B687" s="14">
        <v>43598.627881944441</v>
      </c>
      <c r="C687" s="2">
        <f t="shared" si="66"/>
        <v>54.41666665719822</v>
      </c>
      <c r="D687" s="42">
        <v>23.5</v>
      </c>
      <c r="E687" s="12">
        <v>8800</v>
      </c>
      <c r="F687" s="12">
        <v>9570</v>
      </c>
      <c r="G687" s="2">
        <v>6.51</v>
      </c>
      <c r="H687" s="2">
        <v>9.0299999999999994</v>
      </c>
      <c r="I687" s="2">
        <v>7.79</v>
      </c>
      <c r="K687" s="14"/>
      <c r="L687" s="2"/>
      <c r="N687" s="3"/>
      <c r="P687" s="2"/>
      <c r="Q687" s="2"/>
      <c r="R687" s="2"/>
      <c r="S687" s="12"/>
      <c r="T687" s="12"/>
    </row>
    <row r="688" spans="2:20" ht="19.899999999999999" customHeight="1" x14ac:dyDescent="0.2">
      <c r="B688" s="14">
        <v>43598.627939814818</v>
      </c>
      <c r="C688" s="2">
        <f t="shared" si="66"/>
        <v>54.499999999534339</v>
      </c>
      <c r="D688" s="42">
        <v>23.5</v>
      </c>
      <c r="E688" s="12">
        <v>8800</v>
      </c>
      <c r="F688" s="12">
        <v>9580</v>
      </c>
      <c r="G688" s="2">
        <v>6.51</v>
      </c>
      <c r="H688" s="2">
        <v>9.0299999999999994</v>
      </c>
      <c r="I688" s="2">
        <v>7.8</v>
      </c>
      <c r="K688" s="14"/>
      <c r="L688" s="2"/>
      <c r="N688" s="3"/>
      <c r="P688" s="2"/>
      <c r="Q688" s="2"/>
      <c r="R688" s="2"/>
      <c r="S688" s="12"/>
      <c r="T688" s="12"/>
    </row>
    <row r="689" spans="2:20" ht="19.899999999999999" customHeight="1" x14ac:dyDescent="0.2">
      <c r="B689" s="14">
        <v>43598.627997685187</v>
      </c>
      <c r="C689" s="2">
        <f t="shared" si="66"/>
        <v>54.583333331393078</v>
      </c>
      <c r="D689" s="42">
        <v>23.5</v>
      </c>
      <c r="E689" s="12">
        <v>8790</v>
      </c>
      <c r="F689" s="12">
        <v>9580</v>
      </c>
      <c r="G689" s="2">
        <v>6.51</v>
      </c>
      <c r="H689" s="2">
        <v>9.0299999999999994</v>
      </c>
      <c r="I689" s="2">
        <v>7.8</v>
      </c>
      <c r="K689" s="14"/>
      <c r="L689" s="2"/>
      <c r="N689" s="3"/>
      <c r="P689" s="2"/>
      <c r="Q689" s="2"/>
      <c r="R689" s="2"/>
      <c r="S689" s="12"/>
      <c r="T689" s="12"/>
    </row>
    <row r="690" spans="2:20" ht="19.899999999999999" customHeight="1" x14ac:dyDescent="0.2">
      <c r="B690" s="14">
        <v>43598.628055555557</v>
      </c>
      <c r="C690" s="2">
        <f t="shared" si="66"/>
        <v>54.666666663251817</v>
      </c>
      <c r="D690" s="42">
        <v>23.5</v>
      </c>
      <c r="E690" s="12">
        <v>8800</v>
      </c>
      <c r="F690" s="12">
        <v>9580</v>
      </c>
      <c r="G690" s="2">
        <v>6.51</v>
      </c>
      <c r="H690" s="2">
        <v>9.0299999999999994</v>
      </c>
      <c r="I690" s="2">
        <v>7.8</v>
      </c>
      <c r="K690" s="14"/>
      <c r="L690" s="2"/>
      <c r="N690" s="3"/>
      <c r="P690" s="2"/>
      <c r="Q690" s="2"/>
      <c r="R690" s="2"/>
      <c r="S690" s="12"/>
      <c r="T690" s="12"/>
    </row>
    <row r="691" spans="2:20" ht="19.899999999999999" customHeight="1" x14ac:dyDescent="0.2">
      <c r="B691" s="14">
        <v>43598.628113425926</v>
      </c>
      <c r="C691" s="2">
        <f t="shared" si="66"/>
        <v>54.749999995110556</v>
      </c>
      <c r="D691" s="42">
        <v>23.5</v>
      </c>
      <c r="E691" s="12">
        <v>8790</v>
      </c>
      <c r="F691" s="12">
        <v>9580</v>
      </c>
      <c r="G691" s="2">
        <v>6.51</v>
      </c>
      <c r="H691" s="2">
        <v>9.0299999999999994</v>
      </c>
      <c r="I691" s="2">
        <v>7.8</v>
      </c>
      <c r="K691" s="14"/>
      <c r="L691" s="2"/>
      <c r="N691" s="3"/>
      <c r="P691" s="2"/>
      <c r="Q691" s="2"/>
      <c r="R691" s="2"/>
      <c r="S691" s="12"/>
      <c r="T691" s="12"/>
    </row>
    <row r="692" spans="2:20" ht="19.899999999999999" customHeight="1" x14ac:dyDescent="0.2">
      <c r="B692" s="14">
        <v>43598.628171296295</v>
      </c>
      <c r="C692" s="2">
        <f t="shared" si="66"/>
        <v>54.833333326969296</v>
      </c>
      <c r="D692" s="42">
        <v>23.5</v>
      </c>
      <c r="E692" s="12">
        <v>8800</v>
      </c>
      <c r="F692" s="12">
        <v>9580</v>
      </c>
      <c r="G692" s="2">
        <v>6.51</v>
      </c>
      <c r="H692" s="2">
        <v>9.0299999999999994</v>
      </c>
      <c r="I692" s="2">
        <v>7.8</v>
      </c>
      <c r="K692" s="14"/>
      <c r="L692" s="2"/>
      <c r="N692" s="3"/>
      <c r="P692" s="2"/>
      <c r="Q692" s="2"/>
      <c r="R692" s="2"/>
      <c r="S692" s="12"/>
      <c r="T692" s="12"/>
    </row>
    <row r="693" spans="2:20" ht="19.899999999999999" customHeight="1" x14ac:dyDescent="0.2">
      <c r="B693" s="14">
        <v>43598.628229166665</v>
      </c>
      <c r="C693" s="2">
        <f t="shared" si="66"/>
        <v>54.916666658828035</v>
      </c>
      <c r="D693" s="42">
        <v>23.5</v>
      </c>
      <c r="E693" s="12">
        <v>8800</v>
      </c>
      <c r="F693" s="12">
        <v>9580</v>
      </c>
      <c r="G693" s="2">
        <v>6.51</v>
      </c>
      <c r="H693" s="2">
        <v>9.0299999999999994</v>
      </c>
      <c r="I693" s="2">
        <v>7.8</v>
      </c>
      <c r="K693" s="14"/>
      <c r="L693" s="2"/>
      <c r="N693" s="3"/>
      <c r="P693" s="2"/>
      <c r="Q693" s="2"/>
      <c r="R693" s="2"/>
      <c r="S693" s="12"/>
      <c r="T693" s="12"/>
    </row>
    <row r="694" spans="2:20" ht="19.899999999999999" customHeight="1" x14ac:dyDescent="0.2">
      <c r="B694" s="14">
        <v>43598.628287037034</v>
      </c>
      <c r="C694" s="2">
        <f t="shared" si="66"/>
        <v>54.999999990686774</v>
      </c>
      <c r="D694" s="42">
        <v>23.5</v>
      </c>
      <c r="E694" s="12">
        <v>8810</v>
      </c>
      <c r="F694" s="12">
        <v>9580</v>
      </c>
      <c r="G694" s="2">
        <v>6.51</v>
      </c>
      <c r="H694" s="2">
        <v>9.0299999999999994</v>
      </c>
      <c r="I694" s="2">
        <v>7.8</v>
      </c>
      <c r="K694" s="14"/>
      <c r="L694" s="2"/>
      <c r="N694" s="3"/>
      <c r="P694" s="2"/>
      <c r="Q694" s="2"/>
      <c r="R694" s="2"/>
      <c r="S694" s="12"/>
      <c r="T694" s="12"/>
    </row>
    <row r="695" spans="2:20" ht="19.899999999999999" customHeight="1" x14ac:dyDescent="0.2">
      <c r="B695" s="14">
        <v>43598.628344907411</v>
      </c>
      <c r="C695" s="2">
        <f t="shared" si="66"/>
        <v>55.083333333022892</v>
      </c>
      <c r="D695" s="42">
        <v>23.5</v>
      </c>
      <c r="E695" s="12">
        <v>8800</v>
      </c>
      <c r="F695" s="12">
        <v>9580</v>
      </c>
      <c r="G695" s="2">
        <v>6.51</v>
      </c>
      <c r="H695" s="2">
        <v>9.0299999999999994</v>
      </c>
      <c r="I695" s="2">
        <v>7.8</v>
      </c>
      <c r="K695" s="14"/>
      <c r="L695" s="2"/>
      <c r="N695" s="3"/>
      <c r="P695" s="2"/>
      <c r="Q695" s="2"/>
      <c r="R695" s="2"/>
      <c r="S695" s="12"/>
      <c r="T695" s="12"/>
    </row>
    <row r="696" spans="2:20" ht="19.899999999999999" customHeight="1" x14ac:dyDescent="0.2">
      <c r="B696" s="14">
        <v>43598.62840277778</v>
      </c>
      <c r="C696" s="2">
        <f t="shared" si="66"/>
        <v>55.166666664881632</v>
      </c>
      <c r="D696" s="42">
        <v>23.5</v>
      </c>
      <c r="E696" s="12">
        <v>8800</v>
      </c>
      <c r="F696" s="12">
        <v>9580</v>
      </c>
      <c r="G696" s="2">
        <v>6.51</v>
      </c>
      <c r="H696" s="2">
        <v>9.0299999999999994</v>
      </c>
      <c r="I696" s="2">
        <v>7.8</v>
      </c>
      <c r="K696" s="14"/>
      <c r="L696" s="2"/>
      <c r="N696" s="3"/>
      <c r="P696" s="2"/>
      <c r="Q696" s="2"/>
      <c r="R696" s="2"/>
      <c r="S696" s="12"/>
      <c r="T696" s="12"/>
    </row>
    <row r="697" spans="2:20" ht="19.899999999999999" customHeight="1" x14ac:dyDescent="0.2">
      <c r="B697" s="14">
        <v>43598.628460648149</v>
      </c>
      <c r="C697" s="2">
        <f t="shared" si="66"/>
        <v>55.249999996740371</v>
      </c>
      <c r="D697" s="42">
        <v>23.5</v>
      </c>
      <c r="E697" s="12">
        <v>8810</v>
      </c>
      <c r="F697" s="12">
        <v>9590</v>
      </c>
      <c r="G697" s="2">
        <v>6.51</v>
      </c>
      <c r="H697" s="2">
        <v>9.0299999999999994</v>
      </c>
      <c r="I697" s="2">
        <v>7.81</v>
      </c>
      <c r="K697" s="14"/>
      <c r="L697" s="2"/>
      <c r="N697" s="3"/>
      <c r="P697" s="2"/>
      <c r="Q697" s="2"/>
      <c r="R697" s="2"/>
      <c r="S697" s="12"/>
      <c r="T697" s="12"/>
    </row>
    <row r="698" spans="2:20" ht="19.899999999999999" customHeight="1" x14ac:dyDescent="0.2">
      <c r="B698" s="14">
        <v>43598.628518518519</v>
      </c>
      <c r="C698" s="2">
        <f t="shared" si="66"/>
        <v>55.33333332859911</v>
      </c>
      <c r="D698" s="42">
        <v>23.5</v>
      </c>
      <c r="E698" s="12">
        <v>8800</v>
      </c>
      <c r="F698" s="12">
        <v>9590</v>
      </c>
      <c r="G698" s="2">
        <v>6.51</v>
      </c>
      <c r="H698" s="2">
        <v>9.0299999999999994</v>
      </c>
      <c r="I698" s="2">
        <v>7.81</v>
      </c>
      <c r="K698" s="14"/>
      <c r="L698" s="2"/>
      <c r="N698" s="3"/>
      <c r="P698" s="2"/>
      <c r="Q698" s="2"/>
      <c r="R698" s="2"/>
      <c r="S698" s="12"/>
      <c r="T698" s="12"/>
    </row>
    <row r="699" spans="2:20" ht="19.899999999999999" customHeight="1" x14ac:dyDescent="0.2">
      <c r="B699" s="14">
        <v>43598.628576388888</v>
      </c>
      <c r="C699" s="2">
        <f t="shared" si="66"/>
        <v>55.41666666045785</v>
      </c>
      <c r="D699" s="42">
        <v>23.5</v>
      </c>
      <c r="E699" s="12">
        <v>8790</v>
      </c>
      <c r="F699" s="12">
        <v>9580</v>
      </c>
      <c r="G699" s="2">
        <v>6.51</v>
      </c>
      <c r="H699" s="2">
        <v>9.0299999999999994</v>
      </c>
      <c r="I699" s="2">
        <v>7.81</v>
      </c>
      <c r="K699" s="14"/>
      <c r="L699" s="2"/>
      <c r="N699" s="3"/>
      <c r="P699" s="2"/>
      <c r="Q699" s="2"/>
      <c r="R699" s="2"/>
      <c r="S699" s="12"/>
      <c r="T699" s="12"/>
    </row>
    <row r="700" spans="2:20" ht="19.899999999999999" customHeight="1" x14ac:dyDescent="0.2">
      <c r="B700" s="14">
        <v>43598.628634259258</v>
      </c>
      <c r="C700" s="2">
        <f t="shared" si="66"/>
        <v>55.499999992316589</v>
      </c>
      <c r="D700" s="42">
        <v>23.5</v>
      </c>
      <c r="E700" s="12">
        <v>8800</v>
      </c>
      <c r="F700" s="12">
        <v>9590</v>
      </c>
      <c r="G700" s="2">
        <v>6.51</v>
      </c>
      <c r="H700" s="2">
        <v>9.0299999999999994</v>
      </c>
      <c r="I700" s="2">
        <v>7.81</v>
      </c>
      <c r="K700" s="14"/>
      <c r="L700" s="2"/>
      <c r="N700" s="3"/>
      <c r="P700" s="2"/>
      <c r="Q700" s="2"/>
      <c r="R700" s="2"/>
      <c r="S700" s="12"/>
      <c r="T700" s="12"/>
    </row>
    <row r="701" spans="2:20" ht="19.899999999999999" customHeight="1" x14ac:dyDescent="0.2">
      <c r="B701" s="14">
        <v>43598.628692129627</v>
      </c>
      <c r="C701" s="2">
        <f t="shared" si="66"/>
        <v>55.583333324175328</v>
      </c>
      <c r="D701" s="42">
        <v>23.5</v>
      </c>
      <c r="E701" s="12">
        <v>8790</v>
      </c>
      <c r="F701" s="12">
        <v>9590</v>
      </c>
      <c r="G701" s="2">
        <v>6.52</v>
      </c>
      <c r="H701" s="2">
        <v>9.0299999999999994</v>
      </c>
      <c r="I701" s="2">
        <v>7.81</v>
      </c>
      <c r="K701" s="14"/>
      <c r="L701" s="2"/>
      <c r="N701" s="3"/>
      <c r="P701" s="2"/>
      <c r="Q701" s="2"/>
      <c r="R701" s="2"/>
      <c r="S701" s="12"/>
      <c r="T701" s="12"/>
    </row>
    <row r="702" spans="2:20" ht="19.899999999999999" customHeight="1" x14ac:dyDescent="0.2">
      <c r="B702" s="14">
        <v>43598.628750000003</v>
      </c>
      <c r="C702" s="2">
        <f t="shared" si="66"/>
        <v>55.666666666511446</v>
      </c>
      <c r="D702" s="42">
        <v>23.5</v>
      </c>
      <c r="E702" s="12">
        <v>8800</v>
      </c>
      <c r="F702" s="12">
        <v>9580</v>
      </c>
      <c r="G702" s="2">
        <v>6.52</v>
      </c>
      <c r="H702" s="2">
        <v>9.0299999999999994</v>
      </c>
      <c r="I702" s="2">
        <v>7.81</v>
      </c>
      <c r="K702" s="14"/>
      <c r="L702" s="2"/>
      <c r="N702" s="3"/>
      <c r="P702" s="2"/>
      <c r="Q702" s="2"/>
      <c r="R702" s="2"/>
      <c r="S702" s="12"/>
      <c r="T702" s="12"/>
    </row>
    <row r="703" spans="2:20" ht="19.899999999999999" customHeight="1" x14ac:dyDescent="0.2">
      <c r="B703" s="14">
        <v>43598.628807870373</v>
      </c>
      <c r="C703" s="2">
        <f t="shared" si="66"/>
        <v>55.749999998370185</v>
      </c>
      <c r="D703" s="42">
        <v>23.5</v>
      </c>
      <c r="E703" s="12">
        <v>8810</v>
      </c>
      <c r="F703" s="12">
        <v>9590</v>
      </c>
      <c r="G703" s="2">
        <v>6.52</v>
      </c>
      <c r="H703" s="2">
        <v>9.0299999999999994</v>
      </c>
      <c r="I703" s="2">
        <v>7.81</v>
      </c>
      <c r="K703" s="14"/>
      <c r="L703" s="2"/>
      <c r="N703" s="3"/>
      <c r="P703" s="2"/>
      <c r="Q703" s="2"/>
      <c r="R703" s="2"/>
      <c r="S703" s="12"/>
      <c r="T703" s="12"/>
    </row>
    <row r="704" spans="2:20" ht="19.899999999999999" customHeight="1" x14ac:dyDescent="0.2">
      <c r="B704" s="14">
        <v>43598.628865740742</v>
      </c>
      <c r="C704" s="2">
        <f t="shared" si="66"/>
        <v>55.833333330228925</v>
      </c>
      <c r="D704" s="42">
        <v>23.5</v>
      </c>
      <c r="E704" s="12">
        <v>8790</v>
      </c>
      <c r="F704" s="12">
        <v>9590</v>
      </c>
      <c r="G704" s="2">
        <v>6.52</v>
      </c>
      <c r="H704" s="2">
        <v>9.0299999999999994</v>
      </c>
      <c r="I704" s="2">
        <v>7.81</v>
      </c>
      <c r="K704" s="14"/>
      <c r="L704" s="2"/>
      <c r="N704" s="3"/>
      <c r="P704" s="2"/>
      <c r="Q704" s="2"/>
      <c r="R704" s="2"/>
      <c r="S704" s="12"/>
      <c r="T704" s="12"/>
    </row>
    <row r="705" spans="2:20" ht="19.899999999999999" customHeight="1" x14ac:dyDescent="0.2">
      <c r="B705" s="14">
        <v>43598.628923611112</v>
      </c>
      <c r="C705" s="2">
        <f t="shared" si="66"/>
        <v>55.916666662087664</v>
      </c>
      <c r="D705" s="42">
        <v>23.5</v>
      </c>
      <c r="E705" s="12">
        <v>8820</v>
      </c>
      <c r="F705" s="12">
        <v>9590</v>
      </c>
      <c r="G705" s="2">
        <v>6.51</v>
      </c>
      <c r="H705" s="2">
        <v>9.0299999999999994</v>
      </c>
      <c r="I705" s="2">
        <v>7.81</v>
      </c>
      <c r="K705" s="14"/>
      <c r="L705" s="2"/>
      <c r="N705" s="3"/>
      <c r="P705" s="2"/>
      <c r="Q705" s="2"/>
      <c r="R705" s="2"/>
      <c r="S705" s="12"/>
      <c r="T705" s="12"/>
    </row>
    <row r="706" spans="2:20" ht="19.899999999999999" customHeight="1" x14ac:dyDescent="0.2">
      <c r="B706" s="14">
        <v>43598.628981481481</v>
      </c>
      <c r="C706" s="2">
        <f t="shared" si="66"/>
        <v>55.999999993946403</v>
      </c>
      <c r="D706" s="42">
        <v>23.5</v>
      </c>
      <c r="E706" s="12">
        <v>8810</v>
      </c>
      <c r="F706" s="12">
        <v>9590</v>
      </c>
      <c r="G706" s="2">
        <v>6.51</v>
      </c>
      <c r="H706" s="2">
        <v>9.0299999999999994</v>
      </c>
      <c r="I706" s="2">
        <v>7.81</v>
      </c>
      <c r="K706" s="14"/>
      <c r="L706" s="2"/>
      <c r="N706" s="3"/>
      <c r="P706" s="2"/>
      <c r="Q706" s="2"/>
      <c r="R706" s="2"/>
      <c r="S706" s="12"/>
      <c r="T706" s="12"/>
    </row>
    <row r="707" spans="2:20" ht="19.899999999999999" customHeight="1" x14ac:dyDescent="0.2">
      <c r="B707" s="14">
        <v>43598.62903935185</v>
      </c>
      <c r="C707" s="2">
        <f t="shared" si="66"/>
        <v>56.083333325805143</v>
      </c>
      <c r="D707" s="42">
        <v>23.5</v>
      </c>
      <c r="E707" s="12">
        <v>8800</v>
      </c>
      <c r="F707" s="12">
        <v>9590</v>
      </c>
      <c r="G707" s="2">
        <v>6.52</v>
      </c>
      <c r="H707" s="2">
        <v>9.0299999999999994</v>
      </c>
      <c r="I707" s="2">
        <v>7.82</v>
      </c>
      <c r="K707" s="14"/>
      <c r="L707" s="2"/>
      <c r="N707" s="3"/>
      <c r="P707" s="2"/>
      <c r="Q707" s="2"/>
      <c r="R707" s="2"/>
      <c r="S707" s="12"/>
      <c r="T707" s="12"/>
    </row>
    <row r="708" spans="2:20" ht="19.899999999999999" customHeight="1" x14ac:dyDescent="0.2">
      <c r="B708" s="14">
        <v>43598.62909722222</v>
      </c>
      <c r="C708" s="2">
        <f t="shared" si="66"/>
        <v>56.166666657663882</v>
      </c>
      <c r="D708" s="42">
        <v>23.5</v>
      </c>
      <c r="E708" s="12">
        <v>8790</v>
      </c>
      <c r="F708" s="12">
        <v>9600</v>
      </c>
      <c r="G708" s="2">
        <v>6.51</v>
      </c>
      <c r="H708" s="2">
        <v>9.0299999999999994</v>
      </c>
      <c r="I708" s="2">
        <v>7.81</v>
      </c>
      <c r="K708" s="14"/>
      <c r="L708" s="2"/>
      <c r="N708" s="3"/>
      <c r="P708" s="2"/>
      <c r="Q708" s="2"/>
      <c r="R708" s="2"/>
      <c r="S708" s="12"/>
      <c r="T708" s="12"/>
    </row>
    <row r="709" spans="2:20" ht="19.899999999999999" customHeight="1" x14ac:dyDescent="0.2">
      <c r="B709" s="14">
        <v>43598.629155092596</v>
      </c>
      <c r="C709" s="2">
        <f t="shared" si="66"/>
        <v>56.25</v>
      </c>
      <c r="D709" s="42">
        <v>23.5</v>
      </c>
      <c r="E709" s="12">
        <v>8810</v>
      </c>
      <c r="F709" s="12">
        <v>9590</v>
      </c>
      <c r="G709" s="2">
        <v>6.51</v>
      </c>
      <c r="H709" s="2">
        <v>9.0299999999999994</v>
      </c>
      <c r="I709" s="2">
        <v>7.81</v>
      </c>
      <c r="K709" s="14"/>
      <c r="L709" s="2"/>
      <c r="N709" s="3"/>
      <c r="P709" s="2"/>
      <c r="Q709" s="2"/>
      <c r="R709" s="2"/>
      <c r="S709" s="12"/>
      <c r="T709" s="12"/>
    </row>
    <row r="710" spans="2:20" ht="19.899999999999999" customHeight="1" x14ac:dyDescent="0.2">
      <c r="B710" s="14">
        <v>43598.629212962966</v>
      </c>
      <c r="C710" s="2">
        <f t="shared" si="66"/>
        <v>56.333333331858739</v>
      </c>
      <c r="D710" s="42">
        <v>23.5</v>
      </c>
      <c r="E710" s="12">
        <v>8810</v>
      </c>
      <c r="F710" s="12">
        <v>9590</v>
      </c>
      <c r="G710" s="2">
        <v>6.51</v>
      </c>
      <c r="H710" s="2">
        <v>9.0299999999999994</v>
      </c>
      <c r="I710" s="2">
        <v>7.81</v>
      </c>
      <c r="K710" s="14"/>
      <c r="L710" s="2"/>
      <c r="N710" s="3"/>
      <c r="P710" s="2"/>
      <c r="Q710" s="2"/>
      <c r="R710" s="2"/>
      <c r="S710" s="12"/>
      <c r="T710" s="12"/>
    </row>
    <row r="711" spans="2:20" ht="19.899999999999999" customHeight="1" x14ac:dyDescent="0.2">
      <c r="B711" s="14">
        <v>43598.629270833335</v>
      </c>
      <c r="C711" s="2">
        <f t="shared" si="66"/>
        <v>56.416666663717479</v>
      </c>
      <c r="D711" s="42">
        <v>23.5</v>
      </c>
      <c r="E711" s="12">
        <v>8810</v>
      </c>
      <c r="F711" s="12">
        <v>9600</v>
      </c>
      <c r="G711" s="2">
        <v>6.51</v>
      </c>
      <c r="H711" s="2">
        <v>9.0299999999999994</v>
      </c>
      <c r="I711" s="2">
        <v>7.82</v>
      </c>
      <c r="K711" s="14"/>
      <c r="L711" s="2"/>
      <c r="N711" s="3"/>
      <c r="P711" s="2"/>
      <c r="Q711" s="2"/>
      <c r="R711" s="2"/>
      <c r="S711" s="12"/>
      <c r="T711" s="12"/>
    </row>
    <row r="712" spans="2:20" ht="19.899999999999999" customHeight="1" x14ac:dyDescent="0.2">
      <c r="B712" s="14">
        <v>43598.629328703704</v>
      </c>
      <c r="C712" s="2">
        <f t="shared" si="66"/>
        <v>56.499999995576218</v>
      </c>
      <c r="D712" s="42">
        <v>23.5</v>
      </c>
      <c r="E712" s="12">
        <v>8810</v>
      </c>
      <c r="F712" s="12">
        <v>9600</v>
      </c>
      <c r="G712" s="2">
        <v>6.51</v>
      </c>
      <c r="H712" s="2">
        <v>9.0299999999999994</v>
      </c>
      <c r="I712" s="2">
        <v>7.82</v>
      </c>
      <c r="K712" s="14"/>
      <c r="L712" s="2"/>
      <c r="N712" s="3"/>
      <c r="P712" s="2"/>
      <c r="Q712" s="2"/>
      <c r="R712" s="2"/>
      <c r="S712" s="12"/>
      <c r="T712" s="12"/>
    </row>
    <row r="713" spans="2:20" ht="19.899999999999999" customHeight="1" x14ac:dyDescent="0.2">
      <c r="B713" s="14">
        <v>43598.629386574074</v>
      </c>
      <c r="C713" s="2">
        <f t="shared" si="66"/>
        <v>56.583333327434957</v>
      </c>
      <c r="D713" s="42">
        <v>23.5</v>
      </c>
      <c r="E713" s="12">
        <v>8810</v>
      </c>
      <c r="F713" s="12">
        <v>9590</v>
      </c>
      <c r="G713" s="2">
        <v>6.51</v>
      </c>
      <c r="H713" s="2">
        <v>9.0299999999999994</v>
      </c>
      <c r="I713" s="2">
        <v>7.82</v>
      </c>
      <c r="K713" s="14"/>
      <c r="L713" s="2"/>
      <c r="N713" s="3"/>
      <c r="P713" s="2"/>
      <c r="Q713" s="2"/>
      <c r="R713" s="2"/>
      <c r="S713" s="12"/>
      <c r="T713" s="12"/>
    </row>
    <row r="714" spans="2:20" ht="19.899999999999999" customHeight="1" x14ac:dyDescent="0.2">
      <c r="B714" s="14">
        <v>43598.629444444443</v>
      </c>
      <c r="C714" s="2">
        <f t="shared" si="66"/>
        <v>56.666666659293696</v>
      </c>
      <c r="D714" s="42">
        <v>23.5</v>
      </c>
      <c r="E714" s="12">
        <v>8820</v>
      </c>
      <c r="F714" s="12">
        <v>9600</v>
      </c>
      <c r="G714" s="2">
        <v>6.51</v>
      </c>
      <c r="H714" s="2">
        <v>9.0299999999999994</v>
      </c>
      <c r="I714" s="2">
        <v>7.82</v>
      </c>
      <c r="K714" s="14"/>
      <c r="L714" s="2"/>
      <c r="N714" s="3"/>
      <c r="P714" s="2"/>
      <c r="Q714" s="2"/>
      <c r="R714" s="2"/>
      <c r="S714" s="12"/>
      <c r="T714" s="12"/>
    </row>
    <row r="715" spans="2:20" ht="19.899999999999999" customHeight="1" x14ac:dyDescent="0.2">
      <c r="B715" s="14">
        <v>43598.629502314812</v>
      </c>
      <c r="C715" s="2">
        <f t="shared" si="66"/>
        <v>56.749999991152436</v>
      </c>
      <c r="D715" s="42">
        <v>23.5</v>
      </c>
      <c r="E715" s="12">
        <v>8810</v>
      </c>
      <c r="F715" s="12">
        <v>9590</v>
      </c>
      <c r="G715" s="2">
        <v>6.51</v>
      </c>
      <c r="H715" s="2">
        <v>9.0299999999999994</v>
      </c>
      <c r="I715" s="2">
        <v>7.82</v>
      </c>
      <c r="K715" s="14"/>
      <c r="L715" s="2"/>
      <c r="N715" s="3"/>
      <c r="P715" s="2"/>
      <c r="Q715" s="2"/>
      <c r="R715" s="2"/>
      <c r="S715" s="12"/>
      <c r="T715" s="12"/>
    </row>
    <row r="716" spans="2:20" ht="19.899999999999999" customHeight="1" x14ac:dyDescent="0.2">
      <c r="B716" s="14">
        <v>43598.629560185182</v>
      </c>
      <c r="C716" s="2">
        <f t="shared" si="66"/>
        <v>56.833333323011175</v>
      </c>
      <c r="D716" s="42">
        <v>23.5</v>
      </c>
      <c r="E716" s="12">
        <v>8810</v>
      </c>
      <c r="F716" s="12">
        <v>9600</v>
      </c>
      <c r="G716" s="2">
        <v>6.51</v>
      </c>
      <c r="H716" s="2">
        <v>9.0299999999999994</v>
      </c>
      <c r="I716" s="2">
        <v>7.82</v>
      </c>
      <c r="K716" s="14"/>
      <c r="L716" s="2"/>
      <c r="N716" s="3"/>
      <c r="P716" s="2"/>
      <c r="Q716" s="2"/>
      <c r="R716" s="2"/>
      <c r="S716" s="12"/>
      <c r="T716" s="12"/>
    </row>
    <row r="717" spans="2:20" ht="19.899999999999999" customHeight="1" x14ac:dyDescent="0.2">
      <c r="B717" s="14">
        <v>43598.629618055558</v>
      </c>
      <c r="C717" s="2">
        <f t="shared" si="66"/>
        <v>56.916666665347293</v>
      </c>
      <c r="D717" s="42">
        <v>23.5</v>
      </c>
      <c r="E717" s="12">
        <v>8820</v>
      </c>
      <c r="F717" s="12">
        <v>9600</v>
      </c>
      <c r="G717" s="2">
        <v>6.51</v>
      </c>
      <c r="H717" s="2">
        <v>9.0299999999999994</v>
      </c>
      <c r="I717" s="2">
        <v>7.82</v>
      </c>
      <c r="K717" s="14"/>
      <c r="L717" s="2"/>
      <c r="N717" s="3"/>
      <c r="P717" s="2"/>
      <c r="Q717" s="2"/>
      <c r="R717" s="2"/>
      <c r="S717" s="12"/>
      <c r="T717" s="12"/>
    </row>
    <row r="718" spans="2:20" ht="19.899999999999999" customHeight="1" x14ac:dyDescent="0.2">
      <c r="B718" s="14">
        <v>43598.629675925928</v>
      </c>
      <c r="C718" s="2">
        <f t="shared" si="66"/>
        <v>56.999999997206032</v>
      </c>
      <c r="D718" s="42">
        <v>23.5</v>
      </c>
      <c r="E718" s="12">
        <v>8820</v>
      </c>
      <c r="F718" s="12">
        <v>9600</v>
      </c>
      <c r="G718" s="2">
        <v>6.51</v>
      </c>
      <c r="H718" s="2">
        <v>9.0299999999999994</v>
      </c>
      <c r="I718" s="2">
        <v>7.83</v>
      </c>
      <c r="K718" s="14"/>
      <c r="L718" s="2"/>
      <c r="N718" s="3"/>
      <c r="P718" s="2"/>
      <c r="Q718" s="2"/>
      <c r="R718" s="2"/>
      <c r="S718" s="12"/>
      <c r="T718" s="12"/>
    </row>
    <row r="719" spans="2:20" ht="19.899999999999999" customHeight="1" x14ac:dyDescent="0.2">
      <c r="B719" s="14">
        <v>43598.629733796297</v>
      </c>
      <c r="C719" s="2">
        <f t="shared" si="66"/>
        <v>57.083333329064772</v>
      </c>
      <c r="D719" s="42">
        <v>23.5</v>
      </c>
      <c r="E719" s="12">
        <v>8810</v>
      </c>
      <c r="F719" s="12">
        <v>9580</v>
      </c>
      <c r="G719" s="2">
        <v>6.51</v>
      </c>
      <c r="H719" s="2">
        <v>9.0299999999999994</v>
      </c>
      <c r="I719" s="2">
        <v>7.83</v>
      </c>
      <c r="K719" s="14"/>
      <c r="L719" s="2"/>
      <c r="N719" s="3"/>
      <c r="P719" s="2"/>
      <c r="Q719" s="2"/>
      <c r="R719" s="2"/>
      <c r="S719" s="12"/>
      <c r="T719" s="12"/>
    </row>
    <row r="720" spans="2:20" ht="19.899999999999999" customHeight="1" x14ac:dyDescent="0.2">
      <c r="B720" s="14">
        <v>43598.629791666666</v>
      </c>
      <c r="C720" s="2">
        <f t="shared" si="66"/>
        <v>57.166666660923511</v>
      </c>
      <c r="D720" s="42">
        <v>23.5</v>
      </c>
      <c r="E720" s="12">
        <v>8810</v>
      </c>
      <c r="F720" s="12">
        <v>9600</v>
      </c>
      <c r="G720" s="2">
        <v>6.51</v>
      </c>
      <c r="H720" s="2">
        <v>9.0299999999999994</v>
      </c>
      <c r="I720" s="2">
        <v>7.82</v>
      </c>
      <c r="K720" s="14"/>
      <c r="L720" s="2"/>
      <c r="N720" s="3"/>
      <c r="P720" s="2"/>
      <c r="Q720" s="2"/>
      <c r="R720" s="2"/>
      <c r="S720" s="12"/>
      <c r="T720" s="12"/>
    </row>
    <row r="721" spans="2:20" ht="19.899999999999999" customHeight="1" x14ac:dyDescent="0.2">
      <c r="B721" s="14">
        <v>43598.629849537036</v>
      </c>
      <c r="C721" s="2">
        <f t="shared" si="66"/>
        <v>57.24999999278225</v>
      </c>
      <c r="D721" s="42">
        <v>23.5</v>
      </c>
      <c r="E721" s="12">
        <v>8780</v>
      </c>
      <c r="F721" s="12">
        <v>9600</v>
      </c>
      <c r="G721" s="2">
        <v>6.51</v>
      </c>
      <c r="H721" s="2">
        <v>9.0299999999999994</v>
      </c>
      <c r="I721" s="2">
        <v>7.83</v>
      </c>
      <c r="K721" s="14"/>
      <c r="L721" s="2"/>
      <c r="N721" s="3"/>
      <c r="P721" s="2"/>
      <c r="Q721" s="2"/>
      <c r="R721" s="2"/>
      <c r="S721" s="12"/>
      <c r="T721" s="12"/>
    </row>
    <row r="722" spans="2:20" ht="19.899999999999999" customHeight="1" x14ac:dyDescent="0.2">
      <c r="B722" s="14">
        <v>43598.629907407405</v>
      </c>
      <c r="C722" s="2">
        <f t="shared" si="66"/>
        <v>57.333333324640989</v>
      </c>
      <c r="D722" s="42">
        <v>23.5</v>
      </c>
      <c r="E722" s="12">
        <v>8800</v>
      </c>
      <c r="F722" s="12">
        <v>9580</v>
      </c>
      <c r="G722" s="2">
        <v>6.51</v>
      </c>
      <c r="H722" s="2">
        <v>9.0299999999999994</v>
      </c>
      <c r="I722" s="2">
        <v>7.83</v>
      </c>
      <c r="K722" s="14"/>
      <c r="L722" s="2"/>
      <c r="N722" s="3"/>
      <c r="P722" s="2"/>
      <c r="Q722" s="2"/>
      <c r="R722" s="2"/>
      <c r="S722" s="12"/>
      <c r="T722" s="12"/>
    </row>
    <row r="723" spans="2:20" ht="19.899999999999999" customHeight="1" x14ac:dyDescent="0.2">
      <c r="B723" s="14">
        <v>43598.629965277774</v>
      </c>
      <c r="C723" s="2">
        <f t="shared" si="66"/>
        <v>57.416666656499729</v>
      </c>
      <c r="D723" s="42">
        <v>23.5</v>
      </c>
      <c r="E723" s="12">
        <v>8810</v>
      </c>
      <c r="F723" s="12">
        <v>9600</v>
      </c>
      <c r="G723" s="2">
        <v>6.51</v>
      </c>
      <c r="H723" s="2">
        <v>9.0299999999999994</v>
      </c>
      <c r="I723" s="2">
        <v>7.83</v>
      </c>
      <c r="K723" s="14"/>
      <c r="L723" s="2"/>
      <c r="N723" s="3"/>
      <c r="P723" s="2"/>
      <c r="Q723" s="2"/>
      <c r="R723" s="2"/>
      <c r="S723" s="12"/>
      <c r="T723" s="12"/>
    </row>
    <row r="724" spans="2:20" ht="19.899999999999999" customHeight="1" x14ac:dyDescent="0.2">
      <c r="B724" s="14">
        <v>43598.630023148151</v>
      </c>
      <c r="C724" s="2">
        <f t="shared" si="66"/>
        <v>57.499999998835847</v>
      </c>
      <c r="D724" s="42">
        <v>23.5</v>
      </c>
      <c r="E724" s="12">
        <v>8810</v>
      </c>
      <c r="F724" s="12">
        <v>9600</v>
      </c>
      <c r="G724" s="2">
        <v>6.51</v>
      </c>
      <c r="H724" s="2">
        <v>9.0299999999999994</v>
      </c>
      <c r="I724" s="2">
        <v>7.82</v>
      </c>
      <c r="K724" s="14"/>
      <c r="L724" s="2"/>
      <c r="N724" s="3"/>
      <c r="P724" s="2"/>
      <c r="Q724" s="2"/>
      <c r="R724" s="2"/>
      <c r="S724" s="12"/>
      <c r="T724" s="12"/>
    </row>
    <row r="725" spans="2:20" ht="19.899999999999999" customHeight="1" x14ac:dyDescent="0.2">
      <c r="B725" s="14">
        <v>43598.63008101852</v>
      </c>
      <c r="C725" s="2">
        <f t="shared" si="66"/>
        <v>57.583333330694586</v>
      </c>
      <c r="D725" s="42">
        <v>23.5</v>
      </c>
      <c r="E725" s="12">
        <v>8800</v>
      </c>
      <c r="F725" s="12">
        <v>9590</v>
      </c>
      <c r="G725" s="2">
        <v>6.51</v>
      </c>
      <c r="H725" s="2">
        <v>9.0299999999999994</v>
      </c>
      <c r="I725" s="2">
        <v>7.83</v>
      </c>
      <c r="K725" s="14"/>
      <c r="L725" s="2"/>
      <c r="N725" s="3"/>
      <c r="P725" s="2"/>
      <c r="Q725" s="2"/>
      <c r="R725" s="2"/>
      <c r="S725" s="12"/>
      <c r="T725" s="12"/>
    </row>
    <row r="726" spans="2:20" ht="19.899999999999999" customHeight="1" x14ac:dyDescent="0.2">
      <c r="B726" s="14">
        <v>43598.63013888889</v>
      </c>
      <c r="C726" s="2">
        <f t="shared" si="66"/>
        <v>57.666666662553325</v>
      </c>
      <c r="D726" s="42">
        <v>23.5</v>
      </c>
      <c r="E726" s="12">
        <v>8820</v>
      </c>
      <c r="F726" s="12">
        <v>9600</v>
      </c>
      <c r="G726" s="2">
        <v>6.51</v>
      </c>
      <c r="H726" s="2">
        <v>9.0299999999999994</v>
      </c>
      <c r="I726" s="2">
        <v>7.83</v>
      </c>
      <c r="K726" s="14"/>
      <c r="L726" s="2"/>
      <c r="N726" s="3"/>
      <c r="P726" s="2"/>
      <c r="Q726" s="2"/>
      <c r="R726" s="2"/>
      <c r="S726" s="12"/>
      <c r="T726" s="12"/>
    </row>
    <row r="727" spans="2:20" ht="19.899999999999999" customHeight="1" x14ac:dyDescent="0.2">
      <c r="B727" s="14">
        <v>43598.630196759259</v>
      </c>
      <c r="C727" s="2">
        <f t="shared" si="66"/>
        <v>57.749999994412065</v>
      </c>
      <c r="D727" s="42">
        <v>23.5</v>
      </c>
      <c r="E727" s="12">
        <v>8790</v>
      </c>
      <c r="F727" s="12">
        <v>9610</v>
      </c>
      <c r="G727" s="2">
        <v>6.51</v>
      </c>
      <c r="H727" s="2">
        <v>9.0299999999999994</v>
      </c>
      <c r="I727" s="2">
        <v>7.82</v>
      </c>
      <c r="K727" s="14"/>
      <c r="L727" s="2"/>
      <c r="N727" s="3"/>
      <c r="P727" s="2"/>
      <c r="Q727" s="2"/>
      <c r="R727" s="2"/>
      <c r="S727" s="12"/>
      <c r="T727" s="12"/>
    </row>
    <row r="728" spans="2:20" ht="19.899999999999999" customHeight="1" x14ac:dyDescent="0.2">
      <c r="B728" s="14">
        <v>43598.630254629628</v>
      </c>
      <c r="C728" s="2">
        <f t="shared" si="66"/>
        <v>57.833333326270804</v>
      </c>
      <c r="D728" s="42">
        <v>23.5</v>
      </c>
      <c r="E728" s="12">
        <v>8820</v>
      </c>
      <c r="F728" s="12">
        <v>9590</v>
      </c>
      <c r="G728" s="2">
        <v>6.51</v>
      </c>
      <c r="H728" s="2">
        <v>9.0299999999999994</v>
      </c>
      <c r="I728" s="2">
        <v>7.83</v>
      </c>
      <c r="K728" s="14"/>
      <c r="L728" s="2"/>
      <c r="N728" s="3"/>
      <c r="P728" s="2"/>
      <c r="Q728" s="2"/>
      <c r="R728" s="2"/>
      <c r="S728" s="12"/>
      <c r="T728" s="12"/>
    </row>
    <row r="729" spans="2:20" ht="19.899999999999999" customHeight="1" x14ac:dyDescent="0.2">
      <c r="B729" s="14">
        <v>43598.630312499998</v>
      </c>
      <c r="C729" s="2">
        <f t="shared" si="66"/>
        <v>57.916666658129543</v>
      </c>
      <c r="D729" s="42">
        <v>23.5</v>
      </c>
      <c r="E729" s="12">
        <v>8800</v>
      </c>
      <c r="F729" s="12">
        <v>9600</v>
      </c>
      <c r="G729" s="2">
        <v>6.51</v>
      </c>
      <c r="H729" s="2">
        <v>9.0299999999999994</v>
      </c>
      <c r="I729" s="2">
        <v>7.83</v>
      </c>
      <c r="K729" s="14"/>
      <c r="L729" s="2"/>
      <c r="N729" s="3"/>
      <c r="P729" s="2"/>
      <c r="Q729" s="2"/>
      <c r="R729" s="2"/>
      <c r="S729" s="12"/>
      <c r="T729" s="12"/>
    </row>
    <row r="730" spans="2:20" ht="19.899999999999999" customHeight="1" x14ac:dyDescent="0.2">
      <c r="B730" s="14">
        <v>43598.630370370367</v>
      </c>
      <c r="C730" s="2">
        <f t="shared" si="66"/>
        <v>57.999999989988282</v>
      </c>
      <c r="D730" s="42">
        <v>23.5</v>
      </c>
      <c r="E730" s="12">
        <v>8830</v>
      </c>
      <c r="F730" s="12">
        <v>9610</v>
      </c>
      <c r="G730" s="2">
        <v>6.51</v>
      </c>
      <c r="H730" s="2">
        <v>9.0299999999999994</v>
      </c>
      <c r="I730" s="2">
        <v>7.83</v>
      </c>
      <c r="K730" s="14"/>
      <c r="L730" s="2"/>
      <c r="N730" s="3"/>
      <c r="P730" s="2"/>
      <c r="Q730" s="2"/>
      <c r="R730" s="2"/>
      <c r="S730" s="12"/>
      <c r="T730" s="12"/>
    </row>
    <row r="731" spans="2:20" ht="19.899999999999999" customHeight="1" x14ac:dyDescent="0.2">
      <c r="B731" s="14">
        <v>43598.630428240744</v>
      </c>
      <c r="C731" s="2">
        <f t="shared" si="66"/>
        <v>58.083333332324401</v>
      </c>
      <c r="D731" s="42">
        <v>23.5</v>
      </c>
      <c r="E731" s="12">
        <v>8810</v>
      </c>
      <c r="F731" s="12">
        <v>9600</v>
      </c>
      <c r="G731" s="2">
        <v>6.52</v>
      </c>
      <c r="H731" s="2">
        <v>9.0299999999999994</v>
      </c>
      <c r="I731" s="2">
        <v>7.83</v>
      </c>
      <c r="K731" s="14"/>
      <c r="L731" s="2"/>
      <c r="N731" s="3"/>
      <c r="P731" s="2"/>
      <c r="Q731" s="2"/>
      <c r="R731" s="2"/>
      <c r="S731" s="12"/>
      <c r="T731" s="12"/>
    </row>
    <row r="732" spans="2:20" ht="19.899999999999999" customHeight="1" x14ac:dyDescent="0.2">
      <c r="B732" s="14">
        <v>43598.630486111113</v>
      </c>
      <c r="C732" s="2">
        <f t="shared" si="66"/>
        <v>58.16666666418314</v>
      </c>
      <c r="D732" s="42">
        <v>23.5</v>
      </c>
      <c r="E732" s="12">
        <v>8830</v>
      </c>
      <c r="F732" s="12">
        <v>9610</v>
      </c>
      <c r="G732" s="2">
        <v>6.52</v>
      </c>
      <c r="H732" s="2">
        <v>9.0299999999999994</v>
      </c>
      <c r="I732" s="2">
        <v>7.83</v>
      </c>
      <c r="K732" s="14"/>
      <c r="L732" s="2"/>
      <c r="N732" s="3"/>
      <c r="P732" s="2"/>
      <c r="Q732" s="2"/>
      <c r="R732" s="2"/>
      <c r="S732" s="12"/>
      <c r="T732" s="12"/>
    </row>
    <row r="733" spans="2:20" ht="19.899999999999999" customHeight="1" x14ac:dyDescent="0.2">
      <c r="B733" s="14">
        <v>43598.630543981482</v>
      </c>
      <c r="C733" s="2">
        <f t="shared" si="66"/>
        <v>58.249999996041879</v>
      </c>
      <c r="D733" s="42">
        <v>23.5</v>
      </c>
      <c r="E733" s="12">
        <v>8820</v>
      </c>
      <c r="F733" s="12">
        <v>9610</v>
      </c>
      <c r="G733" s="2">
        <v>6.52</v>
      </c>
      <c r="H733" s="2">
        <v>9.0299999999999994</v>
      </c>
      <c r="I733" s="2">
        <v>7.83</v>
      </c>
      <c r="K733" s="14"/>
      <c r="L733" s="2"/>
      <c r="N733" s="3"/>
      <c r="P733" s="2"/>
      <c r="Q733" s="2"/>
      <c r="R733" s="2"/>
      <c r="S733" s="12"/>
      <c r="T733" s="12"/>
    </row>
    <row r="734" spans="2:20" ht="19.899999999999999" customHeight="1" x14ac:dyDescent="0.2">
      <c r="B734" s="14">
        <v>43598.630601851852</v>
      </c>
      <c r="C734" s="2">
        <f t="shared" si="66"/>
        <v>58.333333327900618</v>
      </c>
      <c r="D734" s="42">
        <v>23.5</v>
      </c>
      <c r="E734" s="12">
        <v>8830</v>
      </c>
      <c r="F734" s="12">
        <v>9600</v>
      </c>
      <c r="G734" s="2">
        <v>6.52</v>
      </c>
      <c r="H734" s="2">
        <v>9.0299999999999994</v>
      </c>
      <c r="I734" s="2">
        <v>7.83</v>
      </c>
      <c r="K734" s="14"/>
      <c r="L734" s="2"/>
      <c r="N734" s="3"/>
      <c r="P734" s="2"/>
      <c r="Q734" s="2"/>
      <c r="R734" s="2"/>
      <c r="S734" s="12"/>
      <c r="T734" s="12"/>
    </row>
    <row r="735" spans="2:20" ht="19.899999999999999" customHeight="1" x14ac:dyDescent="0.2">
      <c r="B735" s="14">
        <v>43598.630659722221</v>
      </c>
      <c r="C735" s="2">
        <f t="shared" si="66"/>
        <v>58.416666659759358</v>
      </c>
      <c r="D735" s="42">
        <v>23.5</v>
      </c>
      <c r="E735" s="12">
        <v>8820</v>
      </c>
      <c r="F735" s="12">
        <v>9600</v>
      </c>
      <c r="G735" s="2">
        <v>6.52</v>
      </c>
      <c r="H735" s="2">
        <v>9.0299999999999994</v>
      </c>
      <c r="I735" s="2">
        <v>7.83</v>
      </c>
      <c r="K735" s="14"/>
      <c r="L735" s="2"/>
      <c r="N735" s="3"/>
      <c r="P735" s="2"/>
      <c r="Q735" s="2"/>
      <c r="R735" s="2"/>
      <c r="S735" s="12"/>
      <c r="T735" s="12"/>
    </row>
    <row r="736" spans="2:20" ht="19.899999999999999" customHeight="1" x14ac:dyDescent="0.2">
      <c r="B736" s="14">
        <v>43598.63071759259</v>
      </c>
      <c r="C736" s="2">
        <f t="shared" si="66"/>
        <v>58.499999991618097</v>
      </c>
      <c r="D736" s="42">
        <v>23.5</v>
      </c>
      <c r="E736" s="12">
        <v>8820</v>
      </c>
      <c r="F736" s="12">
        <v>9610</v>
      </c>
      <c r="G736" s="2">
        <v>6.52</v>
      </c>
      <c r="H736" s="2">
        <v>9.0299999999999994</v>
      </c>
      <c r="I736" s="2">
        <v>7.83</v>
      </c>
      <c r="K736" s="14"/>
      <c r="L736" s="2"/>
      <c r="N736" s="3"/>
      <c r="P736" s="2"/>
      <c r="Q736" s="2"/>
      <c r="R736" s="2"/>
      <c r="S736" s="12"/>
      <c r="T736" s="12"/>
    </row>
    <row r="737" spans="2:20" ht="19.899999999999999" customHeight="1" x14ac:dyDescent="0.2">
      <c r="B737" s="14">
        <v>43598.63077546296</v>
      </c>
      <c r="C737" s="2">
        <f t="shared" si="66"/>
        <v>58.583333323476836</v>
      </c>
      <c r="D737" s="42">
        <v>23.5</v>
      </c>
      <c r="E737" s="12">
        <v>8830</v>
      </c>
      <c r="F737" s="12">
        <v>9610</v>
      </c>
      <c r="G737" s="2">
        <v>6.52</v>
      </c>
      <c r="H737" s="2">
        <v>9.0299999999999994</v>
      </c>
      <c r="I737" s="2">
        <v>7.83</v>
      </c>
      <c r="K737" s="14"/>
      <c r="L737" s="2"/>
      <c r="N737" s="3"/>
      <c r="P737" s="2"/>
      <c r="Q737" s="2"/>
      <c r="R737" s="2"/>
      <c r="S737" s="12"/>
      <c r="T737" s="12"/>
    </row>
    <row r="738" spans="2:20" ht="19.899999999999999" customHeight="1" x14ac:dyDescent="0.2">
      <c r="B738" s="14">
        <v>43598.630833333336</v>
      </c>
      <c r="C738" s="2">
        <f t="shared" si="66"/>
        <v>58.666666665812954</v>
      </c>
      <c r="D738" s="42">
        <v>23.5</v>
      </c>
      <c r="E738" s="12">
        <v>8830</v>
      </c>
      <c r="F738" s="12">
        <v>9620</v>
      </c>
      <c r="G738" s="2">
        <v>6.52</v>
      </c>
      <c r="H738" s="2">
        <v>9.0299999999999994</v>
      </c>
      <c r="I738" s="2">
        <v>7.83</v>
      </c>
      <c r="K738" s="14"/>
      <c r="L738" s="2"/>
      <c r="N738" s="3"/>
      <c r="P738" s="2"/>
      <c r="Q738" s="2"/>
      <c r="R738" s="2"/>
      <c r="S738" s="12"/>
      <c r="T738" s="12"/>
    </row>
    <row r="739" spans="2:20" ht="19.899999999999999" customHeight="1" x14ac:dyDescent="0.2">
      <c r="B739" s="14">
        <v>43598.630891203706</v>
      </c>
      <c r="C739" s="2">
        <f t="shared" ref="C739:C744" si="67">(B739-$B$34)*24*60</f>
        <v>58.749999997671694</v>
      </c>
      <c r="D739" s="42">
        <v>23.5</v>
      </c>
      <c r="E739" s="12">
        <v>8840</v>
      </c>
      <c r="F739" s="12">
        <v>9610</v>
      </c>
      <c r="G739" s="2">
        <v>6.52</v>
      </c>
      <c r="H739" s="2">
        <v>9.0299999999999994</v>
      </c>
      <c r="I739" s="2">
        <v>7.83</v>
      </c>
      <c r="K739" s="14"/>
      <c r="L739" s="2"/>
      <c r="N739" s="3"/>
      <c r="P739" s="2"/>
      <c r="Q739" s="2"/>
      <c r="R739" s="2"/>
      <c r="S739" s="12"/>
      <c r="T739" s="12"/>
    </row>
    <row r="740" spans="2:20" ht="19.899999999999999" customHeight="1" x14ac:dyDescent="0.2">
      <c r="B740" s="14">
        <v>43598.630949074075</v>
      </c>
      <c r="C740" s="2">
        <f t="shared" si="67"/>
        <v>58.833333329530433</v>
      </c>
      <c r="D740" s="42">
        <v>23.5</v>
      </c>
      <c r="E740" s="12">
        <v>8820</v>
      </c>
      <c r="F740" s="12">
        <v>9620</v>
      </c>
      <c r="G740" s="2">
        <v>6.52</v>
      </c>
      <c r="H740" s="2">
        <v>9.0299999999999994</v>
      </c>
      <c r="I740" s="2">
        <v>7.83</v>
      </c>
      <c r="K740" s="14"/>
      <c r="L740" s="2"/>
      <c r="N740" s="3"/>
      <c r="P740" s="2"/>
      <c r="Q740" s="2"/>
      <c r="R740" s="2"/>
      <c r="S740" s="12"/>
      <c r="T740" s="12"/>
    </row>
    <row r="741" spans="2:20" ht="19.899999999999999" customHeight="1" x14ac:dyDescent="0.2">
      <c r="B741" s="14">
        <v>43598.631006944444</v>
      </c>
      <c r="C741" s="2">
        <f t="shared" si="67"/>
        <v>58.916666661389172</v>
      </c>
      <c r="D741" s="42">
        <v>23.5</v>
      </c>
      <c r="E741" s="12">
        <v>8830</v>
      </c>
      <c r="F741" s="12">
        <v>9620</v>
      </c>
      <c r="G741" s="2">
        <v>6.52</v>
      </c>
      <c r="H741" s="2">
        <v>9.0299999999999994</v>
      </c>
      <c r="I741" s="2">
        <v>7.83</v>
      </c>
      <c r="K741" s="14"/>
      <c r="L741" s="2"/>
      <c r="N741" s="3"/>
      <c r="P741" s="2"/>
      <c r="Q741" s="2"/>
      <c r="R741" s="2"/>
      <c r="S741" s="12"/>
      <c r="T741" s="12"/>
    </row>
    <row r="742" spans="2:20" ht="19.899999999999999" customHeight="1" x14ac:dyDescent="0.2">
      <c r="B742" s="14">
        <v>43598.631064814814</v>
      </c>
      <c r="C742" s="2">
        <f t="shared" si="67"/>
        <v>58.999999993247911</v>
      </c>
      <c r="D742" s="42">
        <v>23.5</v>
      </c>
      <c r="E742" s="12">
        <v>8830</v>
      </c>
      <c r="F742" s="12">
        <v>9610</v>
      </c>
      <c r="G742" s="2">
        <v>6.52</v>
      </c>
      <c r="H742" s="2">
        <v>9.0299999999999994</v>
      </c>
      <c r="I742" s="2">
        <v>7.83</v>
      </c>
      <c r="K742" s="14"/>
      <c r="L742" s="2"/>
      <c r="N742" s="3"/>
      <c r="P742" s="2"/>
      <c r="Q742" s="2"/>
      <c r="R742" s="2"/>
      <c r="S742" s="12"/>
      <c r="T742" s="12"/>
    </row>
    <row r="743" spans="2:20" ht="19.899999999999999" customHeight="1" x14ac:dyDescent="0.2">
      <c r="B743" s="14">
        <v>43598.631122685183</v>
      </c>
      <c r="C743" s="2">
        <f t="shared" si="67"/>
        <v>59.083333325106651</v>
      </c>
      <c r="D743" s="42">
        <v>23.5</v>
      </c>
      <c r="E743" s="12">
        <v>8830</v>
      </c>
      <c r="F743" s="12">
        <v>9620</v>
      </c>
      <c r="G743" s="2">
        <v>6.52</v>
      </c>
      <c r="H743" s="2">
        <v>9.0299999999999994</v>
      </c>
      <c r="I743" s="2">
        <v>7.83</v>
      </c>
      <c r="K743" s="14"/>
      <c r="L743" s="2"/>
      <c r="N743" s="3"/>
      <c r="P743" s="2"/>
      <c r="Q743" s="2"/>
      <c r="R743" s="2"/>
      <c r="S743" s="12"/>
      <c r="T743" s="12"/>
    </row>
    <row r="744" spans="2:20" ht="19.899999999999999" customHeight="1" x14ac:dyDescent="0.2">
      <c r="B744" s="14">
        <v>43598.631180555552</v>
      </c>
      <c r="C744" s="2">
        <f t="shared" si="67"/>
        <v>59.16666665696539</v>
      </c>
      <c r="D744" s="42">
        <v>23.5</v>
      </c>
      <c r="E744" s="12">
        <v>8830</v>
      </c>
      <c r="F744" s="12">
        <v>9620</v>
      </c>
      <c r="G744" s="2">
        <v>6.52</v>
      </c>
      <c r="H744" s="2">
        <v>9.0299999999999994</v>
      </c>
      <c r="I744" s="2">
        <v>7.84</v>
      </c>
      <c r="K744" s="14"/>
      <c r="L744" s="2"/>
      <c r="N744" s="3"/>
      <c r="P744" s="2"/>
      <c r="Q744" s="2"/>
      <c r="R744" s="2"/>
      <c r="S744" s="12"/>
      <c r="T744" s="12"/>
    </row>
    <row r="745" spans="2:20" ht="19.899999999999999" customHeight="1" x14ac:dyDescent="0.2">
      <c r="B745" s="14"/>
      <c r="C745" s="2"/>
      <c r="D745" s="42"/>
      <c r="F745" s="12"/>
      <c r="G745" s="2"/>
      <c r="H745" s="2"/>
      <c r="I745" s="2"/>
      <c r="K745" s="14"/>
      <c r="L745" s="2"/>
      <c r="N745" s="3"/>
      <c r="P745" s="2"/>
      <c r="Q745" s="2"/>
      <c r="R745" s="2"/>
      <c r="S745" s="12"/>
      <c r="T745" s="12"/>
    </row>
    <row r="746" spans="2:20" ht="19.899999999999999" customHeight="1" x14ac:dyDescent="0.2">
      <c r="B746" s="14"/>
      <c r="C746" s="2"/>
      <c r="D746" s="42"/>
      <c r="F746" s="12"/>
      <c r="G746" s="2"/>
      <c r="H746" s="2"/>
      <c r="I746" s="2"/>
      <c r="K746" s="14"/>
      <c r="L746" s="2"/>
      <c r="N746" s="3"/>
      <c r="P746" s="2"/>
      <c r="Q746" s="2"/>
      <c r="R746" s="2"/>
      <c r="S746" s="12"/>
      <c r="T746" s="12"/>
    </row>
    <row r="747" spans="2:20" ht="19.899999999999999" customHeight="1" x14ac:dyDescent="0.2">
      <c r="B747" s="14"/>
      <c r="C747" s="2"/>
      <c r="D747" s="42"/>
      <c r="F747" s="12"/>
      <c r="G747" s="2"/>
      <c r="H747" s="2"/>
      <c r="I747" s="2"/>
      <c r="K747" s="14"/>
      <c r="L747" s="2"/>
      <c r="N747" s="3"/>
      <c r="P747" s="2"/>
      <c r="Q747" s="2"/>
      <c r="R747" s="2"/>
      <c r="S747" s="12"/>
      <c r="T747" s="12"/>
    </row>
    <row r="748" spans="2:20" ht="19.899999999999999" customHeight="1" x14ac:dyDescent="0.2">
      <c r="B748" s="14"/>
      <c r="C748" s="2"/>
      <c r="D748" s="42"/>
      <c r="F748" s="12"/>
      <c r="G748" s="2"/>
      <c r="H748" s="2"/>
      <c r="I748" s="2"/>
      <c r="K748" s="14"/>
      <c r="L748" s="2"/>
      <c r="N748" s="3"/>
      <c r="P748" s="2"/>
      <c r="Q748" s="2"/>
      <c r="R748" s="2"/>
      <c r="S748" s="12"/>
      <c r="T748" s="12"/>
    </row>
    <row r="749" spans="2:20" ht="19.899999999999999" customHeight="1" x14ac:dyDescent="0.2">
      <c r="B749" s="14"/>
      <c r="C749" s="2"/>
      <c r="D749" s="42"/>
      <c r="F749" s="12"/>
      <c r="G749" s="2"/>
      <c r="H749" s="2"/>
      <c r="I749" s="2"/>
      <c r="K749" s="14"/>
      <c r="L749" s="2"/>
      <c r="N749" s="3"/>
      <c r="P749" s="2"/>
      <c r="Q749" s="2"/>
      <c r="R749" s="2"/>
      <c r="S749" s="12"/>
      <c r="T749" s="12"/>
    </row>
    <row r="750" spans="2:20" ht="19.899999999999999" customHeight="1" x14ac:dyDescent="0.2">
      <c r="B750" s="14"/>
      <c r="C750" s="2"/>
      <c r="D750" s="42"/>
      <c r="F750" s="12"/>
      <c r="G750" s="2"/>
      <c r="H750" s="2"/>
      <c r="I750" s="2"/>
      <c r="K750" s="14"/>
      <c r="L750" s="2"/>
      <c r="N750" s="3"/>
      <c r="P750" s="2"/>
      <c r="Q750" s="2"/>
      <c r="R750" s="2"/>
      <c r="S750" s="12"/>
      <c r="T750" s="12"/>
    </row>
    <row r="751" spans="2:20" ht="19.899999999999999" customHeight="1" x14ac:dyDescent="0.2">
      <c r="B751" s="14"/>
      <c r="C751" s="2"/>
      <c r="D751" s="42"/>
      <c r="F751" s="12"/>
      <c r="G751" s="2"/>
      <c r="H751" s="2"/>
      <c r="I751" s="2"/>
      <c r="K751" s="14"/>
      <c r="L751" s="2"/>
      <c r="N751" s="3"/>
      <c r="P751" s="2"/>
      <c r="Q751" s="2"/>
      <c r="R751" s="2"/>
      <c r="S751" s="12"/>
      <c r="T751" s="12"/>
    </row>
    <row r="752" spans="2:20" ht="19.899999999999999" customHeight="1" x14ac:dyDescent="0.2">
      <c r="B752" s="14"/>
      <c r="C752" s="2"/>
      <c r="D752" s="42"/>
      <c r="F752" s="12"/>
      <c r="G752" s="2"/>
      <c r="H752" s="2"/>
      <c r="I752" s="2"/>
      <c r="K752" s="14"/>
      <c r="L752" s="2"/>
      <c r="N752" s="3"/>
      <c r="P752" s="2"/>
      <c r="Q752" s="2"/>
      <c r="R752" s="2"/>
      <c r="S752" s="12"/>
      <c r="T752" s="12"/>
    </row>
    <row r="753" spans="2:20" ht="19.899999999999999" customHeight="1" x14ac:dyDescent="0.2">
      <c r="B753" s="14"/>
      <c r="C753" s="2"/>
      <c r="D753" s="42"/>
      <c r="F753" s="12"/>
      <c r="G753" s="2"/>
      <c r="H753" s="2"/>
      <c r="I753" s="2"/>
      <c r="K753" s="14"/>
      <c r="L753" s="2"/>
      <c r="N753" s="3"/>
      <c r="P753" s="2"/>
      <c r="Q753" s="2"/>
      <c r="R753" s="2"/>
      <c r="S753" s="12"/>
      <c r="T753" s="12"/>
    </row>
    <row r="754" spans="2:20" ht="19.899999999999999" customHeight="1" x14ac:dyDescent="0.2">
      <c r="B754" s="14"/>
      <c r="C754" s="2"/>
      <c r="D754" s="42"/>
      <c r="F754" s="12"/>
      <c r="G754" s="2"/>
      <c r="H754" s="2"/>
      <c r="I754" s="2"/>
      <c r="K754" s="14"/>
      <c r="L754" s="2"/>
      <c r="N754" s="3"/>
      <c r="P754" s="2"/>
      <c r="Q754" s="2"/>
      <c r="R754" s="2"/>
      <c r="S754" s="12"/>
      <c r="T754" s="12"/>
    </row>
    <row r="755" spans="2:20" ht="19.899999999999999" customHeight="1" x14ac:dyDescent="0.2">
      <c r="B755" s="14"/>
      <c r="C755" s="2"/>
      <c r="D755" s="42"/>
      <c r="F755" s="12"/>
      <c r="G755" s="2"/>
      <c r="H755" s="2"/>
      <c r="I755" s="2"/>
      <c r="K755" s="14"/>
      <c r="L755" s="2"/>
      <c r="N755" s="3"/>
      <c r="P755" s="2"/>
      <c r="Q755" s="2"/>
      <c r="R755" s="2"/>
      <c r="S755" s="12"/>
      <c r="T755" s="12"/>
    </row>
    <row r="756" spans="2:20" ht="19.899999999999999" customHeight="1" x14ac:dyDescent="0.2">
      <c r="B756" s="14"/>
      <c r="C756" s="2"/>
      <c r="D756" s="42"/>
      <c r="F756" s="12"/>
      <c r="G756" s="2"/>
      <c r="H756" s="2"/>
      <c r="I756" s="2"/>
      <c r="K756" s="14"/>
      <c r="L756" s="2"/>
      <c r="N756" s="3"/>
      <c r="P756" s="2"/>
      <c r="Q756" s="2"/>
      <c r="R756" s="2"/>
      <c r="S756" s="12"/>
      <c r="T756" s="12"/>
    </row>
    <row r="757" spans="2:20" ht="19.899999999999999" customHeight="1" x14ac:dyDescent="0.2">
      <c r="B757" s="14"/>
      <c r="C757" s="2"/>
      <c r="D757" s="42"/>
      <c r="F757" s="12"/>
      <c r="G757" s="2"/>
      <c r="H757" s="2"/>
      <c r="I757" s="2"/>
      <c r="K757" s="14"/>
      <c r="L757" s="2"/>
      <c r="N757" s="3"/>
      <c r="P757" s="2"/>
      <c r="Q757" s="2"/>
      <c r="R757" s="2"/>
      <c r="S757" s="12"/>
      <c r="T757" s="12"/>
    </row>
    <row r="758" spans="2:20" ht="19.899999999999999" customHeight="1" x14ac:dyDescent="0.2">
      <c r="B758" s="14"/>
      <c r="C758" s="2"/>
      <c r="D758" s="42"/>
      <c r="F758" s="12"/>
      <c r="G758" s="2"/>
      <c r="H758" s="2"/>
      <c r="I758" s="2"/>
      <c r="K758" s="14"/>
      <c r="L758" s="2"/>
      <c r="N758" s="3"/>
      <c r="P758" s="2"/>
      <c r="Q758" s="2"/>
      <c r="R758" s="2"/>
      <c r="S758" s="12"/>
      <c r="T758" s="12"/>
    </row>
    <row r="759" spans="2:20" ht="19.899999999999999" customHeight="1" x14ac:dyDescent="0.2">
      <c r="B759" s="14"/>
      <c r="C759" s="2"/>
      <c r="D759" s="42"/>
      <c r="F759" s="12"/>
      <c r="G759" s="2"/>
      <c r="H759" s="2"/>
      <c r="I759" s="2"/>
      <c r="K759" s="14"/>
      <c r="L759" s="2"/>
      <c r="N759" s="3"/>
      <c r="P759" s="2"/>
      <c r="Q759" s="2"/>
      <c r="R759" s="2"/>
      <c r="S759" s="12"/>
      <c r="T759" s="12"/>
    </row>
    <row r="760" spans="2:20" ht="19.899999999999999" customHeight="1" x14ac:dyDescent="0.2">
      <c r="B760" s="14"/>
      <c r="C760" s="2"/>
      <c r="D760" s="42"/>
      <c r="F760" s="12"/>
      <c r="G760" s="2"/>
      <c r="H760" s="2"/>
      <c r="I760" s="2"/>
      <c r="K760" s="14"/>
      <c r="L760" s="2"/>
      <c r="N760" s="3"/>
      <c r="P760" s="2"/>
      <c r="Q760" s="2"/>
      <c r="R760" s="2"/>
      <c r="S760" s="12"/>
      <c r="T760" s="12"/>
    </row>
    <row r="761" spans="2:20" ht="19.899999999999999" customHeight="1" x14ac:dyDescent="0.2">
      <c r="B761" s="14"/>
      <c r="C761" s="2"/>
      <c r="D761" s="42"/>
      <c r="F761" s="12"/>
      <c r="G761" s="2"/>
      <c r="H761" s="2"/>
      <c r="I761" s="2"/>
      <c r="K761" s="14"/>
      <c r="L761" s="2"/>
      <c r="N761" s="3"/>
      <c r="P761" s="2"/>
      <c r="Q761" s="2"/>
      <c r="R761" s="2"/>
      <c r="S761" s="12"/>
      <c r="T761" s="12"/>
    </row>
    <row r="762" spans="2:20" ht="19.899999999999999" customHeight="1" x14ac:dyDescent="0.2">
      <c r="B762" s="14"/>
      <c r="C762" s="2"/>
      <c r="D762" s="42"/>
      <c r="F762" s="12"/>
      <c r="G762" s="2"/>
      <c r="H762" s="2"/>
      <c r="I762" s="2"/>
      <c r="K762" s="14"/>
      <c r="L762" s="2"/>
      <c r="N762" s="3"/>
      <c r="P762" s="2"/>
      <c r="Q762" s="2"/>
      <c r="R762" s="2"/>
      <c r="S762" s="12"/>
      <c r="T762" s="12"/>
    </row>
    <row r="763" spans="2:20" ht="19.899999999999999" customHeight="1" x14ac:dyDescent="0.2">
      <c r="B763" s="14"/>
      <c r="C763" s="2"/>
      <c r="D763" s="42"/>
      <c r="F763" s="12"/>
      <c r="G763" s="2"/>
      <c r="H763" s="2"/>
      <c r="I763" s="2"/>
      <c r="K763" s="14"/>
      <c r="L763" s="2"/>
      <c r="N763" s="3"/>
      <c r="P763" s="2"/>
      <c r="Q763" s="2"/>
      <c r="R763" s="2"/>
      <c r="S763" s="12"/>
      <c r="T763" s="12"/>
    </row>
    <row r="764" spans="2:20" ht="19.899999999999999" customHeight="1" x14ac:dyDescent="0.2">
      <c r="B764" s="14"/>
      <c r="C764" s="2"/>
      <c r="D764" s="42"/>
      <c r="F764" s="12"/>
      <c r="G764" s="2"/>
      <c r="H764" s="2"/>
      <c r="I764" s="2"/>
      <c r="K764" s="14"/>
      <c r="L764" s="2"/>
      <c r="N764" s="3"/>
      <c r="P764" s="2"/>
      <c r="Q764" s="2"/>
      <c r="R764" s="2"/>
      <c r="S764" s="12"/>
      <c r="T764" s="12"/>
    </row>
    <row r="765" spans="2:20" ht="19.899999999999999" customHeight="1" x14ac:dyDescent="0.2">
      <c r="B765" s="14"/>
      <c r="C765" s="2"/>
      <c r="D765" s="42"/>
      <c r="F765" s="12"/>
      <c r="G765" s="2"/>
      <c r="H765" s="2"/>
      <c r="I765" s="2"/>
      <c r="K765" s="14"/>
      <c r="L765" s="2"/>
      <c r="N765" s="3"/>
      <c r="P765" s="2"/>
      <c r="Q765" s="2"/>
      <c r="R765" s="2"/>
      <c r="S765" s="12"/>
      <c r="T765" s="12"/>
    </row>
    <row r="766" spans="2:20" ht="19.899999999999999" customHeight="1" x14ac:dyDescent="0.2">
      <c r="B766" s="14"/>
      <c r="C766" s="2"/>
      <c r="D766" s="42"/>
      <c r="F766" s="12"/>
      <c r="G766" s="2"/>
      <c r="H766" s="2"/>
      <c r="I766" s="2"/>
      <c r="K766" s="14"/>
      <c r="L766" s="2"/>
      <c r="N766" s="3"/>
      <c r="P766" s="2"/>
      <c r="Q766" s="2"/>
      <c r="R766" s="2"/>
      <c r="S766" s="12"/>
      <c r="T766" s="12"/>
    </row>
    <row r="767" spans="2:20" ht="19.899999999999999" customHeight="1" x14ac:dyDescent="0.2">
      <c r="B767" s="14"/>
      <c r="C767" s="2"/>
      <c r="D767" s="42"/>
      <c r="F767" s="12"/>
      <c r="G767" s="2"/>
      <c r="H767" s="2"/>
      <c r="I767" s="2"/>
      <c r="K767" s="14"/>
      <c r="L767" s="2"/>
      <c r="N767" s="3"/>
      <c r="P767" s="2"/>
      <c r="Q767" s="2"/>
      <c r="R767" s="2"/>
      <c r="S767" s="12"/>
      <c r="T767" s="12"/>
    </row>
    <row r="768" spans="2:20" ht="19.899999999999999" customHeight="1" x14ac:dyDescent="0.2">
      <c r="B768" s="14"/>
      <c r="C768" s="2"/>
      <c r="D768" s="42"/>
      <c r="F768" s="12"/>
      <c r="G768" s="2"/>
      <c r="H768" s="2"/>
      <c r="I768" s="2"/>
      <c r="K768" s="14"/>
      <c r="L768" s="2"/>
      <c r="N768" s="3"/>
      <c r="P768" s="2"/>
      <c r="Q768" s="2"/>
      <c r="R768" s="2"/>
      <c r="S768" s="12"/>
      <c r="T768" s="12"/>
    </row>
    <row r="769" spans="2:20" ht="19.899999999999999" customHeight="1" x14ac:dyDescent="0.2">
      <c r="B769" s="14"/>
      <c r="C769" s="2"/>
      <c r="D769" s="42"/>
      <c r="F769" s="12"/>
      <c r="G769" s="2"/>
      <c r="H769" s="2"/>
      <c r="I769" s="2"/>
      <c r="K769" s="14"/>
      <c r="L769" s="2"/>
      <c r="N769" s="3"/>
      <c r="P769" s="2"/>
      <c r="Q769" s="2"/>
      <c r="R769" s="2"/>
      <c r="S769" s="12"/>
      <c r="T769" s="12"/>
    </row>
    <row r="770" spans="2:20" ht="19.899999999999999" customHeight="1" x14ac:dyDescent="0.2">
      <c r="B770" s="14"/>
      <c r="C770" s="2"/>
      <c r="D770" s="42"/>
      <c r="F770" s="12"/>
      <c r="G770" s="2"/>
      <c r="H770" s="2"/>
      <c r="I770" s="2"/>
      <c r="K770" s="14"/>
      <c r="L770" s="2"/>
      <c r="N770" s="3"/>
      <c r="P770" s="2"/>
      <c r="Q770" s="2"/>
      <c r="R770" s="2"/>
      <c r="S770" s="12"/>
      <c r="T770" s="12"/>
    </row>
    <row r="771" spans="2:20" ht="19.899999999999999" customHeight="1" x14ac:dyDescent="0.2">
      <c r="B771" s="14"/>
      <c r="C771" s="2"/>
      <c r="D771" s="42"/>
      <c r="F771" s="12"/>
      <c r="G771" s="2"/>
      <c r="H771" s="2"/>
      <c r="I771" s="2"/>
      <c r="K771" s="14"/>
      <c r="L771" s="2"/>
      <c r="N771" s="3"/>
      <c r="P771" s="2"/>
      <c r="Q771" s="2"/>
      <c r="R771" s="2"/>
      <c r="S771" s="12"/>
      <c r="T771" s="12"/>
    </row>
    <row r="772" spans="2:20" ht="19.899999999999999" customHeight="1" x14ac:dyDescent="0.2">
      <c r="B772" s="14"/>
      <c r="C772" s="2"/>
      <c r="D772" s="42"/>
      <c r="F772" s="12"/>
      <c r="G772" s="2"/>
      <c r="H772" s="2"/>
      <c r="I772" s="2"/>
      <c r="K772" s="14"/>
      <c r="L772" s="2"/>
      <c r="N772" s="3"/>
      <c r="P772" s="2"/>
      <c r="Q772" s="2"/>
      <c r="R772" s="2"/>
      <c r="S772" s="12"/>
      <c r="T772" s="12"/>
    </row>
    <row r="773" spans="2:20" ht="19.899999999999999" customHeight="1" x14ac:dyDescent="0.2">
      <c r="B773" s="14"/>
      <c r="C773" s="2"/>
      <c r="D773" s="42"/>
      <c r="F773" s="12"/>
      <c r="G773" s="2"/>
      <c r="H773" s="2"/>
      <c r="I773" s="2"/>
      <c r="K773" s="14"/>
      <c r="L773" s="2"/>
      <c r="N773" s="3"/>
      <c r="P773" s="2"/>
      <c r="Q773" s="2"/>
      <c r="R773" s="2"/>
      <c r="S773" s="12"/>
      <c r="T773" s="12"/>
    </row>
    <row r="774" spans="2:20" ht="19.899999999999999" customHeight="1" x14ac:dyDescent="0.2">
      <c r="B774" s="14"/>
      <c r="C774" s="2"/>
      <c r="D774" s="42"/>
      <c r="F774" s="12"/>
      <c r="G774" s="2"/>
      <c r="H774" s="2"/>
      <c r="I774" s="2"/>
      <c r="K774" s="14"/>
      <c r="L774" s="2"/>
      <c r="N774" s="3"/>
      <c r="P774" s="2"/>
      <c r="Q774" s="2"/>
      <c r="R774" s="2"/>
      <c r="S774" s="12"/>
      <c r="T774" s="12"/>
    </row>
    <row r="775" spans="2:20" ht="19.899999999999999" customHeight="1" x14ac:dyDescent="0.2">
      <c r="B775" s="14"/>
      <c r="C775" s="2"/>
      <c r="D775" s="42"/>
      <c r="F775" s="12"/>
      <c r="G775" s="2"/>
      <c r="H775" s="2"/>
      <c r="I775" s="2"/>
      <c r="K775" s="14"/>
      <c r="L775" s="2"/>
      <c r="N775" s="3"/>
      <c r="P775" s="2"/>
      <c r="Q775" s="2"/>
      <c r="R775" s="2"/>
      <c r="S775" s="12"/>
      <c r="T775" s="12"/>
    </row>
    <row r="776" spans="2:20" ht="19.899999999999999" customHeight="1" x14ac:dyDescent="0.2">
      <c r="B776" s="14"/>
      <c r="C776" s="2"/>
      <c r="D776" s="42"/>
      <c r="F776" s="12"/>
      <c r="G776" s="2"/>
      <c r="H776" s="2"/>
      <c r="I776" s="2"/>
      <c r="K776" s="14"/>
      <c r="L776" s="2"/>
      <c r="N776" s="3"/>
      <c r="P776" s="2"/>
      <c r="Q776" s="2"/>
      <c r="R776" s="2"/>
      <c r="S776" s="12"/>
      <c r="T776" s="12"/>
    </row>
    <row r="777" spans="2:20" ht="19.899999999999999" customHeight="1" x14ac:dyDescent="0.2">
      <c r="B777" s="14"/>
      <c r="C777" s="2"/>
      <c r="D777" s="42"/>
      <c r="F777" s="12"/>
      <c r="G777" s="2"/>
      <c r="H777" s="2"/>
      <c r="I777" s="2"/>
      <c r="K777" s="14"/>
      <c r="L777" s="2"/>
      <c r="N777" s="3"/>
      <c r="P777" s="2"/>
      <c r="Q777" s="2"/>
      <c r="R777" s="2"/>
      <c r="S777" s="12"/>
      <c r="T777" s="12"/>
    </row>
    <row r="778" spans="2:20" ht="19.899999999999999" customHeight="1" x14ac:dyDescent="0.2">
      <c r="B778" s="14"/>
      <c r="C778" s="2"/>
      <c r="D778" s="42"/>
      <c r="G778" s="2"/>
      <c r="H778" s="2"/>
      <c r="I778" s="2"/>
      <c r="K778" s="14"/>
      <c r="L778" s="2"/>
      <c r="N778" s="3"/>
      <c r="P778" s="2"/>
      <c r="Q778" s="2"/>
      <c r="R778" s="2"/>
      <c r="S778" s="12"/>
      <c r="T778" s="12"/>
    </row>
    <row r="779" spans="2:20" ht="19.899999999999999" customHeight="1" x14ac:dyDescent="0.2">
      <c r="B779" s="14"/>
      <c r="C779" s="2"/>
      <c r="D779" s="42"/>
      <c r="G779" s="2"/>
      <c r="H779" s="2"/>
      <c r="I779" s="2"/>
      <c r="K779" s="14"/>
      <c r="L779" s="2"/>
      <c r="N779" s="3"/>
      <c r="P779" s="2"/>
      <c r="Q779" s="2"/>
      <c r="R779" s="2"/>
      <c r="S779" s="12"/>
      <c r="T779" s="12"/>
    </row>
    <row r="780" spans="2:20" ht="19.899999999999999" customHeight="1" x14ac:dyDescent="0.2">
      <c r="B780" s="14"/>
      <c r="C780" s="2"/>
      <c r="D780" s="42"/>
      <c r="G780" s="2"/>
      <c r="H780" s="2"/>
      <c r="I780" s="2"/>
      <c r="K780" s="14"/>
      <c r="L780" s="2"/>
      <c r="N780" s="3"/>
      <c r="P780" s="2"/>
      <c r="Q780" s="2"/>
      <c r="R780" s="2"/>
      <c r="S780" s="12"/>
      <c r="T780" s="12"/>
    </row>
    <row r="781" spans="2:20" ht="19.899999999999999" customHeight="1" x14ac:dyDescent="0.2">
      <c r="B781" s="14"/>
      <c r="C781" s="2"/>
      <c r="D781" s="42"/>
      <c r="G781" s="2"/>
      <c r="H781" s="2"/>
      <c r="I781" s="2"/>
      <c r="K781" s="14"/>
      <c r="L781" s="2"/>
      <c r="N781" s="3"/>
      <c r="P781" s="2"/>
      <c r="Q781" s="2"/>
      <c r="R781" s="2"/>
      <c r="S781" s="12"/>
      <c r="T781" s="12"/>
    </row>
    <row r="782" spans="2:20" ht="19.899999999999999" customHeight="1" x14ac:dyDescent="0.2">
      <c r="B782" s="14"/>
      <c r="C782" s="2"/>
      <c r="D782" s="42"/>
      <c r="G782" s="2"/>
      <c r="H782" s="2"/>
      <c r="I782" s="2"/>
      <c r="K782" s="14"/>
      <c r="L782" s="2"/>
      <c r="N782" s="3"/>
      <c r="P782" s="2"/>
      <c r="Q782" s="2"/>
      <c r="R782" s="2"/>
      <c r="S782" s="12"/>
      <c r="T782" s="12"/>
    </row>
    <row r="783" spans="2:20" ht="19.899999999999999" customHeight="1" x14ac:dyDescent="0.2">
      <c r="B783" s="14"/>
      <c r="C783" s="2"/>
      <c r="D783" s="42"/>
      <c r="G783" s="2"/>
      <c r="H783" s="2"/>
      <c r="I783" s="2"/>
      <c r="K783" s="14"/>
      <c r="L783" s="2"/>
      <c r="N783" s="3"/>
      <c r="P783" s="2"/>
      <c r="Q783" s="2"/>
      <c r="R783" s="2"/>
      <c r="S783" s="12"/>
      <c r="T783" s="12"/>
    </row>
    <row r="784" spans="2:20" ht="19.899999999999999" customHeight="1" x14ac:dyDescent="0.2">
      <c r="B784" s="14"/>
      <c r="C784" s="2"/>
      <c r="D784" s="42"/>
      <c r="G784" s="2"/>
      <c r="H784" s="2"/>
      <c r="I784" s="2"/>
      <c r="K784" s="14"/>
      <c r="L784" s="2"/>
      <c r="N784" s="3"/>
      <c r="P784" s="2"/>
      <c r="Q784" s="2"/>
      <c r="R784" s="2"/>
      <c r="S784" s="12"/>
      <c r="T784" s="12"/>
    </row>
    <row r="785" spans="2:20" ht="19.899999999999999" customHeight="1" x14ac:dyDescent="0.2">
      <c r="B785" s="14"/>
      <c r="C785" s="2"/>
      <c r="D785" s="42"/>
      <c r="G785" s="2"/>
      <c r="H785" s="2"/>
      <c r="I785" s="2"/>
      <c r="K785" s="14"/>
      <c r="L785" s="2"/>
      <c r="N785" s="3"/>
      <c r="P785" s="2"/>
      <c r="Q785" s="2"/>
      <c r="R785" s="2"/>
      <c r="S785" s="12"/>
      <c r="T785" s="12"/>
    </row>
    <row r="786" spans="2:20" ht="19.899999999999999" customHeight="1" x14ac:dyDescent="0.2">
      <c r="B786" s="14"/>
      <c r="C786" s="2"/>
      <c r="D786" s="42"/>
      <c r="G786" s="2"/>
      <c r="H786" s="2"/>
      <c r="I786" s="2"/>
      <c r="K786" s="14"/>
      <c r="L786" s="2"/>
      <c r="N786" s="3"/>
      <c r="P786" s="2"/>
      <c r="Q786" s="2"/>
      <c r="R786" s="2"/>
      <c r="S786" s="12"/>
      <c r="T786" s="12"/>
    </row>
    <row r="787" spans="2:20" ht="19.899999999999999" customHeight="1" x14ac:dyDescent="0.2">
      <c r="B787" s="14"/>
      <c r="C787" s="2"/>
      <c r="D787" s="42"/>
      <c r="G787" s="2"/>
      <c r="H787" s="2"/>
      <c r="I787" s="2"/>
      <c r="K787" s="14"/>
      <c r="L787" s="2"/>
      <c r="N787" s="3"/>
      <c r="P787" s="2"/>
      <c r="Q787" s="2"/>
      <c r="R787" s="2"/>
      <c r="S787" s="12"/>
      <c r="T787" s="12"/>
    </row>
    <row r="788" spans="2:20" ht="19.899999999999999" customHeight="1" x14ac:dyDescent="0.2">
      <c r="B788" s="14"/>
      <c r="C788" s="2"/>
      <c r="D788" s="42"/>
      <c r="G788" s="2"/>
      <c r="H788" s="2"/>
      <c r="I788" s="2"/>
      <c r="K788" s="14"/>
      <c r="L788" s="2"/>
      <c r="N788" s="3"/>
      <c r="P788" s="2"/>
      <c r="Q788" s="2"/>
      <c r="R788" s="2"/>
      <c r="S788" s="12"/>
      <c r="T788" s="12"/>
    </row>
    <row r="789" spans="2:20" ht="19.899999999999999" customHeight="1" x14ac:dyDescent="0.2">
      <c r="B789" s="14"/>
      <c r="C789" s="2"/>
      <c r="D789" s="42"/>
      <c r="G789" s="2"/>
      <c r="H789" s="2"/>
      <c r="I789" s="2"/>
      <c r="K789" s="14"/>
      <c r="L789" s="2"/>
      <c r="N789" s="3"/>
      <c r="P789" s="2"/>
      <c r="Q789" s="2"/>
      <c r="R789" s="2"/>
      <c r="S789" s="12"/>
      <c r="T789" s="12"/>
    </row>
    <row r="790" spans="2:20" ht="19.899999999999999" customHeight="1" x14ac:dyDescent="0.2">
      <c r="B790" s="14"/>
      <c r="C790" s="2"/>
      <c r="D790" s="42"/>
      <c r="G790" s="2"/>
      <c r="H790" s="2"/>
      <c r="I790" s="2"/>
      <c r="K790" s="14"/>
      <c r="L790" s="2"/>
      <c r="N790" s="3"/>
      <c r="P790" s="2"/>
      <c r="Q790" s="2"/>
      <c r="R790" s="2"/>
      <c r="S790" s="12"/>
      <c r="T790" s="12"/>
    </row>
    <row r="791" spans="2:20" ht="19.899999999999999" customHeight="1" x14ac:dyDescent="0.2">
      <c r="B791" s="14"/>
      <c r="C791" s="2"/>
      <c r="D791" s="42"/>
      <c r="G791" s="2"/>
      <c r="H791" s="2"/>
      <c r="I791" s="2"/>
      <c r="J791" s="14"/>
      <c r="K791" s="2"/>
      <c r="M791" s="3"/>
      <c r="O791" s="2"/>
      <c r="P791" s="2"/>
      <c r="Q791" s="2"/>
      <c r="R791" s="12"/>
    </row>
    <row r="792" spans="2:20" ht="19.899999999999999" customHeight="1" x14ac:dyDescent="0.2">
      <c r="B792" s="14"/>
      <c r="C792" s="2"/>
      <c r="D792" s="42"/>
      <c r="G792" s="2"/>
      <c r="H792" s="2"/>
      <c r="I792" s="2"/>
      <c r="J792" s="14"/>
      <c r="K792" s="2"/>
      <c r="M792" s="3"/>
      <c r="O792" s="2"/>
      <c r="P792" s="2"/>
      <c r="Q792" s="2"/>
      <c r="R792" s="12"/>
    </row>
    <row r="793" spans="2:20" ht="19.899999999999999" customHeight="1" x14ac:dyDescent="0.2">
      <c r="B793" s="14"/>
      <c r="C793" s="2"/>
      <c r="D793" s="42"/>
      <c r="G793" s="2"/>
      <c r="H793" s="2"/>
      <c r="I793" s="2"/>
      <c r="J793" s="14"/>
      <c r="K793" s="2"/>
      <c r="M793" s="3"/>
      <c r="O793" s="2"/>
      <c r="P793" s="2"/>
      <c r="Q793" s="2"/>
      <c r="R793" s="12"/>
    </row>
    <row r="794" spans="2:20" ht="19.899999999999999" customHeight="1" x14ac:dyDescent="0.2">
      <c r="B794" s="14"/>
      <c r="C794" s="2"/>
      <c r="D794" s="42"/>
      <c r="G794" s="2"/>
      <c r="H794" s="2"/>
      <c r="I794" s="2"/>
      <c r="J794" s="14"/>
      <c r="K794" s="2"/>
      <c r="M794" s="3"/>
      <c r="O794" s="2"/>
      <c r="P794" s="2"/>
      <c r="Q794" s="2"/>
      <c r="R794" s="12"/>
    </row>
    <row r="795" spans="2:20" ht="19.899999999999999" customHeight="1" x14ac:dyDescent="0.2">
      <c r="B795" s="14"/>
      <c r="C795" s="2"/>
      <c r="D795" s="42"/>
      <c r="G795" s="2"/>
      <c r="H795" s="2"/>
      <c r="I795" s="2"/>
      <c r="J795" s="14"/>
      <c r="K795" s="2"/>
      <c r="M795" s="3"/>
      <c r="O795" s="2"/>
      <c r="P795" s="2"/>
      <c r="Q795" s="2"/>
      <c r="R795" s="12"/>
    </row>
    <row r="796" spans="2:20" ht="19.899999999999999" customHeight="1" x14ac:dyDescent="0.2">
      <c r="B796" s="14"/>
      <c r="C796" s="2"/>
      <c r="D796" s="42"/>
      <c r="G796" s="2"/>
      <c r="H796" s="2"/>
      <c r="I796" s="2"/>
      <c r="J796" s="14"/>
      <c r="K796" s="2"/>
      <c r="M796" s="3"/>
      <c r="O796" s="2"/>
      <c r="P796" s="2"/>
      <c r="Q796" s="2"/>
      <c r="R796" s="12"/>
    </row>
    <row r="797" spans="2:20" ht="19.899999999999999" customHeight="1" x14ac:dyDescent="0.2">
      <c r="B797" s="14"/>
      <c r="C797" s="2"/>
      <c r="D797" s="42"/>
      <c r="G797" s="2"/>
      <c r="H797" s="2"/>
      <c r="I797" s="2"/>
      <c r="J797" s="14"/>
      <c r="K797" s="2"/>
      <c r="M797" s="3"/>
      <c r="O797" s="2"/>
      <c r="P797" s="2"/>
      <c r="Q797" s="2"/>
      <c r="R797" s="12"/>
    </row>
    <row r="798" spans="2:20" ht="19.899999999999999" customHeight="1" x14ac:dyDescent="0.2">
      <c r="B798" s="14"/>
      <c r="C798" s="2"/>
      <c r="D798" s="42"/>
      <c r="G798" s="2"/>
      <c r="H798" s="2"/>
      <c r="I798" s="2"/>
      <c r="J798" s="14"/>
      <c r="K798" s="2"/>
      <c r="M798" s="3"/>
      <c r="O798" s="2"/>
      <c r="P798" s="2"/>
      <c r="Q798" s="2"/>
      <c r="R798" s="12"/>
    </row>
    <row r="799" spans="2:20" ht="19.899999999999999" customHeight="1" x14ac:dyDescent="0.2">
      <c r="B799" s="14"/>
      <c r="C799" s="2"/>
      <c r="D799" s="42"/>
      <c r="G799" s="2"/>
      <c r="H799" s="2"/>
      <c r="I799" s="2"/>
      <c r="J799" s="14"/>
      <c r="K799" s="2"/>
      <c r="M799" s="3"/>
      <c r="O799" s="2"/>
      <c r="P799" s="2"/>
      <c r="Q799" s="2"/>
      <c r="R799" s="12"/>
    </row>
    <row r="800" spans="2:20" ht="19.899999999999999" customHeight="1" x14ac:dyDescent="0.2">
      <c r="B800" s="14"/>
      <c r="C800" s="2"/>
      <c r="D800" s="42"/>
      <c r="G800" s="2"/>
      <c r="H800" s="2"/>
      <c r="I800" s="2"/>
      <c r="J800" s="14"/>
      <c r="K800" s="2"/>
      <c r="M800" s="3"/>
      <c r="O800" s="2"/>
      <c r="P800" s="2"/>
      <c r="Q800" s="2"/>
      <c r="R800" s="12"/>
    </row>
    <row r="801" spans="2:18" ht="19.899999999999999" customHeight="1" x14ac:dyDescent="0.2">
      <c r="B801" s="14"/>
      <c r="C801" s="2"/>
      <c r="D801" s="42"/>
      <c r="G801" s="2"/>
      <c r="H801" s="2"/>
      <c r="I801" s="2"/>
      <c r="J801" s="14"/>
      <c r="K801" s="2"/>
      <c r="M801" s="3"/>
      <c r="O801" s="2"/>
      <c r="P801" s="2"/>
      <c r="Q801" s="2"/>
      <c r="R801" s="12"/>
    </row>
    <row r="802" spans="2:18" ht="19.899999999999999" customHeight="1" x14ac:dyDescent="0.2">
      <c r="B802" s="14"/>
      <c r="C802" s="2"/>
      <c r="D802" s="42"/>
      <c r="G802" s="2"/>
      <c r="H802" s="2"/>
      <c r="I802" s="2"/>
      <c r="J802" s="14"/>
      <c r="K802" s="2"/>
      <c r="M802" s="3"/>
      <c r="O802" s="2"/>
      <c r="P802" s="2"/>
      <c r="Q802" s="2"/>
      <c r="R802" s="12"/>
    </row>
    <row r="803" spans="2:18" ht="19.899999999999999" customHeight="1" x14ac:dyDescent="0.2">
      <c r="B803" s="14"/>
      <c r="C803" s="2"/>
      <c r="D803" s="42"/>
      <c r="G803" s="2"/>
      <c r="H803" s="2"/>
      <c r="I803" s="2"/>
      <c r="J803" s="14"/>
      <c r="K803" s="2"/>
      <c r="M803" s="3"/>
      <c r="O803" s="2"/>
      <c r="P803" s="2"/>
      <c r="Q803" s="2"/>
      <c r="R803" s="12"/>
    </row>
    <row r="804" spans="2:18" ht="19.899999999999999" customHeight="1" x14ac:dyDescent="0.2">
      <c r="B804" s="14"/>
      <c r="C804" s="2"/>
      <c r="D804" s="42"/>
      <c r="G804" s="2"/>
      <c r="H804" s="2"/>
      <c r="I804" s="2"/>
      <c r="J804" s="14"/>
      <c r="K804" s="2"/>
      <c r="M804" s="3"/>
      <c r="O804" s="2"/>
      <c r="P804" s="2"/>
      <c r="Q804" s="2"/>
      <c r="R804" s="12"/>
    </row>
    <row r="805" spans="2:18" ht="19.899999999999999" customHeight="1" x14ac:dyDescent="0.2">
      <c r="B805" s="14"/>
      <c r="C805" s="2"/>
      <c r="D805" s="42"/>
      <c r="G805" s="2"/>
      <c r="H805" s="2"/>
      <c r="I805" s="2"/>
      <c r="J805" s="14"/>
      <c r="K805" s="2"/>
      <c r="M805" s="3"/>
      <c r="O805" s="2"/>
      <c r="P805" s="2"/>
      <c r="Q805" s="2"/>
      <c r="R805" s="12"/>
    </row>
    <row r="806" spans="2:18" ht="19.899999999999999" customHeight="1" x14ac:dyDescent="0.2">
      <c r="B806" s="14"/>
      <c r="C806" s="2"/>
      <c r="D806" s="42"/>
      <c r="G806" s="2"/>
      <c r="H806" s="2"/>
      <c r="I806" s="2"/>
      <c r="J806" s="14"/>
      <c r="K806" s="2"/>
      <c r="M806" s="3"/>
      <c r="O806" s="2"/>
      <c r="P806" s="2"/>
      <c r="Q806" s="2"/>
      <c r="R806" s="12"/>
    </row>
    <row r="807" spans="2:18" ht="19.899999999999999" customHeight="1" x14ac:dyDescent="0.2">
      <c r="B807" s="14"/>
      <c r="C807" s="2"/>
      <c r="D807" s="42"/>
      <c r="G807" s="2"/>
      <c r="H807" s="2"/>
      <c r="I807" s="2"/>
      <c r="J807" s="14"/>
      <c r="K807" s="2"/>
      <c r="M807" s="3"/>
      <c r="O807" s="2"/>
      <c r="P807" s="2"/>
      <c r="Q807" s="2"/>
      <c r="R807" s="12"/>
    </row>
    <row r="808" spans="2:18" ht="19.899999999999999" customHeight="1" x14ac:dyDescent="0.2">
      <c r="B808" s="14"/>
      <c r="C808" s="2"/>
      <c r="D808" s="42"/>
      <c r="G808" s="2"/>
      <c r="H808" s="2"/>
      <c r="I808" s="2"/>
      <c r="J808" s="14"/>
      <c r="K808" s="2"/>
      <c r="M808" s="3"/>
      <c r="O808" s="2"/>
      <c r="P808" s="2"/>
      <c r="Q808" s="2"/>
      <c r="R808" s="12"/>
    </row>
    <row r="809" spans="2:18" ht="19.899999999999999" customHeight="1" x14ac:dyDescent="0.2">
      <c r="B809" s="14"/>
      <c r="C809" s="2"/>
      <c r="D809" s="42"/>
      <c r="G809" s="2"/>
      <c r="H809" s="2"/>
      <c r="I809" s="2"/>
      <c r="J809" s="14"/>
      <c r="K809" s="2"/>
      <c r="M809" s="3"/>
      <c r="O809" s="2"/>
      <c r="P809" s="2"/>
      <c r="Q809" s="2"/>
      <c r="R809" s="12"/>
    </row>
    <row r="810" spans="2:18" ht="19.899999999999999" customHeight="1" x14ac:dyDescent="0.2">
      <c r="B810" s="14"/>
      <c r="C810" s="2"/>
      <c r="D810" s="42"/>
      <c r="G810" s="2"/>
      <c r="H810" s="2"/>
      <c r="I810" s="2"/>
      <c r="J810" s="14"/>
      <c r="K810" s="2"/>
      <c r="M810" s="3"/>
      <c r="O810" s="2"/>
      <c r="P810" s="2"/>
      <c r="Q810" s="2"/>
      <c r="R810" s="12"/>
    </row>
    <row r="811" spans="2:18" ht="19.899999999999999" customHeight="1" x14ac:dyDescent="0.2">
      <c r="B811" s="14"/>
      <c r="C811" s="2"/>
      <c r="D811" s="42"/>
      <c r="G811" s="2"/>
      <c r="H811" s="2"/>
      <c r="I811" s="2"/>
      <c r="J811" s="14"/>
      <c r="K811" s="2"/>
      <c r="M811" s="3"/>
      <c r="O811" s="2"/>
      <c r="P811" s="2"/>
      <c r="Q811" s="2"/>
      <c r="R811" s="12"/>
    </row>
    <row r="812" spans="2:18" ht="19.899999999999999" customHeight="1" x14ac:dyDescent="0.2">
      <c r="B812" s="14"/>
      <c r="C812" s="2"/>
      <c r="D812" s="42"/>
      <c r="G812" s="2"/>
      <c r="H812" s="2"/>
      <c r="I812" s="2"/>
      <c r="J812" s="14"/>
      <c r="K812" s="2"/>
      <c r="M812" s="3"/>
      <c r="O812" s="2"/>
      <c r="P812" s="2"/>
      <c r="Q812" s="2"/>
      <c r="R812" s="12"/>
    </row>
    <row r="813" spans="2:18" ht="19.899999999999999" customHeight="1" x14ac:dyDescent="0.2">
      <c r="B813" s="14"/>
      <c r="C813" s="2"/>
      <c r="D813" s="42"/>
      <c r="G813" s="2"/>
      <c r="H813" s="2"/>
      <c r="I813" s="2"/>
      <c r="J813" s="4"/>
      <c r="K813" s="2"/>
      <c r="M813" s="3"/>
      <c r="O813" s="2"/>
      <c r="P813" s="2"/>
      <c r="Q813" s="2"/>
      <c r="R813" s="12"/>
    </row>
    <row r="814" spans="2:18" ht="19.899999999999999" customHeight="1" x14ac:dyDescent="0.2">
      <c r="B814" s="14"/>
      <c r="C814" s="2"/>
      <c r="D814" s="42"/>
      <c r="G814" s="2"/>
      <c r="H814" s="2"/>
      <c r="I814" s="2"/>
      <c r="J814" s="4"/>
      <c r="K814" s="2"/>
      <c r="M814" s="3"/>
      <c r="O814" s="2"/>
      <c r="P814" s="2"/>
      <c r="Q814" s="2"/>
      <c r="R814" s="12"/>
    </row>
    <row r="815" spans="2:18" ht="19.899999999999999" customHeight="1" x14ac:dyDescent="0.2">
      <c r="B815" s="14"/>
      <c r="C815" s="2"/>
      <c r="D815" s="42"/>
      <c r="G815" s="2"/>
      <c r="H815" s="2"/>
      <c r="I815" s="2"/>
      <c r="J815" s="4"/>
      <c r="K815" s="2"/>
      <c r="M815" s="3"/>
      <c r="O815" s="2"/>
      <c r="P815" s="2"/>
      <c r="Q815" s="2"/>
      <c r="R815" s="12"/>
    </row>
    <row r="816" spans="2:18" ht="19.899999999999999" customHeight="1" x14ac:dyDescent="0.2">
      <c r="B816" s="14"/>
      <c r="C816" s="2"/>
      <c r="D816" s="42"/>
      <c r="G816" s="2"/>
      <c r="H816" s="2"/>
      <c r="I816" s="2"/>
      <c r="J816" s="4"/>
      <c r="K816" s="2"/>
      <c r="M816" s="3"/>
      <c r="O816" s="2"/>
      <c r="P816" s="2"/>
      <c r="Q816" s="2"/>
      <c r="R816" s="12"/>
    </row>
    <row r="817" spans="2:18" ht="19.899999999999999" customHeight="1" x14ac:dyDescent="0.2">
      <c r="B817" s="14"/>
      <c r="C817" s="2"/>
      <c r="D817" s="42"/>
      <c r="G817" s="2"/>
      <c r="H817" s="2"/>
      <c r="I817" s="2"/>
      <c r="J817" s="4"/>
      <c r="K817" s="2"/>
      <c r="M817" s="3"/>
      <c r="O817" s="2"/>
      <c r="P817" s="2"/>
      <c r="Q817" s="2"/>
      <c r="R817" s="12"/>
    </row>
    <row r="818" spans="2:18" ht="19.899999999999999" customHeight="1" x14ac:dyDescent="0.2">
      <c r="B818" s="14"/>
      <c r="C818" s="2"/>
      <c r="D818" s="42"/>
      <c r="G818" s="2"/>
      <c r="H818" s="2"/>
      <c r="I818" s="2"/>
      <c r="J818" s="4"/>
      <c r="K818" s="2"/>
      <c r="M818" s="3"/>
      <c r="O818" s="2"/>
      <c r="P818" s="2"/>
      <c r="Q818" s="2"/>
      <c r="R818" s="12"/>
    </row>
    <row r="819" spans="2:18" ht="19.899999999999999" customHeight="1" x14ac:dyDescent="0.2">
      <c r="B819" s="14"/>
      <c r="C819" s="2"/>
      <c r="D819" s="42"/>
      <c r="G819" s="2"/>
      <c r="H819" s="2"/>
      <c r="I819" s="2"/>
      <c r="J819" s="4"/>
      <c r="K819" s="2"/>
      <c r="M819" s="3"/>
      <c r="O819" s="2"/>
      <c r="P819" s="2"/>
      <c r="Q819" s="2"/>
      <c r="R819" s="12"/>
    </row>
    <row r="820" spans="2:18" ht="19.899999999999999" customHeight="1" x14ac:dyDescent="0.2">
      <c r="B820" s="14"/>
      <c r="C820" s="2"/>
      <c r="D820" s="42"/>
      <c r="G820" s="2"/>
      <c r="H820" s="2"/>
      <c r="I820" s="2"/>
      <c r="J820" s="4"/>
      <c r="K820" s="2"/>
      <c r="M820" s="3"/>
      <c r="O820" s="2"/>
      <c r="P820" s="2"/>
      <c r="Q820" s="2"/>
      <c r="R820" s="12"/>
    </row>
    <row r="821" spans="2:18" ht="19.899999999999999" customHeight="1" x14ac:dyDescent="0.2">
      <c r="B821" s="14"/>
      <c r="C821" s="2"/>
      <c r="D821" s="42"/>
      <c r="G821" s="2"/>
      <c r="H821" s="2"/>
      <c r="I821" s="2"/>
      <c r="J821" s="4"/>
      <c r="K821" s="2"/>
      <c r="M821" s="3"/>
      <c r="O821" s="2"/>
      <c r="P821" s="2"/>
      <c r="Q821" s="2"/>
      <c r="R821" s="12"/>
    </row>
    <row r="822" spans="2:18" ht="19.899999999999999" customHeight="1" x14ac:dyDescent="0.2">
      <c r="B822" s="14"/>
      <c r="C822" s="2"/>
      <c r="D822" s="42"/>
      <c r="G822" s="2"/>
      <c r="H822" s="2"/>
      <c r="I822" s="2"/>
      <c r="J822" s="4"/>
      <c r="K822" s="2"/>
      <c r="M822" s="3"/>
      <c r="O822" s="2"/>
      <c r="P822" s="2"/>
      <c r="Q822" s="2"/>
      <c r="R822" s="12"/>
    </row>
    <row r="823" spans="2:18" ht="19.899999999999999" customHeight="1" x14ac:dyDescent="0.2">
      <c r="B823" s="14"/>
      <c r="C823" s="2"/>
      <c r="D823" s="42"/>
      <c r="G823" s="2"/>
      <c r="H823" s="2"/>
      <c r="I823" s="2"/>
      <c r="J823" s="4"/>
      <c r="K823" s="2"/>
      <c r="M823" s="3"/>
      <c r="O823" s="2"/>
      <c r="P823" s="2"/>
      <c r="Q823" s="2"/>
      <c r="R823" s="12"/>
    </row>
    <row r="824" spans="2:18" ht="19.899999999999999" customHeight="1" x14ac:dyDescent="0.2">
      <c r="B824" s="14"/>
      <c r="C824" s="2"/>
      <c r="D824" s="42"/>
      <c r="G824" s="2"/>
      <c r="H824" s="2"/>
      <c r="I824" s="2"/>
      <c r="J824" s="4"/>
      <c r="K824" s="2"/>
      <c r="M824" s="3"/>
      <c r="O824" s="2"/>
      <c r="P824" s="2"/>
      <c r="Q824" s="2"/>
      <c r="R824" s="12"/>
    </row>
    <row r="825" spans="2:18" ht="19.899999999999999" customHeight="1" x14ac:dyDescent="0.2">
      <c r="B825" s="14"/>
      <c r="C825" s="2"/>
      <c r="D825" s="42"/>
      <c r="G825" s="2"/>
      <c r="H825" s="2"/>
      <c r="I825" s="2"/>
      <c r="J825" s="4"/>
      <c r="K825" s="2"/>
      <c r="M825" s="3"/>
      <c r="O825" s="2"/>
      <c r="P825" s="2"/>
      <c r="Q825" s="2"/>
      <c r="R825" s="12"/>
    </row>
    <row r="826" spans="2:18" ht="19.899999999999999" customHeight="1" x14ac:dyDescent="0.2">
      <c r="B826" s="14"/>
      <c r="C826" s="2"/>
      <c r="D826" s="42"/>
      <c r="G826" s="2"/>
      <c r="H826" s="2"/>
      <c r="I826" s="2"/>
      <c r="J826" s="4"/>
      <c r="K826" s="2"/>
      <c r="M826" s="3"/>
      <c r="O826" s="2"/>
      <c r="P826" s="2"/>
      <c r="Q826" s="2"/>
      <c r="R826" s="12"/>
    </row>
    <row r="827" spans="2:18" ht="19.899999999999999" customHeight="1" x14ac:dyDescent="0.2">
      <c r="B827" s="14"/>
      <c r="C827" s="2"/>
      <c r="D827" s="42"/>
      <c r="G827" s="2"/>
      <c r="H827" s="2"/>
      <c r="I827" s="2"/>
      <c r="J827" s="4"/>
      <c r="K827" s="2"/>
      <c r="M827" s="3"/>
      <c r="O827" s="2"/>
      <c r="P827" s="2"/>
      <c r="Q827" s="2"/>
      <c r="R827" s="12"/>
    </row>
    <row r="828" spans="2:18" ht="19.899999999999999" customHeight="1" x14ac:dyDescent="0.2">
      <c r="B828" s="14"/>
      <c r="C828" s="2"/>
      <c r="D828" s="42"/>
      <c r="G828" s="2"/>
      <c r="H828" s="2"/>
      <c r="I828" s="2"/>
      <c r="J828" s="4"/>
      <c r="K828" s="2"/>
      <c r="M828" s="3"/>
      <c r="O828" s="2"/>
      <c r="P828" s="2"/>
      <c r="Q828" s="2"/>
      <c r="R828" s="12"/>
    </row>
    <row r="829" spans="2:18" ht="19.899999999999999" customHeight="1" x14ac:dyDescent="0.2">
      <c r="B829" s="14"/>
      <c r="C829" s="2"/>
      <c r="D829" s="42"/>
      <c r="G829" s="2"/>
      <c r="H829" s="2"/>
      <c r="I829" s="2"/>
      <c r="J829" s="4"/>
      <c r="K829" s="2"/>
      <c r="M829" s="3"/>
      <c r="O829" s="2"/>
      <c r="P829" s="2"/>
      <c r="Q829" s="2"/>
      <c r="R829" s="12"/>
    </row>
    <row r="830" spans="2:18" ht="19.899999999999999" customHeight="1" x14ac:dyDescent="0.2">
      <c r="B830" s="14"/>
      <c r="C830" s="2"/>
      <c r="D830" s="42"/>
      <c r="G830" s="2"/>
      <c r="H830" s="2"/>
      <c r="I830" s="2"/>
      <c r="J830" s="4"/>
      <c r="K830" s="2"/>
      <c r="M830" s="3"/>
      <c r="O830" s="2"/>
      <c r="P830" s="2"/>
      <c r="Q830" s="2"/>
      <c r="R830" s="12"/>
    </row>
    <row r="831" spans="2:18" ht="19.899999999999999" customHeight="1" x14ac:dyDescent="0.2">
      <c r="J831" s="4"/>
      <c r="K831" s="2"/>
      <c r="M831" s="3"/>
      <c r="O831" s="2"/>
      <c r="P831" s="2"/>
      <c r="Q831" s="2"/>
      <c r="R831" s="12"/>
    </row>
    <row r="832" spans="2:18" ht="19.899999999999999" customHeight="1" x14ac:dyDescent="0.2">
      <c r="J832" s="4"/>
      <c r="K832" s="2"/>
      <c r="M832" s="3"/>
      <c r="O832" s="2"/>
      <c r="P832" s="2"/>
      <c r="Q832" s="2"/>
      <c r="R832" s="12"/>
    </row>
    <row r="833" spans="10:18" ht="19.899999999999999" customHeight="1" x14ac:dyDescent="0.2">
      <c r="J833" s="4"/>
      <c r="K833" s="2"/>
      <c r="M833" s="3"/>
      <c r="O833" s="2"/>
      <c r="P833" s="2"/>
      <c r="Q833" s="2"/>
      <c r="R833" s="12"/>
    </row>
    <row r="834" spans="10:18" ht="19.899999999999999" customHeight="1" x14ac:dyDescent="0.2">
      <c r="J834" s="4"/>
      <c r="K834" s="2"/>
      <c r="M834" s="3"/>
      <c r="O834" s="2"/>
      <c r="P834" s="2"/>
      <c r="Q834" s="2"/>
      <c r="R834" s="12"/>
    </row>
    <row r="835" spans="10:18" ht="19.899999999999999" customHeight="1" x14ac:dyDescent="0.2">
      <c r="J835" s="4"/>
      <c r="K835" s="2"/>
      <c r="M835" s="3"/>
      <c r="O835" s="2"/>
      <c r="P835" s="2"/>
      <c r="Q835" s="2"/>
      <c r="R835" s="12"/>
    </row>
    <row r="836" spans="10:18" ht="19.899999999999999" customHeight="1" x14ac:dyDescent="0.2">
      <c r="J836" s="4"/>
      <c r="K836" s="2"/>
      <c r="M836" s="3"/>
      <c r="O836" s="2"/>
      <c r="P836" s="2"/>
      <c r="Q836" s="2"/>
      <c r="R836" s="12"/>
    </row>
    <row r="837" spans="10:18" ht="19.899999999999999" customHeight="1" x14ac:dyDescent="0.2">
      <c r="J837" s="4"/>
      <c r="K837" s="2"/>
      <c r="M837" s="3"/>
      <c r="O837" s="2"/>
      <c r="P837" s="2"/>
      <c r="Q837" s="2"/>
      <c r="R837" s="12"/>
    </row>
    <row r="838" spans="10:18" ht="19.899999999999999" customHeight="1" x14ac:dyDescent="0.2">
      <c r="J838" s="4"/>
      <c r="K838" s="2"/>
      <c r="M838" s="3"/>
      <c r="O838" s="2"/>
      <c r="P838" s="2"/>
      <c r="Q838" s="2"/>
      <c r="R838" s="12"/>
    </row>
    <row r="839" spans="10:18" ht="19.899999999999999" customHeight="1" x14ac:dyDescent="0.2">
      <c r="J839" s="4"/>
      <c r="K839" s="2"/>
      <c r="M839" s="3"/>
      <c r="O839" s="2"/>
      <c r="P839" s="2"/>
      <c r="Q839" s="2"/>
      <c r="R839" s="12"/>
    </row>
    <row r="840" spans="10:18" ht="19.899999999999999" customHeight="1" x14ac:dyDescent="0.2">
      <c r="J840" s="4"/>
      <c r="K840" s="2"/>
      <c r="M840" s="3"/>
      <c r="O840" s="2"/>
      <c r="P840" s="2"/>
      <c r="Q840" s="2"/>
      <c r="R840" s="12"/>
    </row>
    <row r="841" spans="10:18" ht="19.899999999999999" customHeight="1" x14ac:dyDescent="0.2">
      <c r="J841" s="4"/>
      <c r="K841" s="2"/>
      <c r="M841" s="3"/>
      <c r="O841" s="2"/>
      <c r="P841" s="2"/>
      <c r="Q841" s="2"/>
      <c r="R841" s="12"/>
    </row>
    <row r="842" spans="10:18" ht="19.899999999999999" customHeight="1" x14ac:dyDescent="0.2">
      <c r="J842" s="4"/>
      <c r="K842" s="2"/>
      <c r="M842" s="3"/>
      <c r="O842" s="2"/>
      <c r="P842" s="2"/>
      <c r="Q842" s="2"/>
      <c r="R842" s="12"/>
    </row>
    <row r="843" spans="10:18" ht="19.899999999999999" customHeight="1" x14ac:dyDescent="0.2">
      <c r="J843" s="4"/>
      <c r="K843" s="2"/>
      <c r="M843" s="3"/>
      <c r="O843" s="2"/>
      <c r="P843" s="2"/>
      <c r="Q843" s="2"/>
      <c r="R843" s="12"/>
    </row>
    <row r="844" spans="10:18" ht="19.899999999999999" customHeight="1" x14ac:dyDescent="0.2">
      <c r="J844" s="4"/>
      <c r="K844" s="2"/>
      <c r="M844" s="3"/>
      <c r="O844" s="2"/>
      <c r="P844" s="2"/>
      <c r="Q844" s="2"/>
      <c r="R844" s="12"/>
    </row>
    <row r="845" spans="10:18" ht="19.899999999999999" customHeight="1" x14ac:dyDescent="0.2">
      <c r="J845" s="4"/>
      <c r="K845" s="2"/>
      <c r="M845" s="3"/>
      <c r="O845" s="2"/>
      <c r="P845" s="2"/>
      <c r="Q845" s="2"/>
      <c r="R845" s="12"/>
    </row>
    <row r="846" spans="10:18" ht="19.899999999999999" customHeight="1" x14ac:dyDescent="0.2">
      <c r="J846" s="4"/>
      <c r="K846" s="2"/>
      <c r="M846" s="3"/>
      <c r="O846" s="2"/>
      <c r="P846" s="2"/>
      <c r="Q846" s="2"/>
      <c r="R846" s="12"/>
    </row>
    <row r="847" spans="10:18" ht="19.899999999999999" customHeight="1" x14ac:dyDescent="0.2">
      <c r="J847" s="4"/>
      <c r="K847" s="2"/>
      <c r="M847" s="3"/>
      <c r="O847" s="2"/>
      <c r="P847" s="2"/>
      <c r="Q847" s="2"/>
      <c r="R847" s="12"/>
    </row>
    <row r="848" spans="10:18" ht="19.899999999999999" customHeight="1" x14ac:dyDescent="0.2">
      <c r="J848" s="4"/>
      <c r="K848" s="2"/>
      <c r="M848" s="3"/>
      <c r="O848" s="2"/>
      <c r="P848" s="2"/>
      <c r="Q848" s="2"/>
      <c r="R848" s="12"/>
    </row>
    <row r="849" spans="7:18" ht="19.899999999999999" customHeight="1" x14ac:dyDescent="0.2">
      <c r="J849" s="4"/>
      <c r="K849" s="2"/>
      <c r="M849" s="3"/>
      <c r="O849" s="2"/>
      <c r="P849" s="2"/>
      <c r="Q849" s="2"/>
      <c r="R849" s="12"/>
    </row>
    <row r="850" spans="7:18" ht="19.899999999999999" customHeight="1" x14ac:dyDescent="0.2">
      <c r="J850" s="4"/>
      <c r="K850" s="2"/>
      <c r="M850" s="3"/>
      <c r="O850" s="2"/>
      <c r="P850" s="2"/>
      <c r="Q850" s="2"/>
      <c r="R850" s="12"/>
    </row>
    <row r="851" spans="7:18" ht="19.899999999999999" customHeight="1" x14ac:dyDescent="0.2">
      <c r="J851" s="4"/>
      <c r="K851" s="2"/>
      <c r="M851" s="3"/>
      <c r="O851" s="2"/>
      <c r="P851" s="2"/>
      <c r="Q851" s="2"/>
      <c r="R851" s="12"/>
    </row>
    <row r="852" spans="7:18" ht="19.899999999999999" customHeight="1" x14ac:dyDescent="0.2">
      <c r="J852" s="4"/>
      <c r="K852" s="2"/>
      <c r="M852" s="3"/>
      <c r="O852" s="2"/>
      <c r="P852" s="2"/>
      <c r="Q852" s="2"/>
      <c r="R852" s="12"/>
    </row>
    <row r="853" spans="7:18" ht="19.899999999999999" customHeight="1" x14ac:dyDescent="0.2">
      <c r="J853" s="4"/>
      <c r="K853" s="2"/>
      <c r="M853" s="3"/>
      <c r="O853" s="2"/>
      <c r="P853" s="2"/>
      <c r="Q853" s="2"/>
      <c r="R853" s="12"/>
    </row>
    <row r="854" spans="7:18" ht="19.899999999999999" customHeight="1" x14ac:dyDescent="0.2">
      <c r="J854" s="4"/>
      <c r="K854" s="2"/>
      <c r="M854" s="3"/>
      <c r="O854" s="2"/>
      <c r="P854" s="2"/>
      <c r="Q854" s="2"/>
      <c r="R854" s="12"/>
    </row>
    <row r="855" spans="7:18" ht="19.899999999999999" customHeight="1" x14ac:dyDescent="0.2">
      <c r="J855" s="4"/>
      <c r="K855" s="2"/>
      <c r="M855" s="3"/>
      <c r="O855" s="2"/>
      <c r="P855" s="2"/>
      <c r="Q855" s="2"/>
      <c r="R855" s="12"/>
    </row>
    <row r="856" spans="7:18" ht="19.899999999999999" customHeight="1" x14ac:dyDescent="0.2">
      <c r="J856" s="4"/>
      <c r="K856" s="2"/>
      <c r="M856" s="3"/>
      <c r="O856" s="2"/>
      <c r="P856" s="2"/>
      <c r="Q856" s="2"/>
      <c r="R856" s="12"/>
    </row>
    <row r="857" spans="7:18" ht="19.899999999999999" customHeight="1" x14ac:dyDescent="0.2">
      <c r="J857" s="4"/>
      <c r="K857" s="2"/>
      <c r="M857" s="3"/>
      <c r="O857" s="2"/>
      <c r="P857" s="2"/>
      <c r="Q857" s="2"/>
      <c r="R857" s="12"/>
    </row>
    <row r="858" spans="7:18" ht="19.899999999999999" customHeight="1" x14ac:dyDescent="0.2">
      <c r="J858" s="4"/>
      <c r="K858" s="2"/>
      <c r="M858" s="3"/>
      <c r="O858" s="2"/>
      <c r="P858" s="2"/>
      <c r="Q858" s="2"/>
      <c r="R858" s="12"/>
    </row>
    <row r="859" spans="7:18" ht="19.899999999999999" customHeight="1" x14ac:dyDescent="0.2">
      <c r="G859" s="5"/>
      <c r="J859" s="4"/>
      <c r="K859" s="2"/>
      <c r="M859" s="3"/>
      <c r="O859" s="2"/>
      <c r="P859" s="2"/>
      <c r="Q859" s="2"/>
      <c r="R859" s="12"/>
    </row>
    <row r="860" spans="7:18" ht="19.899999999999999" customHeight="1" x14ac:dyDescent="0.2">
      <c r="J860" s="4"/>
      <c r="K860" s="2"/>
      <c r="M860" s="3"/>
      <c r="O860" s="2"/>
      <c r="P860" s="2"/>
      <c r="Q860" s="2"/>
      <c r="R860" s="12"/>
    </row>
    <row r="861" spans="7:18" ht="19.899999999999999" customHeight="1" x14ac:dyDescent="0.2">
      <c r="J861" s="4"/>
      <c r="K861" s="2"/>
      <c r="M861" s="3"/>
      <c r="O861" s="2"/>
      <c r="P861" s="2"/>
      <c r="Q861" s="2"/>
      <c r="R861" s="12"/>
    </row>
    <row r="862" spans="7:18" ht="19.899999999999999" customHeight="1" x14ac:dyDescent="0.2">
      <c r="J862" s="4"/>
      <c r="K862" s="2"/>
      <c r="M862" s="3"/>
      <c r="O862" s="2"/>
      <c r="P862" s="2"/>
      <c r="Q862" s="2"/>
      <c r="R862" s="12"/>
    </row>
    <row r="863" spans="7:18" ht="19.899999999999999" customHeight="1" x14ac:dyDescent="0.2">
      <c r="J863" s="4"/>
      <c r="K863" s="2"/>
      <c r="M863" s="3"/>
      <c r="O863" s="2"/>
      <c r="P863" s="2"/>
      <c r="Q863" s="2"/>
      <c r="R863" s="12"/>
    </row>
    <row r="864" spans="7:18" ht="19.899999999999999" customHeight="1" x14ac:dyDescent="0.2">
      <c r="J864" s="4"/>
      <c r="K864" s="2"/>
      <c r="M864" s="3"/>
      <c r="O864" s="2"/>
      <c r="P864" s="2"/>
      <c r="Q864" s="2"/>
      <c r="R864" s="12"/>
    </row>
    <row r="865" spans="10:18" ht="19.899999999999999" customHeight="1" x14ac:dyDescent="0.2">
      <c r="J865" s="4"/>
      <c r="K865" s="2"/>
      <c r="M865" s="3"/>
      <c r="O865" s="2"/>
      <c r="P865" s="2"/>
      <c r="Q865" s="2"/>
      <c r="R865" s="12"/>
    </row>
    <row r="866" spans="10:18" ht="19.899999999999999" customHeight="1" x14ac:dyDescent="0.2">
      <c r="J866" s="4"/>
      <c r="K866" s="2"/>
      <c r="M866" s="3"/>
      <c r="O866" s="2"/>
      <c r="P866" s="2"/>
      <c r="Q866" s="2"/>
      <c r="R866" s="12"/>
    </row>
    <row r="867" spans="10:18" ht="19.899999999999999" customHeight="1" x14ac:dyDescent="0.2">
      <c r="J867" s="4"/>
      <c r="K867" s="2"/>
      <c r="M867" s="3"/>
      <c r="O867" s="2"/>
      <c r="P867" s="2"/>
      <c r="Q867" s="2"/>
      <c r="R867" s="12"/>
    </row>
    <row r="868" spans="10:18" ht="19.899999999999999" customHeight="1" x14ac:dyDescent="0.2">
      <c r="J868" s="4"/>
      <c r="K868" s="2"/>
      <c r="M868" s="3"/>
      <c r="O868" s="2"/>
      <c r="P868" s="2"/>
      <c r="Q868" s="2"/>
      <c r="R868" s="12"/>
    </row>
    <row r="869" spans="10:18" ht="19.899999999999999" customHeight="1" x14ac:dyDescent="0.2">
      <c r="J869" s="4"/>
      <c r="K869" s="2"/>
      <c r="M869" s="3"/>
      <c r="O869" s="2"/>
      <c r="P869" s="2"/>
      <c r="Q869" s="2"/>
      <c r="R869" s="12"/>
    </row>
    <row r="870" spans="10:18" ht="19.899999999999999" customHeight="1" x14ac:dyDescent="0.2">
      <c r="J870" s="4"/>
      <c r="K870" s="2"/>
      <c r="M870" s="3"/>
      <c r="O870" s="2"/>
      <c r="P870" s="2"/>
      <c r="Q870" s="2"/>
      <c r="R870" s="12"/>
    </row>
    <row r="871" spans="10:18" ht="19.899999999999999" customHeight="1" x14ac:dyDescent="0.2">
      <c r="J871" s="4"/>
      <c r="K871" s="2"/>
      <c r="M871" s="3"/>
      <c r="O871" s="2"/>
      <c r="P871" s="2"/>
      <c r="Q871" s="2"/>
      <c r="R871" s="12"/>
    </row>
    <row r="872" spans="10:18" ht="19.899999999999999" customHeight="1" x14ac:dyDescent="0.2">
      <c r="J872" s="4"/>
      <c r="K872" s="2"/>
      <c r="M872" s="3"/>
      <c r="O872" s="2"/>
      <c r="P872" s="2"/>
      <c r="Q872" s="2"/>
      <c r="R872" s="12"/>
    </row>
    <row r="873" spans="10:18" ht="19.899999999999999" customHeight="1" x14ac:dyDescent="0.2">
      <c r="J873" s="4"/>
      <c r="K873" s="2"/>
      <c r="M873" s="3"/>
      <c r="O873" s="2"/>
      <c r="P873" s="2"/>
      <c r="Q873" s="2"/>
      <c r="R873" s="12"/>
    </row>
    <row r="874" spans="10:18" ht="19.899999999999999" customHeight="1" x14ac:dyDescent="0.2">
      <c r="J874" s="4"/>
      <c r="K874" s="2"/>
      <c r="M874" s="3"/>
      <c r="O874" s="2"/>
      <c r="P874" s="2"/>
      <c r="Q874" s="2"/>
      <c r="R874" s="12"/>
    </row>
    <row r="875" spans="10:18" ht="19.899999999999999" customHeight="1" x14ac:dyDescent="0.2">
      <c r="J875" s="4"/>
      <c r="K875" s="2"/>
      <c r="M875" s="3"/>
      <c r="O875" s="2"/>
      <c r="P875" s="2"/>
      <c r="Q875" s="2"/>
      <c r="R875" s="12"/>
    </row>
    <row r="876" spans="10:18" ht="19.899999999999999" customHeight="1" x14ac:dyDescent="0.2">
      <c r="J876" s="4"/>
      <c r="K876" s="2"/>
      <c r="M876" s="3"/>
      <c r="O876" s="2"/>
      <c r="P876" s="2"/>
      <c r="Q876" s="2"/>
      <c r="R876" s="12"/>
    </row>
    <row r="877" spans="10:18" ht="19.899999999999999" customHeight="1" x14ac:dyDescent="0.2">
      <c r="J877" s="4"/>
      <c r="K877" s="2"/>
      <c r="M877" s="3"/>
      <c r="O877" s="2"/>
      <c r="P877" s="2"/>
      <c r="Q877" s="2"/>
      <c r="R877" s="12"/>
    </row>
    <row r="878" spans="10:18" ht="19.899999999999999" customHeight="1" x14ac:dyDescent="0.2">
      <c r="J878" s="4"/>
      <c r="K878" s="2"/>
      <c r="M878" s="3"/>
      <c r="O878" s="2"/>
      <c r="P878" s="2"/>
      <c r="Q878" s="2"/>
      <c r="R878" s="12"/>
    </row>
    <row r="879" spans="10:18" ht="19.899999999999999" customHeight="1" x14ac:dyDescent="0.2">
      <c r="J879" s="4"/>
      <c r="K879" s="2"/>
      <c r="M879" s="3"/>
      <c r="O879" s="2"/>
      <c r="P879" s="2"/>
      <c r="Q879" s="2"/>
      <c r="R879" s="12"/>
    </row>
    <row r="880" spans="10:18" ht="19.899999999999999" customHeight="1" x14ac:dyDescent="0.2">
      <c r="J880" s="4"/>
      <c r="K880" s="2"/>
      <c r="M880" s="3"/>
      <c r="O880" s="2"/>
      <c r="P880" s="2"/>
      <c r="Q880" s="2"/>
      <c r="R880" s="12"/>
    </row>
    <row r="881" spans="10:18" ht="19.899999999999999" customHeight="1" x14ac:dyDescent="0.2">
      <c r="J881" s="4"/>
      <c r="K881" s="2"/>
      <c r="M881" s="3"/>
      <c r="O881" s="2"/>
      <c r="P881" s="2"/>
      <c r="Q881" s="2"/>
      <c r="R881" s="12"/>
    </row>
    <row r="882" spans="10:18" ht="19.899999999999999" customHeight="1" x14ac:dyDescent="0.2">
      <c r="J882" s="4"/>
      <c r="K882" s="2"/>
      <c r="M882" s="3"/>
      <c r="O882" s="2"/>
      <c r="P882" s="2"/>
      <c r="Q882" s="2"/>
      <c r="R882" s="12"/>
    </row>
    <row r="883" spans="10:18" ht="19.899999999999999" customHeight="1" x14ac:dyDescent="0.2">
      <c r="J883" s="4"/>
      <c r="K883" s="2"/>
      <c r="M883" s="3"/>
      <c r="O883" s="2"/>
      <c r="P883" s="2"/>
      <c r="Q883" s="2"/>
      <c r="R883" s="12"/>
    </row>
    <row r="884" spans="10:18" ht="19.899999999999999" customHeight="1" x14ac:dyDescent="0.2">
      <c r="J884" s="4"/>
      <c r="K884" s="2"/>
      <c r="M884" s="3"/>
      <c r="O884" s="2"/>
      <c r="P884" s="2"/>
      <c r="Q884" s="2"/>
      <c r="R884" s="12"/>
    </row>
    <row r="885" spans="10:18" ht="19.899999999999999" customHeight="1" x14ac:dyDescent="0.2">
      <c r="J885" s="4"/>
      <c r="K885" s="2"/>
      <c r="M885" s="3"/>
      <c r="O885" s="2"/>
      <c r="P885" s="2"/>
      <c r="Q885" s="2"/>
      <c r="R885" s="12"/>
    </row>
    <row r="886" spans="10:18" ht="19.899999999999999" customHeight="1" x14ac:dyDescent="0.2">
      <c r="J886" s="4"/>
      <c r="K886" s="2"/>
      <c r="M886" s="3"/>
      <c r="O886" s="2"/>
      <c r="P886" s="2"/>
      <c r="Q886" s="2"/>
      <c r="R886" s="12"/>
    </row>
    <row r="887" spans="10:18" ht="19.899999999999999" customHeight="1" x14ac:dyDescent="0.2">
      <c r="J887" s="4"/>
      <c r="K887" s="2"/>
      <c r="M887" s="3"/>
      <c r="O887" s="2"/>
      <c r="P887" s="2"/>
      <c r="Q887" s="2"/>
      <c r="R887" s="12"/>
    </row>
    <row r="888" spans="10:18" ht="19.899999999999999" customHeight="1" x14ac:dyDescent="0.2">
      <c r="J888" s="4"/>
      <c r="K888" s="2"/>
      <c r="M888" s="3"/>
      <c r="O888" s="2"/>
      <c r="P888" s="2"/>
      <c r="Q888" s="2"/>
      <c r="R888" s="12"/>
    </row>
    <row r="889" spans="10:18" ht="19.899999999999999" customHeight="1" x14ac:dyDescent="0.2">
      <c r="J889" s="4"/>
      <c r="K889" s="2"/>
      <c r="M889" s="3"/>
      <c r="O889" s="2"/>
      <c r="P889" s="2"/>
      <c r="Q889" s="2"/>
      <c r="R889" s="12"/>
    </row>
    <row r="890" spans="10:18" ht="19.899999999999999" customHeight="1" x14ac:dyDescent="0.2">
      <c r="J890" s="4"/>
      <c r="K890" s="2"/>
      <c r="M890" s="3"/>
      <c r="O890" s="2"/>
      <c r="P890" s="2"/>
      <c r="Q890" s="2"/>
      <c r="R890" s="12"/>
    </row>
    <row r="891" spans="10:18" ht="19.899999999999999" customHeight="1" x14ac:dyDescent="0.2">
      <c r="J891" s="4"/>
      <c r="K891" s="2"/>
      <c r="M891" s="3"/>
      <c r="O891" s="2"/>
      <c r="P891" s="2"/>
      <c r="Q891" s="2"/>
      <c r="R891" s="12"/>
    </row>
    <row r="892" spans="10:18" ht="19.899999999999999" customHeight="1" x14ac:dyDescent="0.2">
      <c r="J892" s="4"/>
      <c r="K892" s="2"/>
      <c r="M892" s="3"/>
      <c r="O892" s="2"/>
      <c r="P892" s="2"/>
      <c r="Q892" s="2"/>
      <c r="R892" s="12"/>
    </row>
    <row r="893" spans="10:18" ht="19.899999999999999" customHeight="1" x14ac:dyDescent="0.2">
      <c r="J893" s="4"/>
      <c r="K893" s="2"/>
      <c r="M893" s="3"/>
      <c r="O893" s="2"/>
      <c r="P893" s="2"/>
      <c r="Q893" s="2"/>
      <c r="R893" s="12"/>
    </row>
    <row r="894" spans="10:18" ht="19.899999999999999" customHeight="1" x14ac:dyDescent="0.2">
      <c r="J894" s="4"/>
      <c r="K894" s="2"/>
      <c r="M894" s="3"/>
      <c r="O894" s="2"/>
      <c r="P894" s="2"/>
      <c r="Q894" s="2"/>
      <c r="R894" s="12"/>
    </row>
    <row r="895" spans="10:18" ht="19.899999999999999" customHeight="1" x14ac:dyDescent="0.2">
      <c r="J895" s="4"/>
      <c r="K895" s="2"/>
      <c r="M895" s="3"/>
      <c r="O895" s="2"/>
      <c r="P895" s="2"/>
      <c r="Q895" s="2"/>
      <c r="R895" s="12"/>
    </row>
    <row r="896" spans="10:18" ht="19.899999999999999" customHeight="1" x14ac:dyDescent="0.2">
      <c r="J896" s="4"/>
      <c r="K896" s="2"/>
      <c r="M896" s="3"/>
      <c r="O896" s="2"/>
      <c r="P896" s="2"/>
      <c r="Q896" s="2"/>
      <c r="R896" s="12"/>
    </row>
    <row r="897" spans="10:18" ht="19.899999999999999" customHeight="1" x14ac:dyDescent="0.2">
      <c r="J897" s="4"/>
      <c r="K897" s="2"/>
      <c r="M897" s="3"/>
      <c r="O897" s="2"/>
      <c r="P897" s="2"/>
      <c r="Q897" s="2"/>
      <c r="R897" s="12"/>
    </row>
    <row r="898" spans="10:18" ht="19.899999999999999" customHeight="1" x14ac:dyDescent="0.2">
      <c r="J898" s="4"/>
      <c r="K898" s="2"/>
      <c r="M898" s="3"/>
      <c r="O898" s="2"/>
      <c r="P898" s="2"/>
      <c r="Q898" s="2"/>
      <c r="R898" s="12"/>
    </row>
    <row r="899" spans="10:18" ht="19.899999999999999" customHeight="1" x14ac:dyDescent="0.2">
      <c r="J899" s="4"/>
      <c r="K899" s="2"/>
      <c r="M899" s="3"/>
      <c r="O899" s="2"/>
      <c r="P899" s="2"/>
      <c r="Q899" s="2"/>
      <c r="R899" s="12"/>
    </row>
    <row r="900" spans="10:18" ht="19.899999999999999" customHeight="1" x14ac:dyDescent="0.2">
      <c r="J900" s="4"/>
      <c r="K900" s="2"/>
      <c r="M900" s="3"/>
      <c r="O900" s="2"/>
      <c r="P900" s="2"/>
      <c r="Q900" s="2"/>
      <c r="R900" s="12"/>
    </row>
    <row r="901" spans="10:18" ht="19.899999999999999" customHeight="1" x14ac:dyDescent="0.2">
      <c r="J901" s="4"/>
      <c r="K901" s="2"/>
      <c r="M901" s="3"/>
      <c r="O901" s="2"/>
      <c r="P901" s="2"/>
      <c r="Q901" s="2"/>
      <c r="R901" s="12"/>
    </row>
    <row r="902" spans="10:18" ht="19.899999999999999" customHeight="1" x14ac:dyDescent="0.2">
      <c r="J902" s="4"/>
      <c r="K902" s="2"/>
      <c r="M902" s="3"/>
      <c r="O902" s="2"/>
      <c r="P902" s="2"/>
      <c r="Q902" s="2"/>
      <c r="R902" s="12"/>
    </row>
    <row r="903" spans="10:18" ht="19.899999999999999" customHeight="1" x14ac:dyDescent="0.2">
      <c r="J903" s="4"/>
      <c r="K903" s="2"/>
      <c r="M903" s="3"/>
      <c r="O903" s="2"/>
      <c r="P903" s="2"/>
      <c r="Q903" s="2"/>
      <c r="R903" s="12"/>
    </row>
    <row r="904" spans="10:18" ht="19.899999999999999" customHeight="1" x14ac:dyDescent="0.2">
      <c r="J904" s="4"/>
      <c r="K904" s="2"/>
      <c r="M904" s="3"/>
      <c r="O904" s="2"/>
      <c r="P904" s="2"/>
      <c r="Q904" s="2"/>
      <c r="R904" s="12"/>
    </row>
    <row r="905" spans="10:18" ht="19.899999999999999" customHeight="1" x14ac:dyDescent="0.2">
      <c r="J905" s="4"/>
      <c r="K905" s="2"/>
      <c r="M905" s="3"/>
      <c r="O905" s="2"/>
      <c r="P905" s="2"/>
      <c r="Q905" s="2"/>
      <c r="R905" s="12"/>
    </row>
    <row r="906" spans="10:18" ht="19.899999999999999" customHeight="1" x14ac:dyDescent="0.2">
      <c r="J906" s="4"/>
      <c r="K906" s="2"/>
      <c r="M906" s="3"/>
      <c r="O906" s="2"/>
      <c r="P906" s="2"/>
      <c r="Q906" s="2"/>
      <c r="R906" s="12"/>
    </row>
    <row r="907" spans="10:18" ht="19.899999999999999" customHeight="1" x14ac:dyDescent="0.2">
      <c r="J907" s="4"/>
      <c r="K907" s="2"/>
      <c r="M907" s="3"/>
      <c r="O907" s="2"/>
      <c r="P907" s="2"/>
      <c r="Q907" s="2"/>
      <c r="R907" s="12"/>
    </row>
    <row r="908" spans="10:18" ht="19.899999999999999" customHeight="1" x14ac:dyDescent="0.2">
      <c r="J908" s="4"/>
      <c r="K908" s="2"/>
      <c r="M908" s="3"/>
      <c r="O908" s="2"/>
      <c r="P908" s="2"/>
      <c r="Q908" s="2"/>
      <c r="R908" s="12"/>
    </row>
    <row r="909" spans="10:18" ht="19.899999999999999" customHeight="1" x14ac:dyDescent="0.2">
      <c r="J909" s="4"/>
      <c r="K909" s="2"/>
      <c r="M909" s="3"/>
      <c r="O909" s="2"/>
      <c r="P909" s="2"/>
      <c r="Q909" s="2"/>
      <c r="R909" s="12"/>
    </row>
    <row r="910" spans="10:18" ht="19.899999999999999" customHeight="1" x14ac:dyDescent="0.2">
      <c r="J910" s="4"/>
      <c r="K910" s="2"/>
      <c r="M910" s="3"/>
      <c r="O910" s="2"/>
      <c r="P910" s="2"/>
      <c r="Q910" s="2"/>
      <c r="R910" s="12"/>
    </row>
    <row r="911" spans="10:18" ht="19.899999999999999" customHeight="1" x14ac:dyDescent="0.2">
      <c r="J911" s="4"/>
      <c r="K911" s="2"/>
      <c r="M911" s="3"/>
      <c r="O911" s="2"/>
      <c r="P911" s="2"/>
      <c r="Q911" s="2"/>
      <c r="R911" s="12"/>
    </row>
    <row r="912" spans="10:18" ht="19.899999999999999" customHeight="1" x14ac:dyDescent="0.2">
      <c r="J912" s="4"/>
      <c r="K912" s="2"/>
      <c r="M912" s="3"/>
      <c r="O912" s="2"/>
      <c r="P912" s="2"/>
      <c r="Q912" s="2"/>
      <c r="R912" s="12"/>
    </row>
    <row r="913" spans="10:18" ht="19.899999999999999" customHeight="1" x14ac:dyDescent="0.2">
      <c r="J913" s="4"/>
      <c r="K913" s="2"/>
      <c r="M913" s="3"/>
      <c r="O913" s="2"/>
      <c r="P913" s="2"/>
      <c r="Q913" s="2"/>
      <c r="R913" s="12"/>
    </row>
    <row r="914" spans="10:18" ht="19.899999999999999" customHeight="1" x14ac:dyDescent="0.2">
      <c r="J914" s="4"/>
      <c r="K914" s="2"/>
      <c r="M914" s="3"/>
      <c r="O914" s="2"/>
      <c r="P914" s="2"/>
      <c r="Q914" s="2"/>
      <c r="R914" s="12"/>
    </row>
    <row r="915" spans="10:18" ht="19.899999999999999" customHeight="1" x14ac:dyDescent="0.2">
      <c r="J915" s="4"/>
      <c r="K915" s="2"/>
      <c r="M915" s="3"/>
      <c r="O915" s="2"/>
      <c r="P915" s="2"/>
      <c r="Q915" s="2"/>
      <c r="R915" s="12"/>
    </row>
    <row r="916" spans="10:18" ht="19.899999999999999" customHeight="1" x14ac:dyDescent="0.2">
      <c r="J916" s="4"/>
      <c r="K916" s="2"/>
      <c r="M916" s="3"/>
      <c r="O916" s="2"/>
      <c r="P916" s="2"/>
      <c r="Q916" s="2"/>
      <c r="R916" s="12"/>
    </row>
    <row r="917" spans="10:18" ht="19.899999999999999" customHeight="1" x14ac:dyDescent="0.2">
      <c r="J917" s="4"/>
      <c r="K917" s="2"/>
      <c r="M917" s="3"/>
      <c r="O917" s="2"/>
      <c r="P917" s="2"/>
      <c r="Q917" s="2"/>
      <c r="R917" s="12"/>
    </row>
    <row r="918" spans="10:18" ht="19.899999999999999" customHeight="1" x14ac:dyDescent="0.2">
      <c r="J918" s="4"/>
      <c r="K918" s="2"/>
      <c r="M918" s="3"/>
      <c r="O918" s="2"/>
      <c r="P918" s="2"/>
      <c r="Q918" s="2"/>
      <c r="R918" s="12"/>
    </row>
    <row r="919" spans="10:18" ht="19.899999999999999" customHeight="1" x14ac:dyDescent="0.2">
      <c r="J919" s="4"/>
      <c r="K919" s="2"/>
      <c r="M919" s="3"/>
      <c r="O919" s="2"/>
      <c r="P919" s="2"/>
      <c r="Q919" s="2"/>
      <c r="R919" s="12"/>
    </row>
    <row r="920" spans="10:18" ht="19.899999999999999" customHeight="1" x14ac:dyDescent="0.2">
      <c r="J920" s="4"/>
      <c r="K920" s="2"/>
      <c r="M920" s="3"/>
      <c r="O920" s="2"/>
      <c r="P920" s="2"/>
      <c r="Q920" s="2"/>
      <c r="R920" s="12"/>
    </row>
    <row r="921" spans="10:18" ht="19.899999999999999" customHeight="1" x14ac:dyDescent="0.2">
      <c r="J921" s="4"/>
      <c r="K921" s="2"/>
      <c r="M921" s="3"/>
      <c r="O921" s="2"/>
      <c r="P921" s="2"/>
      <c r="Q921" s="2"/>
      <c r="R921" s="12"/>
    </row>
    <row r="922" spans="10:18" ht="19.899999999999999" customHeight="1" x14ac:dyDescent="0.2">
      <c r="J922" s="4"/>
      <c r="K922" s="2"/>
      <c r="M922" s="3"/>
      <c r="O922" s="2"/>
      <c r="P922" s="2"/>
      <c r="Q922" s="2"/>
      <c r="R922" s="12"/>
    </row>
    <row r="923" spans="10:18" ht="19.899999999999999" customHeight="1" x14ac:dyDescent="0.2">
      <c r="J923" s="4"/>
      <c r="K923" s="2"/>
      <c r="M923" s="3"/>
      <c r="O923" s="2"/>
      <c r="P923" s="2"/>
      <c r="Q923" s="2"/>
      <c r="R923" s="12"/>
    </row>
    <row r="924" spans="10:18" ht="19.899999999999999" customHeight="1" x14ac:dyDescent="0.2">
      <c r="J924" s="4"/>
      <c r="K924" s="2"/>
      <c r="M924" s="3"/>
      <c r="O924" s="2"/>
      <c r="P924" s="2"/>
      <c r="Q924" s="2"/>
      <c r="R924" s="12"/>
    </row>
    <row r="925" spans="10:18" ht="19.899999999999999" customHeight="1" x14ac:dyDescent="0.2">
      <c r="J925" s="4"/>
      <c r="K925" s="2"/>
      <c r="M925" s="3"/>
      <c r="O925" s="2"/>
      <c r="P925" s="2"/>
      <c r="Q925" s="2"/>
      <c r="R925" s="12"/>
    </row>
    <row r="926" spans="10:18" ht="19.899999999999999" customHeight="1" x14ac:dyDescent="0.2">
      <c r="J926" s="4"/>
      <c r="K926" s="2"/>
      <c r="M926" s="3"/>
      <c r="O926" s="2"/>
      <c r="P926" s="2"/>
      <c r="Q926" s="2"/>
      <c r="R926" s="12"/>
    </row>
    <row r="927" spans="10:18" ht="19.899999999999999" customHeight="1" x14ac:dyDescent="0.2">
      <c r="J927" s="4"/>
      <c r="K927" s="2"/>
      <c r="M927" s="3"/>
      <c r="O927" s="2"/>
      <c r="P927" s="2"/>
      <c r="Q927" s="2"/>
      <c r="R927" s="12"/>
    </row>
    <row r="928" spans="10:18" ht="19.899999999999999" customHeight="1" x14ac:dyDescent="0.2">
      <c r="J928" s="4"/>
      <c r="K928" s="2"/>
      <c r="M928" s="3"/>
      <c r="O928" s="2"/>
      <c r="P928" s="2"/>
      <c r="Q928" s="2"/>
      <c r="R928" s="12"/>
    </row>
    <row r="929" spans="10:18" ht="19.899999999999999" customHeight="1" x14ac:dyDescent="0.2">
      <c r="J929" s="4"/>
      <c r="K929" s="2"/>
      <c r="M929" s="3"/>
      <c r="O929" s="2"/>
      <c r="P929" s="2"/>
      <c r="Q929" s="2"/>
      <c r="R929" s="12"/>
    </row>
    <row r="930" spans="10:18" ht="19.899999999999999" customHeight="1" x14ac:dyDescent="0.2">
      <c r="J930" s="4"/>
      <c r="K930" s="2"/>
      <c r="M930" s="3"/>
      <c r="O930" s="2"/>
      <c r="P930" s="2"/>
      <c r="Q930" s="2"/>
      <c r="R930" s="12"/>
    </row>
    <row r="931" spans="10:18" ht="19.899999999999999" customHeight="1" x14ac:dyDescent="0.2">
      <c r="J931" s="4"/>
      <c r="K931" s="2"/>
      <c r="M931" s="3"/>
      <c r="O931" s="2"/>
      <c r="P931" s="2"/>
      <c r="Q931" s="2"/>
      <c r="R931" s="12"/>
    </row>
    <row r="932" spans="10:18" ht="19.899999999999999" customHeight="1" x14ac:dyDescent="0.2">
      <c r="J932" s="4"/>
      <c r="K932" s="2"/>
      <c r="M932" s="3"/>
      <c r="O932" s="2"/>
      <c r="P932" s="2"/>
      <c r="Q932" s="2"/>
      <c r="R932" s="12"/>
    </row>
    <row r="933" spans="10:18" ht="19.899999999999999" customHeight="1" x14ac:dyDescent="0.2">
      <c r="J933" s="4"/>
      <c r="K933" s="2"/>
      <c r="M933" s="3"/>
      <c r="O933" s="2"/>
      <c r="P933" s="2"/>
      <c r="Q933" s="2"/>
      <c r="R933" s="12"/>
    </row>
    <row r="934" spans="10:18" ht="19.899999999999999" customHeight="1" x14ac:dyDescent="0.2">
      <c r="J934" s="4"/>
      <c r="K934" s="2"/>
      <c r="M934" s="3"/>
      <c r="O934" s="2"/>
      <c r="P934" s="2"/>
      <c r="Q934" s="2"/>
      <c r="R934" s="12"/>
    </row>
    <row r="935" spans="10:18" ht="19.899999999999999" customHeight="1" x14ac:dyDescent="0.2">
      <c r="J935" s="4"/>
      <c r="K935" s="2"/>
      <c r="M935" s="3"/>
      <c r="O935" s="2"/>
      <c r="P935" s="2"/>
      <c r="Q935" s="2"/>
      <c r="R935" s="12"/>
    </row>
    <row r="936" spans="10:18" ht="19.899999999999999" customHeight="1" x14ac:dyDescent="0.2">
      <c r="J936" s="4"/>
      <c r="K936" s="2"/>
      <c r="M936" s="3"/>
      <c r="O936" s="2"/>
      <c r="P936" s="2"/>
      <c r="Q936" s="2"/>
      <c r="R936" s="12"/>
    </row>
    <row r="937" spans="10:18" ht="19.899999999999999" customHeight="1" x14ac:dyDescent="0.2">
      <c r="J937" s="4"/>
      <c r="K937" s="2"/>
      <c r="M937" s="3"/>
      <c r="O937" s="2"/>
      <c r="P937" s="2"/>
      <c r="Q937" s="2"/>
      <c r="R937" s="12"/>
    </row>
    <row r="938" spans="10:18" ht="19.899999999999999" customHeight="1" x14ac:dyDescent="0.2">
      <c r="J938" s="4"/>
      <c r="K938" s="2"/>
      <c r="M938" s="3"/>
      <c r="O938" s="2"/>
      <c r="P938" s="2"/>
      <c r="Q938" s="2"/>
      <c r="R938" s="12"/>
    </row>
    <row r="939" spans="10:18" ht="19.899999999999999" customHeight="1" x14ac:dyDescent="0.2">
      <c r="J939" s="4"/>
      <c r="K939" s="2"/>
      <c r="M939" s="3"/>
      <c r="O939" s="2"/>
      <c r="P939" s="2"/>
      <c r="Q939" s="2"/>
      <c r="R939" s="12"/>
    </row>
    <row r="940" spans="10:18" ht="19.899999999999999" customHeight="1" x14ac:dyDescent="0.2">
      <c r="J940" s="4"/>
      <c r="K940" s="2"/>
      <c r="M940" s="3"/>
      <c r="O940" s="2"/>
      <c r="P940" s="2"/>
      <c r="Q940" s="2"/>
      <c r="R940" s="12"/>
    </row>
    <row r="941" spans="10:18" ht="19.899999999999999" customHeight="1" x14ac:dyDescent="0.2">
      <c r="J941" s="4"/>
      <c r="K941" s="2"/>
      <c r="M941" s="3"/>
      <c r="O941" s="2"/>
      <c r="P941" s="2"/>
      <c r="Q941" s="2"/>
      <c r="R941" s="12"/>
    </row>
    <row r="942" spans="10:18" ht="19.899999999999999" customHeight="1" x14ac:dyDescent="0.2">
      <c r="J942" s="4"/>
      <c r="K942" s="2"/>
      <c r="M942" s="3"/>
      <c r="O942" s="2"/>
      <c r="P942" s="2"/>
      <c r="Q942" s="2"/>
      <c r="R942" s="12"/>
    </row>
    <row r="943" spans="10:18" ht="19.899999999999999" customHeight="1" x14ac:dyDescent="0.2">
      <c r="J943" s="4"/>
      <c r="K943" s="2"/>
      <c r="M943" s="3"/>
      <c r="O943" s="2"/>
      <c r="P943" s="2"/>
      <c r="Q943" s="2"/>
      <c r="R943" s="12"/>
    </row>
    <row r="944" spans="10:18" ht="19.899999999999999" customHeight="1" x14ac:dyDescent="0.2">
      <c r="J944" s="4"/>
      <c r="K944" s="2"/>
      <c r="M944" s="3"/>
      <c r="O944" s="2"/>
      <c r="P944" s="2"/>
      <c r="Q944" s="2"/>
      <c r="R944" s="12"/>
    </row>
    <row r="945" spans="10:18" ht="19.899999999999999" customHeight="1" x14ac:dyDescent="0.2">
      <c r="J945" s="4"/>
      <c r="K945" s="2"/>
      <c r="M945" s="3"/>
      <c r="O945" s="2"/>
      <c r="P945" s="2"/>
      <c r="Q945" s="2"/>
      <c r="R945" s="12"/>
    </row>
    <row r="946" spans="10:18" ht="19.899999999999999" customHeight="1" x14ac:dyDescent="0.2">
      <c r="J946" s="4"/>
      <c r="K946" s="2"/>
      <c r="M946" s="3"/>
      <c r="O946" s="2"/>
      <c r="P946" s="2"/>
      <c r="Q946" s="2"/>
      <c r="R946" s="12"/>
    </row>
    <row r="947" spans="10:18" ht="19.899999999999999" customHeight="1" x14ac:dyDescent="0.2">
      <c r="J947" s="4"/>
      <c r="K947" s="2"/>
      <c r="M947" s="3"/>
      <c r="O947" s="2"/>
      <c r="P947" s="2"/>
      <c r="Q947" s="2"/>
      <c r="R947" s="12"/>
    </row>
    <row r="948" spans="10:18" ht="19.899999999999999" customHeight="1" x14ac:dyDescent="0.2">
      <c r="J948" s="4"/>
      <c r="K948" s="2"/>
      <c r="M948" s="3"/>
      <c r="O948" s="2"/>
      <c r="P948" s="2"/>
      <c r="Q948" s="2"/>
      <c r="R948" s="12"/>
    </row>
    <row r="949" spans="10:18" ht="19.899999999999999" customHeight="1" x14ac:dyDescent="0.2">
      <c r="J949" s="4"/>
      <c r="K949" s="2"/>
      <c r="M949" s="3"/>
      <c r="O949" s="2"/>
      <c r="P949" s="2"/>
      <c r="Q949" s="2"/>
      <c r="R949" s="12"/>
    </row>
    <row r="950" spans="10:18" ht="19.899999999999999" customHeight="1" x14ac:dyDescent="0.2">
      <c r="J950" s="4"/>
      <c r="K950" s="2"/>
      <c r="M950" s="3"/>
      <c r="O950" s="2"/>
      <c r="P950" s="2"/>
      <c r="Q950" s="2"/>
      <c r="R950" s="12"/>
    </row>
    <row r="951" spans="10:18" ht="19.899999999999999" customHeight="1" x14ac:dyDescent="0.2">
      <c r="J951" s="4"/>
      <c r="K951" s="2"/>
      <c r="M951" s="3"/>
      <c r="O951" s="2"/>
      <c r="P951" s="2"/>
      <c r="Q951" s="2"/>
      <c r="R951" s="12"/>
    </row>
    <row r="952" spans="10:18" ht="19.899999999999999" customHeight="1" x14ac:dyDescent="0.2">
      <c r="J952" s="4"/>
      <c r="K952" s="2"/>
      <c r="M952" s="3"/>
      <c r="O952" s="2"/>
      <c r="P952" s="2"/>
      <c r="Q952" s="2"/>
      <c r="R952" s="12"/>
    </row>
    <row r="953" spans="10:18" ht="19.899999999999999" customHeight="1" x14ac:dyDescent="0.2">
      <c r="J953" s="4"/>
      <c r="K953" s="2"/>
      <c r="M953" s="3"/>
      <c r="O953" s="2"/>
      <c r="P953" s="2"/>
      <c r="Q953" s="2"/>
      <c r="R953" s="12"/>
    </row>
    <row r="954" spans="10:18" ht="19.899999999999999" customHeight="1" x14ac:dyDescent="0.2">
      <c r="J954" s="4"/>
      <c r="K954" s="2"/>
      <c r="M954" s="3"/>
      <c r="O954" s="2"/>
      <c r="P954" s="2"/>
      <c r="Q954" s="2"/>
      <c r="R954" s="12"/>
    </row>
    <row r="955" spans="10:18" ht="19.899999999999999" customHeight="1" x14ac:dyDescent="0.2">
      <c r="J955" s="4"/>
      <c r="K955" s="2"/>
      <c r="M955" s="3"/>
      <c r="O955" s="2"/>
      <c r="P955" s="2"/>
      <c r="Q955" s="2"/>
      <c r="R955" s="12"/>
    </row>
    <row r="956" spans="10:18" ht="19.899999999999999" customHeight="1" x14ac:dyDescent="0.2">
      <c r="J956" s="4"/>
      <c r="K956" s="2"/>
      <c r="M956" s="3"/>
      <c r="O956" s="2"/>
      <c r="P956" s="2"/>
      <c r="Q956" s="2"/>
      <c r="R956" s="12"/>
    </row>
    <row r="957" spans="10:18" ht="19.899999999999999" customHeight="1" x14ac:dyDescent="0.2">
      <c r="J957" s="4"/>
      <c r="K957" s="2"/>
      <c r="M957" s="3"/>
      <c r="O957" s="2"/>
      <c r="P957" s="2"/>
      <c r="Q957" s="2"/>
      <c r="R957" s="12"/>
    </row>
    <row r="958" spans="10:18" ht="19.899999999999999" customHeight="1" x14ac:dyDescent="0.2">
      <c r="J958" s="4"/>
      <c r="K958" s="2"/>
      <c r="M958" s="3"/>
      <c r="O958" s="2"/>
      <c r="P958" s="2"/>
      <c r="Q958" s="2"/>
      <c r="R958" s="12"/>
    </row>
    <row r="959" spans="10:18" ht="19.899999999999999" customHeight="1" x14ac:dyDescent="0.2">
      <c r="J959" s="4"/>
      <c r="K959" s="2"/>
      <c r="M959" s="3"/>
      <c r="O959" s="2"/>
      <c r="P959" s="2"/>
      <c r="Q959" s="2"/>
      <c r="R959" s="12"/>
    </row>
    <row r="960" spans="10:18" ht="19.899999999999999" customHeight="1" x14ac:dyDescent="0.2">
      <c r="J960" s="4"/>
      <c r="K960" s="2"/>
      <c r="M960" s="3"/>
      <c r="O960" s="2"/>
      <c r="P960" s="2"/>
      <c r="Q960" s="2"/>
      <c r="R960" s="12"/>
    </row>
    <row r="961" spans="10:18" ht="19.899999999999999" customHeight="1" x14ac:dyDescent="0.2">
      <c r="J961" s="4"/>
      <c r="K961" s="2"/>
      <c r="M961" s="3"/>
      <c r="O961" s="2"/>
      <c r="P961" s="2"/>
      <c r="Q961" s="2"/>
      <c r="R961" s="12"/>
    </row>
    <row r="962" spans="10:18" ht="19.899999999999999" customHeight="1" x14ac:dyDescent="0.2">
      <c r="J962" s="4"/>
      <c r="K962" s="2"/>
      <c r="M962" s="3"/>
      <c r="O962" s="2"/>
      <c r="P962" s="2"/>
      <c r="Q962" s="2"/>
      <c r="R962" s="12"/>
    </row>
    <row r="963" spans="10:18" ht="19.899999999999999" customHeight="1" x14ac:dyDescent="0.2">
      <c r="J963" s="4"/>
      <c r="K963" s="2"/>
      <c r="M963" s="3"/>
      <c r="O963" s="2"/>
      <c r="P963" s="2"/>
      <c r="Q963" s="2"/>
      <c r="R963" s="12"/>
    </row>
    <row r="964" spans="10:18" ht="19.899999999999999" customHeight="1" x14ac:dyDescent="0.2">
      <c r="J964" s="4"/>
      <c r="K964" s="2"/>
      <c r="M964" s="3"/>
      <c r="O964" s="2"/>
      <c r="P964" s="2"/>
      <c r="Q964" s="2"/>
      <c r="R964" s="12"/>
    </row>
    <row r="965" spans="10:18" ht="19.899999999999999" customHeight="1" x14ac:dyDescent="0.2">
      <c r="J965" s="4"/>
      <c r="K965" s="2"/>
      <c r="M965" s="3"/>
      <c r="O965" s="2"/>
      <c r="P965" s="2"/>
      <c r="Q965" s="2"/>
      <c r="R965" s="12"/>
    </row>
    <row r="966" spans="10:18" ht="19.899999999999999" customHeight="1" x14ac:dyDescent="0.2">
      <c r="J966" s="4"/>
      <c r="K966" s="2"/>
      <c r="M966" s="3"/>
      <c r="O966" s="2"/>
      <c r="P966" s="2"/>
      <c r="Q966" s="2"/>
      <c r="R966" s="12"/>
    </row>
    <row r="967" spans="10:18" ht="19.899999999999999" customHeight="1" x14ac:dyDescent="0.2">
      <c r="J967" s="4"/>
      <c r="K967" s="2"/>
      <c r="M967" s="3"/>
      <c r="O967" s="2"/>
      <c r="P967" s="2"/>
      <c r="Q967" s="2"/>
      <c r="R967" s="12"/>
    </row>
    <row r="968" spans="10:18" ht="19.899999999999999" customHeight="1" x14ac:dyDescent="0.2">
      <c r="J968" s="4"/>
      <c r="K968" s="2"/>
      <c r="M968" s="3"/>
      <c r="O968" s="2"/>
      <c r="P968" s="2"/>
      <c r="Q968" s="2"/>
      <c r="R968" s="12"/>
    </row>
    <row r="969" spans="10:18" ht="19.899999999999999" customHeight="1" x14ac:dyDescent="0.2">
      <c r="J969" s="4"/>
      <c r="K969" s="2"/>
      <c r="M969" s="3"/>
      <c r="O969" s="2"/>
      <c r="P969" s="2"/>
      <c r="Q969" s="2"/>
      <c r="R969" s="12"/>
    </row>
    <row r="970" spans="10:18" ht="19.899999999999999" customHeight="1" x14ac:dyDescent="0.2">
      <c r="J970" s="4"/>
      <c r="K970" s="2"/>
      <c r="M970" s="3"/>
      <c r="O970" s="2"/>
      <c r="P970" s="2"/>
      <c r="Q970" s="2"/>
      <c r="R970" s="12"/>
    </row>
    <row r="971" spans="10:18" ht="19.899999999999999" customHeight="1" x14ac:dyDescent="0.2">
      <c r="J971" s="4"/>
      <c r="K971" s="2"/>
      <c r="M971" s="3"/>
      <c r="O971" s="2"/>
      <c r="P971" s="2"/>
      <c r="Q971" s="2"/>
      <c r="R971" s="12"/>
    </row>
    <row r="972" spans="10:18" ht="19.899999999999999" customHeight="1" x14ac:dyDescent="0.2">
      <c r="J972" s="4"/>
      <c r="K972" s="2"/>
      <c r="M972" s="3"/>
      <c r="O972" s="2"/>
      <c r="P972" s="2"/>
      <c r="Q972" s="2"/>
      <c r="R972" s="12"/>
    </row>
    <row r="973" spans="10:18" ht="19.899999999999999" customHeight="1" x14ac:dyDescent="0.2">
      <c r="J973" s="4"/>
      <c r="K973" s="2"/>
      <c r="M973" s="3"/>
      <c r="O973" s="2"/>
      <c r="P973" s="2"/>
      <c r="Q973" s="2"/>
      <c r="R973" s="12"/>
    </row>
    <row r="974" spans="10:18" ht="19.899999999999999" customHeight="1" x14ac:dyDescent="0.2">
      <c r="J974" s="4"/>
      <c r="K974" s="2"/>
      <c r="M974" s="3"/>
      <c r="O974" s="2"/>
      <c r="P974" s="2"/>
      <c r="Q974" s="2"/>
      <c r="R974" s="12"/>
    </row>
    <row r="975" spans="10:18" ht="19.899999999999999" customHeight="1" x14ac:dyDescent="0.2">
      <c r="J975" s="4"/>
      <c r="K975" s="2"/>
      <c r="M975" s="3"/>
      <c r="O975" s="2"/>
      <c r="P975" s="2"/>
      <c r="Q975" s="2"/>
      <c r="R975" s="12"/>
    </row>
    <row r="976" spans="10:18" ht="19.899999999999999" customHeight="1" x14ac:dyDescent="0.2">
      <c r="J976" s="4"/>
      <c r="K976" s="2"/>
      <c r="M976" s="3"/>
      <c r="O976" s="2"/>
      <c r="P976" s="2"/>
      <c r="Q976" s="2"/>
      <c r="R976" s="12"/>
    </row>
    <row r="977" spans="10:18" ht="19.899999999999999" customHeight="1" x14ac:dyDescent="0.2">
      <c r="J977" s="4"/>
      <c r="K977" s="2"/>
      <c r="M977" s="3"/>
      <c r="O977" s="2"/>
      <c r="P977" s="2"/>
      <c r="Q977" s="2"/>
      <c r="R977" s="12"/>
    </row>
    <row r="978" spans="10:18" ht="19.899999999999999" customHeight="1" x14ac:dyDescent="0.2">
      <c r="J978" s="4"/>
      <c r="K978" s="2"/>
      <c r="M978" s="3"/>
      <c r="O978" s="2"/>
      <c r="P978" s="2"/>
      <c r="Q978" s="2"/>
      <c r="R978" s="12"/>
    </row>
    <row r="979" spans="10:18" ht="19.899999999999999" customHeight="1" x14ac:dyDescent="0.2">
      <c r="J979" s="4"/>
      <c r="K979" s="2"/>
      <c r="M979" s="3"/>
      <c r="O979" s="2"/>
      <c r="P979" s="2"/>
      <c r="Q979" s="2"/>
      <c r="R979" s="12"/>
    </row>
    <row r="980" spans="10:18" ht="19.899999999999999" customHeight="1" x14ac:dyDescent="0.2">
      <c r="J980" s="4"/>
      <c r="K980" s="2"/>
      <c r="M980" s="3"/>
      <c r="O980" s="2"/>
      <c r="P980" s="2"/>
      <c r="Q980" s="2"/>
      <c r="R980" s="12"/>
    </row>
    <row r="981" spans="10:18" ht="19.899999999999999" customHeight="1" x14ac:dyDescent="0.2">
      <c r="J981" s="4"/>
      <c r="K981" s="2"/>
      <c r="M981" s="3"/>
      <c r="O981" s="2"/>
      <c r="P981" s="2"/>
      <c r="Q981" s="2"/>
      <c r="R981" s="12"/>
    </row>
    <row r="982" spans="10:18" ht="19.899999999999999" customHeight="1" x14ac:dyDescent="0.2">
      <c r="J982" s="4"/>
      <c r="K982" s="2"/>
      <c r="M982" s="3"/>
      <c r="O982" s="2"/>
      <c r="P982" s="2"/>
      <c r="Q982" s="2"/>
      <c r="R982" s="12"/>
    </row>
    <row r="983" spans="10:18" ht="19.899999999999999" customHeight="1" x14ac:dyDescent="0.2">
      <c r="J983" s="4"/>
      <c r="K983" s="2"/>
      <c r="M983" s="3"/>
      <c r="O983" s="2"/>
      <c r="P983" s="2"/>
      <c r="Q983" s="2"/>
      <c r="R983" s="12"/>
    </row>
    <row r="984" spans="10:18" ht="19.899999999999999" customHeight="1" x14ac:dyDescent="0.2">
      <c r="J984" s="4"/>
      <c r="K984" s="2"/>
      <c r="M984" s="3"/>
      <c r="O984" s="2"/>
      <c r="P984" s="2"/>
      <c r="Q984" s="2"/>
      <c r="R984" s="12"/>
    </row>
    <row r="985" spans="10:18" ht="19.899999999999999" customHeight="1" x14ac:dyDescent="0.2">
      <c r="J985" s="4"/>
      <c r="K985" s="2"/>
      <c r="M985" s="3"/>
      <c r="O985" s="2"/>
      <c r="P985" s="2"/>
      <c r="Q985" s="2"/>
      <c r="R985" s="12"/>
    </row>
    <row r="986" spans="10:18" ht="19.899999999999999" customHeight="1" x14ac:dyDescent="0.2">
      <c r="J986" s="4"/>
      <c r="K986" s="2"/>
      <c r="M986" s="3"/>
      <c r="O986" s="2"/>
      <c r="P986" s="2"/>
      <c r="Q986" s="2"/>
      <c r="R986" s="12"/>
    </row>
    <row r="987" spans="10:18" ht="19.899999999999999" customHeight="1" x14ac:dyDescent="0.2">
      <c r="J987" s="4"/>
      <c r="K987" s="2"/>
      <c r="M987" s="3"/>
      <c r="O987" s="2"/>
      <c r="P987" s="2"/>
      <c r="Q987" s="2"/>
      <c r="R987" s="12"/>
    </row>
    <row r="988" spans="10:18" ht="19.899999999999999" customHeight="1" x14ac:dyDescent="0.2">
      <c r="J988" s="4"/>
      <c r="K988" s="2"/>
      <c r="M988" s="3"/>
      <c r="O988" s="2"/>
      <c r="P988" s="2"/>
      <c r="Q988" s="2"/>
      <c r="R988" s="12"/>
    </row>
    <row r="989" spans="10:18" ht="19.899999999999999" customHeight="1" x14ac:dyDescent="0.2">
      <c r="J989" s="4"/>
      <c r="K989" s="2"/>
      <c r="M989" s="3"/>
      <c r="O989" s="2"/>
      <c r="P989" s="2"/>
      <c r="Q989" s="2"/>
      <c r="R989" s="12"/>
    </row>
    <row r="990" spans="10:18" ht="19.899999999999999" customHeight="1" x14ac:dyDescent="0.2">
      <c r="J990" s="4"/>
      <c r="K990" s="2"/>
      <c r="M990" s="3"/>
      <c r="O990" s="2"/>
      <c r="P990" s="2"/>
      <c r="Q990" s="2"/>
      <c r="R990" s="12"/>
    </row>
    <row r="991" spans="10:18" ht="19.899999999999999" customHeight="1" x14ac:dyDescent="0.2">
      <c r="J991" s="4"/>
      <c r="K991" s="2"/>
      <c r="M991" s="3"/>
      <c r="O991" s="2"/>
      <c r="P991" s="2"/>
      <c r="Q991" s="2"/>
      <c r="R991" s="12"/>
    </row>
    <row r="992" spans="10:18" ht="19.899999999999999" customHeight="1" x14ac:dyDescent="0.2">
      <c r="J992" s="4"/>
      <c r="K992" s="2"/>
      <c r="M992" s="3"/>
      <c r="O992" s="2"/>
      <c r="P992" s="2"/>
      <c r="Q992" s="2"/>
      <c r="R992" s="12"/>
    </row>
    <row r="993" spans="10:18" ht="19.899999999999999" customHeight="1" x14ac:dyDescent="0.2">
      <c r="J993" s="4"/>
      <c r="K993" s="2"/>
      <c r="M993" s="3"/>
      <c r="O993" s="2"/>
      <c r="P993" s="2"/>
      <c r="Q993" s="2"/>
      <c r="R993" s="12"/>
    </row>
    <row r="994" spans="10:18" ht="19.899999999999999" customHeight="1" x14ac:dyDescent="0.2">
      <c r="J994" s="4"/>
      <c r="K994" s="2"/>
      <c r="M994" s="3"/>
      <c r="O994" s="2"/>
      <c r="P994" s="2"/>
      <c r="Q994" s="2"/>
      <c r="R994" s="12"/>
    </row>
    <row r="995" spans="10:18" ht="19.899999999999999" customHeight="1" x14ac:dyDescent="0.2">
      <c r="J995" s="4"/>
      <c r="K995" s="2"/>
      <c r="M995" s="3"/>
      <c r="O995" s="2"/>
      <c r="P995" s="2"/>
      <c r="Q995" s="2"/>
      <c r="R995" s="12"/>
    </row>
    <row r="996" spans="10:18" ht="19.899999999999999" customHeight="1" x14ac:dyDescent="0.2">
      <c r="J996" s="4"/>
      <c r="K996" s="2"/>
      <c r="M996" s="3"/>
      <c r="O996" s="2"/>
      <c r="P996" s="2"/>
      <c r="Q996" s="2"/>
      <c r="R996" s="12"/>
    </row>
    <row r="997" spans="10:18" ht="19.899999999999999" customHeight="1" x14ac:dyDescent="0.2">
      <c r="J997" s="4"/>
      <c r="K997" s="2"/>
      <c r="M997" s="3"/>
      <c r="O997" s="2"/>
      <c r="P997" s="2"/>
      <c r="Q997" s="2"/>
      <c r="R997" s="12"/>
    </row>
    <row r="998" spans="10:18" ht="19.899999999999999" customHeight="1" x14ac:dyDescent="0.2">
      <c r="J998" s="4"/>
      <c r="K998" s="2"/>
      <c r="M998" s="3"/>
      <c r="O998" s="2"/>
      <c r="P998" s="2"/>
      <c r="Q998" s="2"/>
      <c r="R998" s="12"/>
    </row>
    <row r="999" spans="10:18" ht="19.899999999999999" customHeight="1" x14ac:dyDescent="0.2">
      <c r="J999" s="4"/>
      <c r="K999" s="2"/>
      <c r="M999" s="3"/>
      <c r="O999" s="2"/>
      <c r="P999" s="2"/>
      <c r="Q999" s="2"/>
      <c r="R999" s="12"/>
    </row>
    <row r="1000" spans="10:18" ht="19.899999999999999" customHeight="1" x14ac:dyDescent="0.2">
      <c r="J1000" s="4"/>
      <c r="K1000" s="2"/>
      <c r="M1000" s="3"/>
      <c r="O1000" s="2"/>
      <c r="P1000" s="2"/>
      <c r="Q1000" s="2"/>
      <c r="R1000" s="12"/>
    </row>
    <row r="1001" spans="10:18" ht="19.899999999999999" customHeight="1" x14ac:dyDescent="0.2">
      <c r="J1001" s="4"/>
      <c r="K1001" s="2"/>
      <c r="M1001" s="3"/>
      <c r="O1001" s="2"/>
      <c r="P1001" s="2"/>
      <c r="Q1001" s="2"/>
      <c r="R1001" s="12"/>
    </row>
    <row r="1002" spans="10:18" ht="19.899999999999999" customHeight="1" x14ac:dyDescent="0.2">
      <c r="J1002" s="4"/>
      <c r="K1002" s="2"/>
      <c r="M1002" s="3"/>
      <c r="O1002" s="2"/>
      <c r="P1002" s="2"/>
      <c r="Q1002" s="2"/>
      <c r="R1002" s="12"/>
    </row>
    <row r="1003" spans="10:18" ht="19.899999999999999" customHeight="1" x14ac:dyDescent="0.2">
      <c r="J1003" s="4"/>
      <c r="K1003" s="2"/>
      <c r="M1003" s="3"/>
      <c r="O1003" s="2"/>
      <c r="P1003" s="2"/>
      <c r="Q1003" s="2"/>
      <c r="R1003" s="12"/>
    </row>
    <row r="1004" spans="10:18" ht="19.899999999999999" customHeight="1" x14ac:dyDescent="0.2">
      <c r="J1004" s="4"/>
      <c r="K1004" s="2"/>
      <c r="M1004" s="3"/>
      <c r="O1004" s="2"/>
      <c r="P1004" s="2"/>
      <c r="Q1004" s="2"/>
      <c r="R1004" s="12"/>
    </row>
    <row r="1005" spans="10:18" ht="19.899999999999999" customHeight="1" x14ac:dyDescent="0.2">
      <c r="J1005" s="4"/>
      <c r="K1005" s="2"/>
      <c r="M1005" s="3"/>
      <c r="O1005" s="2"/>
      <c r="P1005" s="2"/>
      <c r="Q1005" s="2"/>
      <c r="R1005" s="12"/>
    </row>
    <row r="1006" spans="10:18" ht="19.899999999999999" customHeight="1" x14ac:dyDescent="0.2">
      <c r="J1006" s="4"/>
      <c r="K1006" s="2"/>
      <c r="M1006" s="3"/>
      <c r="O1006" s="2"/>
      <c r="P1006" s="2"/>
      <c r="Q1006" s="2"/>
      <c r="R1006" s="12"/>
    </row>
    <row r="1007" spans="10:18" ht="19.899999999999999" customHeight="1" x14ac:dyDescent="0.2">
      <c r="J1007" s="4"/>
      <c r="K1007" s="2"/>
      <c r="M1007" s="3"/>
      <c r="O1007" s="2"/>
      <c r="P1007" s="2"/>
      <c r="Q1007" s="2"/>
      <c r="R1007" s="12"/>
    </row>
    <row r="1008" spans="10:18" ht="19.899999999999999" customHeight="1" x14ac:dyDescent="0.2">
      <c r="J1008" s="4"/>
      <c r="K1008" s="2"/>
      <c r="M1008" s="3"/>
      <c r="O1008" s="2"/>
      <c r="P1008" s="2"/>
      <c r="Q1008" s="2"/>
      <c r="R1008" s="12"/>
    </row>
    <row r="1009" spans="10:18" ht="19.899999999999999" customHeight="1" x14ac:dyDescent="0.2">
      <c r="J1009" s="4"/>
      <c r="K1009" s="2"/>
      <c r="M1009" s="3"/>
      <c r="O1009" s="2"/>
      <c r="P1009" s="2"/>
      <c r="Q1009" s="2"/>
      <c r="R1009" s="12"/>
    </row>
    <row r="1010" spans="10:18" ht="19.899999999999999" customHeight="1" x14ac:dyDescent="0.2">
      <c r="J1010" s="4"/>
      <c r="K1010" s="2"/>
      <c r="M1010" s="3"/>
      <c r="O1010" s="2"/>
      <c r="P1010" s="2"/>
      <c r="Q1010" s="2"/>
      <c r="R1010" s="12"/>
    </row>
    <row r="1011" spans="10:18" ht="19.899999999999999" customHeight="1" x14ac:dyDescent="0.2">
      <c r="J1011" s="4"/>
      <c r="K1011" s="2"/>
      <c r="M1011" s="3"/>
      <c r="O1011" s="2"/>
      <c r="P1011" s="2"/>
      <c r="Q1011" s="2"/>
      <c r="R1011" s="12"/>
    </row>
    <row r="1012" spans="10:18" ht="19.899999999999999" customHeight="1" x14ac:dyDescent="0.2">
      <c r="J1012" s="4"/>
      <c r="K1012" s="2"/>
      <c r="M1012" s="3"/>
      <c r="O1012" s="2"/>
      <c r="P1012" s="2"/>
      <c r="Q1012" s="2"/>
      <c r="R1012" s="12"/>
    </row>
    <row r="1013" spans="10:18" ht="19.899999999999999" customHeight="1" x14ac:dyDescent="0.2">
      <c r="J1013" s="4"/>
      <c r="K1013" s="2"/>
      <c r="M1013" s="3"/>
      <c r="O1013" s="2"/>
      <c r="P1013" s="2"/>
      <c r="Q1013" s="2"/>
      <c r="R1013" s="12"/>
    </row>
    <row r="1014" spans="10:18" ht="19.899999999999999" customHeight="1" x14ac:dyDescent="0.2">
      <c r="J1014" s="4"/>
      <c r="K1014" s="2"/>
      <c r="M1014" s="3"/>
      <c r="O1014" s="2"/>
      <c r="P1014" s="2"/>
      <c r="Q1014" s="2"/>
      <c r="R1014" s="12"/>
    </row>
    <row r="1015" spans="10:18" ht="19.899999999999999" customHeight="1" x14ac:dyDescent="0.2">
      <c r="J1015" s="4"/>
      <c r="K1015" s="2"/>
      <c r="M1015" s="3"/>
      <c r="O1015" s="2"/>
      <c r="P1015" s="2"/>
      <c r="Q1015" s="2"/>
      <c r="R1015" s="12"/>
    </row>
    <row r="1016" spans="10:18" ht="19.899999999999999" customHeight="1" x14ac:dyDescent="0.2">
      <c r="J1016" s="4"/>
      <c r="K1016" s="2"/>
      <c r="M1016" s="3"/>
      <c r="O1016" s="2"/>
      <c r="P1016" s="2"/>
      <c r="Q1016" s="2"/>
      <c r="R1016" s="12"/>
    </row>
    <row r="1017" spans="10:18" ht="19.899999999999999" customHeight="1" x14ac:dyDescent="0.2">
      <c r="J1017" s="4"/>
      <c r="K1017" s="2"/>
      <c r="M1017" s="3"/>
      <c r="O1017" s="2"/>
      <c r="P1017" s="2"/>
      <c r="Q1017" s="2"/>
      <c r="R1017" s="12"/>
    </row>
    <row r="1018" spans="10:18" ht="19.899999999999999" customHeight="1" x14ac:dyDescent="0.2">
      <c r="J1018" s="4"/>
      <c r="K1018" s="2"/>
      <c r="M1018" s="3"/>
      <c r="O1018" s="2"/>
      <c r="P1018" s="2"/>
      <c r="Q1018" s="2"/>
      <c r="R1018" s="12"/>
    </row>
    <row r="1019" spans="10:18" ht="19.899999999999999" customHeight="1" x14ac:dyDescent="0.2">
      <c r="J1019" s="4"/>
      <c r="K1019" s="2"/>
      <c r="M1019" s="3"/>
      <c r="O1019" s="2"/>
      <c r="P1019" s="2"/>
      <c r="Q1019" s="2"/>
      <c r="R1019" s="12"/>
    </row>
    <row r="1020" spans="10:18" ht="19.899999999999999" customHeight="1" x14ac:dyDescent="0.2">
      <c r="J1020" s="4"/>
      <c r="K1020" s="2"/>
      <c r="M1020" s="3"/>
      <c r="O1020" s="2"/>
      <c r="P1020" s="2"/>
      <c r="Q1020" s="2"/>
      <c r="R1020" s="12"/>
    </row>
    <row r="1021" spans="10:18" ht="19.899999999999999" customHeight="1" x14ac:dyDescent="0.2">
      <c r="J1021" s="4"/>
      <c r="K1021" s="2"/>
      <c r="M1021" s="3"/>
      <c r="O1021" s="2"/>
      <c r="P1021" s="2"/>
      <c r="Q1021" s="2"/>
      <c r="R1021" s="12"/>
    </row>
    <row r="1022" spans="10:18" ht="19.899999999999999" customHeight="1" x14ac:dyDescent="0.2">
      <c r="J1022" s="4"/>
      <c r="K1022" s="2"/>
      <c r="M1022" s="3"/>
      <c r="O1022" s="2"/>
      <c r="P1022" s="2"/>
      <c r="Q1022" s="2"/>
      <c r="R1022" s="12"/>
    </row>
    <row r="1023" spans="10:18" ht="19.899999999999999" customHeight="1" x14ac:dyDescent="0.2">
      <c r="J1023" s="4"/>
      <c r="K1023" s="2"/>
      <c r="M1023" s="3"/>
      <c r="O1023" s="2"/>
      <c r="P1023" s="2"/>
      <c r="Q1023" s="2"/>
      <c r="R1023" s="12"/>
    </row>
    <row r="1024" spans="10:18" ht="19.899999999999999" customHeight="1" x14ac:dyDescent="0.2">
      <c r="J1024" s="4"/>
      <c r="K1024" s="2"/>
      <c r="M1024" s="3"/>
      <c r="O1024" s="2"/>
      <c r="P1024" s="2"/>
      <c r="Q1024" s="2"/>
      <c r="R1024" s="12"/>
    </row>
    <row r="1025" spans="10:18" ht="19.899999999999999" customHeight="1" x14ac:dyDescent="0.2">
      <c r="J1025" s="4"/>
      <c r="K1025" s="2"/>
      <c r="M1025" s="3"/>
      <c r="O1025" s="2"/>
      <c r="P1025" s="2"/>
      <c r="Q1025" s="2"/>
      <c r="R1025" s="12"/>
    </row>
    <row r="1026" spans="10:18" ht="19.899999999999999" customHeight="1" x14ac:dyDescent="0.2">
      <c r="J1026" s="4"/>
      <c r="K1026" s="2"/>
      <c r="M1026" s="3"/>
      <c r="O1026" s="2"/>
      <c r="P1026" s="2"/>
      <c r="Q1026" s="2"/>
      <c r="R1026" s="12"/>
    </row>
    <row r="1027" spans="10:18" ht="19.899999999999999" customHeight="1" x14ac:dyDescent="0.2">
      <c r="J1027" s="4"/>
      <c r="K1027" s="2"/>
      <c r="M1027" s="3"/>
      <c r="O1027" s="2"/>
      <c r="P1027" s="2"/>
      <c r="Q1027" s="2"/>
      <c r="R1027" s="12"/>
    </row>
    <row r="1028" spans="10:18" ht="19.899999999999999" customHeight="1" x14ac:dyDescent="0.2">
      <c r="J1028" s="4"/>
      <c r="K1028" s="2"/>
      <c r="M1028" s="3"/>
      <c r="O1028" s="2"/>
      <c r="P1028" s="2"/>
      <c r="Q1028" s="2"/>
      <c r="R1028" s="12"/>
    </row>
    <row r="1029" spans="10:18" ht="19.899999999999999" customHeight="1" x14ac:dyDescent="0.2">
      <c r="J1029" s="4"/>
      <c r="K1029" s="2"/>
      <c r="M1029" s="3"/>
      <c r="O1029" s="2"/>
      <c r="P1029" s="2"/>
      <c r="Q1029" s="2"/>
      <c r="R1029" s="12"/>
    </row>
    <row r="1030" spans="10:18" ht="19.899999999999999" customHeight="1" x14ac:dyDescent="0.2">
      <c r="J1030" s="4"/>
      <c r="K1030" s="2"/>
      <c r="M1030" s="3"/>
      <c r="O1030" s="2"/>
      <c r="P1030" s="2"/>
      <c r="Q1030" s="2"/>
      <c r="R1030" s="12"/>
    </row>
    <row r="1031" spans="10:18" ht="19.899999999999999" customHeight="1" x14ac:dyDescent="0.2">
      <c r="J1031" s="4"/>
      <c r="K1031" s="2"/>
      <c r="M1031" s="3"/>
      <c r="O1031" s="2"/>
      <c r="P1031" s="2"/>
      <c r="Q1031" s="2"/>
      <c r="R1031" s="12"/>
    </row>
    <row r="1032" spans="10:18" ht="19.899999999999999" customHeight="1" x14ac:dyDescent="0.2">
      <c r="J1032" s="4"/>
      <c r="K1032" s="2"/>
      <c r="M1032" s="3"/>
      <c r="O1032" s="2"/>
      <c r="P1032" s="2"/>
      <c r="Q1032" s="2"/>
      <c r="R1032" s="12"/>
    </row>
    <row r="1033" spans="10:18" ht="19.899999999999999" customHeight="1" x14ac:dyDescent="0.2">
      <c r="J1033" s="4"/>
      <c r="K1033" s="2"/>
      <c r="M1033" s="3"/>
      <c r="O1033" s="2"/>
      <c r="P1033" s="2"/>
      <c r="Q1033" s="2"/>
      <c r="R1033" s="12"/>
    </row>
    <row r="1034" spans="10:18" ht="19.899999999999999" customHeight="1" x14ac:dyDescent="0.2">
      <c r="J1034" s="4"/>
      <c r="K1034" s="2"/>
      <c r="M1034" s="3"/>
      <c r="O1034" s="2"/>
      <c r="P1034" s="2"/>
      <c r="Q1034" s="2"/>
      <c r="R1034" s="12"/>
    </row>
    <row r="1035" spans="10:18" ht="19.899999999999999" customHeight="1" x14ac:dyDescent="0.2">
      <c r="J1035" s="4"/>
      <c r="K1035" s="2"/>
      <c r="M1035" s="3"/>
      <c r="O1035" s="2"/>
      <c r="P1035" s="2"/>
      <c r="Q1035" s="2"/>
      <c r="R1035" s="12"/>
    </row>
    <row r="1036" spans="10:18" ht="19.899999999999999" customHeight="1" x14ac:dyDescent="0.2">
      <c r="J1036" s="4"/>
      <c r="K1036" s="2"/>
      <c r="M1036" s="3"/>
      <c r="O1036" s="2"/>
      <c r="P1036" s="2"/>
      <c r="Q1036" s="2"/>
      <c r="R1036" s="12"/>
    </row>
    <row r="1037" spans="10:18" ht="19.899999999999999" customHeight="1" x14ac:dyDescent="0.2">
      <c r="J1037" s="4"/>
      <c r="K1037" s="2"/>
      <c r="M1037" s="3"/>
      <c r="O1037" s="2"/>
      <c r="P1037" s="2"/>
      <c r="Q1037" s="2"/>
      <c r="R1037" s="12"/>
    </row>
    <row r="1038" spans="10:18" ht="19.899999999999999" customHeight="1" x14ac:dyDescent="0.2">
      <c r="J1038" s="4"/>
      <c r="K1038" s="2"/>
      <c r="M1038" s="3"/>
      <c r="O1038" s="2"/>
      <c r="P1038" s="2"/>
      <c r="Q1038" s="2"/>
      <c r="R1038" s="12"/>
    </row>
    <row r="1039" spans="10:18" ht="19.899999999999999" customHeight="1" x14ac:dyDescent="0.2">
      <c r="J1039" s="4"/>
      <c r="K1039" s="2"/>
      <c r="M1039" s="3"/>
      <c r="O1039" s="2"/>
      <c r="P1039" s="2"/>
      <c r="Q1039" s="2"/>
      <c r="R1039" s="12"/>
    </row>
    <row r="1040" spans="10:18" ht="19.899999999999999" customHeight="1" x14ac:dyDescent="0.2">
      <c r="J1040" s="4"/>
      <c r="K1040" s="2"/>
      <c r="M1040" s="3"/>
      <c r="O1040" s="2"/>
      <c r="P1040" s="2"/>
      <c r="Q1040" s="2"/>
      <c r="R1040" s="12"/>
    </row>
    <row r="1041" spans="10:18" ht="19.899999999999999" customHeight="1" x14ac:dyDescent="0.2">
      <c r="J1041" s="4"/>
      <c r="K1041" s="2"/>
      <c r="M1041" s="3"/>
      <c r="O1041" s="2"/>
      <c r="P1041" s="2"/>
      <c r="Q1041" s="2"/>
      <c r="R1041" s="12"/>
    </row>
    <row r="1042" spans="10:18" ht="19.899999999999999" customHeight="1" x14ac:dyDescent="0.2">
      <c r="J1042" s="4"/>
      <c r="K1042" s="2"/>
      <c r="M1042" s="3"/>
      <c r="O1042" s="2"/>
      <c r="P1042" s="2"/>
      <c r="Q1042" s="2"/>
      <c r="R1042" s="12"/>
    </row>
    <row r="1043" spans="10:18" ht="19.899999999999999" customHeight="1" x14ac:dyDescent="0.2">
      <c r="J1043" s="4"/>
      <c r="K1043" s="2"/>
      <c r="M1043" s="3"/>
      <c r="O1043" s="2"/>
      <c r="P1043" s="2"/>
      <c r="Q1043" s="2"/>
      <c r="R1043" s="12"/>
    </row>
    <row r="1044" spans="10:18" ht="19.899999999999999" customHeight="1" x14ac:dyDescent="0.2">
      <c r="J1044" s="4"/>
      <c r="K1044" s="2"/>
      <c r="M1044" s="3"/>
      <c r="O1044" s="2"/>
      <c r="P1044" s="2"/>
      <c r="Q1044" s="2"/>
      <c r="R1044" s="12"/>
    </row>
    <row r="1045" spans="10:18" ht="19.899999999999999" customHeight="1" x14ac:dyDescent="0.2">
      <c r="J1045" s="4"/>
      <c r="K1045" s="2"/>
      <c r="M1045" s="3"/>
      <c r="O1045" s="2"/>
      <c r="P1045" s="2"/>
      <c r="Q1045" s="2"/>
      <c r="R1045" s="12"/>
    </row>
    <row r="1046" spans="10:18" ht="19.899999999999999" customHeight="1" x14ac:dyDescent="0.2">
      <c r="J1046" s="4"/>
      <c r="K1046" s="2"/>
      <c r="M1046" s="3"/>
      <c r="O1046" s="2"/>
      <c r="P1046" s="2"/>
      <c r="Q1046" s="2"/>
      <c r="R1046" s="12"/>
    </row>
    <row r="1047" spans="10:18" ht="19.899999999999999" customHeight="1" x14ac:dyDescent="0.2">
      <c r="J1047" s="4"/>
      <c r="K1047" s="2"/>
      <c r="M1047" s="3"/>
      <c r="O1047" s="2"/>
      <c r="P1047" s="2"/>
      <c r="Q1047" s="2"/>
      <c r="R1047" s="12"/>
    </row>
    <row r="1048" spans="10:18" ht="19.899999999999999" customHeight="1" x14ac:dyDescent="0.2">
      <c r="J1048" s="4"/>
      <c r="K1048" s="2"/>
      <c r="M1048" s="3"/>
      <c r="O1048" s="2"/>
      <c r="P1048" s="2"/>
      <c r="Q1048" s="2"/>
      <c r="R1048" s="12"/>
    </row>
    <row r="1049" spans="10:18" ht="19.899999999999999" customHeight="1" x14ac:dyDescent="0.2">
      <c r="J1049" s="4"/>
      <c r="K1049" s="2"/>
      <c r="M1049" s="3"/>
      <c r="O1049" s="2"/>
      <c r="P1049" s="2"/>
      <c r="Q1049" s="2"/>
      <c r="R1049" s="12"/>
    </row>
    <row r="1050" spans="10:18" ht="19.899999999999999" customHeight="1" x14ac:dyDescent="0.2">
      <c r="J1050" s="4"/>
      <c r="K1050" s="2"/>
      <c r="M1050" s="3"/>
      <c r="O1050" s="2"/>
      <c r="P1050" s="2"/>
      <c r="Q1050" s="2"/>
      <c r="R1050" s="12"/>
    </row>
    <row r="1051" spans="10:18" ht="19.899999999999999" customHeight="1" x14ac:dyDescent="0.2">
      <c r="J1051" s="4"/>
      <c r="K1051" s="2"/>
      <c r="M1051" s="3"/>
      <c r="O1051" s="2"/>
      <c r="P1051" s="2"/>
      <c r="Q1051" s="2"/>
      <c r="R1051" s="12"/>
    </row>
    <row r="1052" spans="10:18" ht="19.899999999999999" customHeight="1" x14ac:dyDescent="0.2">
      <c r="J1052" s="4"/>
      <c r="K1052" s="2"/>
      <c r="M1052" s="3"/>
      <c r="O1052" s="2"/>
      <c r="P1052" s="2"/>
      <c r="Q1052" s="2"/>
      <c r="R1052" s="12"/>
    </row>
    <row r="1053" spans="10:18" ht="19.899999999999999" customHeight="1" x14ac:dyDescent="0.2">
      <c r="J1053" s="4"/>
      <c r="K1053" s="2"/>
      <c r="M1053" s="3"/>
      <c r="O1053" s="2"/>
      <c r="P1053" s="2"/>
      <c r="Q1053" s="2"/>
      <c r="R1053" s="12"/>
    </row>
    <row r="1054" spans="10:18" ht="19.899999999999999" customHeight="1" x14ac:dyDescent="0.2">
      <c r="J1054" s="4"/>
      <c r="K1054" s="2"/>
      <c r="M1054" s="3"/>
      <c r="O1054" s="2"/>
      <c r="P1054" s="2"/>
      <c r="Q1054" s="2"/>
      <c r="R1054" s="12"/>
    </row>
    <row r="1055" spans="10:18" ht="19.899999999999999" customHeight="1" x14ac:dyDescent="0.2">
      <c r="J1055" s="4"/>
      <c r="K1055" s="2"/>
      <c r="M1055" s="3"/>
      <c r="O1055" s="2"/>
      <c r="P1055" s="2"/>
      <c r="Q1055" s="2"/>
      <c r="R1055" s="12"/>
    </row>
    <row r="1056" spans="10:18" ht="19.899999999999999" customHeight="1" x14ac:dyDescent="0.2">
      <c r="J1056" s="4"/>
      <c r="K1056" s="2"/>
      <c r="M1056" s="3"/>
      <c r="O1056" s="2"/>
      <c r="P1056" s="2"/>
      <c r="Q1056" s="2"/>
      <c r="R1056" s="12"/>
    </row>
    <row r="1057" spans="10:18" ht="19.899999999999999" customHeight="1" x14ac:dyDescent="0.2">
      <c r="J1057" s="4"/>
      <c r="K1057" s="2"/>
      <c r="M1057" s="3"/>
      <c r="O1057" s="2"/>
      <c r="P1057" s="2"/>
      <c r="Q1057" s="2"/>
      <c r="R1057" s="12"/>
    </row>
    <row r="1058" spans="10:18" ht="19.899999999999999" customHeight="1" x14ac:dyDescent="0.2">
      <c r="J1058" s="4"/>
      <c r="K1058" s="2"/>
      <c r="M1058" s="3"/>
      <c r="O1058" s="2"/>
      <c r="P1058" s="2"/>
      <c r="Q1058" s="2"/>
      <c r="R1058" s="12"/>
    </row>
    <row r="1059" spans="10:18" ht="19.899999999999999" customHeight="1" x14ac:dyDescent="0.2">
      <c r="J1059" s="4"/>
      <c r="K1059" s="2"/>
      <c r="M1059" s="3"/>
      <c r="O1059" s="2"/>
      <c r="P1059" s="2"/>
      <c r="Q1059" s="2"/>
      <c r="R1059" s="12"/>
    </row>
    <row r="1060" spans="10:18" ht="19.899999999999999" customHeight="1" x14ac:dyDescent="0.2">
      <c r="J1060" s="4"/>
      <c r="K1060" s="2"/>
      <c r="M1060" s="3"/>
      <c r="O1060" s="2"/>
      <c r="P1060" s="2"/>
      <c r="Q1060" s="2"/>
      <c r="R1060" s="12"/>
    </row>
    <row r="1061" spans="10:18" ht="19.899999999999999" customHeight="1" x14ac:dyDescent="0.2">
      <c r="J1061" s="4"/>
      <c r="K1061" s="2"/>
      <c r="M1061" s="3"/>
      <c r="O1061" s="2"/>
      <c r="P1061" s="2"/>
      <c r="Q1061" s="2"/>
      <c r="R1061" s="12"/>
    </row>
    <row r="1062" spans="10:18" ht="19.899999999999999" customHeight="1" x14ac:dyDescent="0.2">
      <c r="J1062" s="4"/>
      <c r="K1062" s="2"/>
      <c r="M1062" s="3"/>
      <c r="O1062" s="2"/>
      <c r="P1062" s="2"/>
      <c r="Q1062" s="2"/>
      <c r="R1062" s="12"/>
    </row>
    <row r="1063" spans="10:18" ht="19.899999999999999" customHeight="1" x14ac:dyDescent="0.2">
      <c r="J1063" s="4"/>
      <c r="K1063" s="2"/>
      <c r="M1063" s="3"/>
      <c r="O1063" s="2"/>
      <c r="P1063" s="2"/>
      <c r="Q1063" s="2"/>
      <c r="R1063" s="12"/>
    </row>
    <row r="1064" spans="10:18" ht="19.899999999999999" customHeight="1" x14ac:dyDescent="0.2">
      <c r="J1064" s="4"/>
      <c r="K1064" s="2"/>
      <c r="M1064" s="3"/>
      <c r="O1064" s="2"/>
      <c r="P1064" s="2"/>
      <c r="Q1064" s="2"/>
      <c r="R1064" s="12"/>
    </row>
    <row r="1065" spans="10:18" ht="19.899999999999999" customHeight="1" x14ac:dyDescent="0.2">
      <c r="J1065" s="4"/>
      <c r="K1065" s="2"/>
      <c r="M1065" s="3"/>
      <c r="O1065" s="2"/>
      <c r="P1065" s="2"/>
      <c r="Q1065" s="2"/>
      <c r="R1065" s="12"/>
    </row>
    <row r="1066" spans="10:18" ht="19.899999999999999" customHeight="1" x14ac:dyDescent="0.2">
      <c r="J1066" s="4"/>
      <c r="K1066" s="2"/>
      <c r="M1066" s="3"/>
      <c r="O1066" s="2"/>
      <c r="P1066" s="2"/>
      <c r="Q1066" s="2"/>
      <c r="R1066" s="12"/>
    </row>
    <row r="1067" spans="10:18" ht="19.899999999999999" customHeight="1" x14ac:dyDescent="0.2">
      <c r="J1067" s="4"/>
      <c r="K1067" s="2"/>
      <c r="M1067" s="3"/>
      <c r="O1067" s="2"/>
      <c r="P1067" s="2"/>
      <c r="Q1067" s="2"/>
      <c r="R1067" s="12"/>
    </row>
    <row r="1068" spans="10:18" ht="19.899999999999999" customHeight="1" x14ac:dyDescent="0.2">
      <c r="J1068" s="4"/>
      <c r="K1068" s="2"/>
      <c r="M1068" s="3"/>
      <c r="O1068" s="2"/>
      <c r="P1068" s="2"/>
      <c r="Q1068" s="2"/>
      <c r="R1068" s="12"/>
    </row>
    <row r="1069" spans="10:18" ht="19.899999999999999" customHeight="1" x14ac:dyDescent="0.2">
      <c r="J1069" s="4"/>
      <c r="K1069" s="2"/>
      <c r="M1069" s="3"/>
      <c r="O1069" s="2"/>
      <c r="P1069" s="2"/>
      <c r="Q1069" s="2"/>
      <c r="R1069" s="12"/>
    </row>
    <row r="1070" spans="10:18" ht="19.899999999999999" customHeight="1" x14ac:dyDescent="0.2">
      <c r="J1070" s="4"/>
      <c r="K1070" s="2"/>
      <c r="M1070" s="3"/>
      <c r="O1070" s="2"/>
      <c r="P1070" s="2"/>
      <c r="Q1070" s="2"/>
      <c r="R1070" s="12"/>
    </row>
    <row r="1071" spans="10:18" ht="19.899999999999999" customHeight="1" x14ac:dyDescent="0.2">
      <c r="J1071" s="4"/>
      <c r="K1071" s="2"/>
      <c r="M1071" s="3"/>
      <c r="O1071" s="2"/>
      <c r="P1071" s="2"/>
      <c r="Q1071" s="2"/>
      <c r="R1071" s="12"/>
    </row>
    <row r="1072" spans="10:18" ht="19.899999999999999" customHeight="1" x14ac:dyDescent="0.2">
      <c r="J1072" s="4"/>
      <c r="K1072" s="2"/>
      <c r="M1072" s="3"/>
      <c r="O1072" s="2"/>
      <c r="P1072" s="2"/>
      <c r="Q1072" s="2"/>
      <c r="R1072" s="12"/>
    </row>
    <row r="1073" spans="10:18" ht="19.899999999999999" customHeight="1" x14ac:dyDescent="0.2">
      <c r="J1073" s="4"/>
      <c r="K1073" s="2"/>
      <c r="M1073" s="3"/>
      <c r="O1073" s="2"/>
      <c r="P1073" s="2"/>
      <c r="Q1073" s="2"/>
      <c r="R1073" s="12"/>
    </row>
    <row r="1074" spans="10:18" ht="19.899999999999999" customHeight="1" x14ac:dyDescent="0.2">
      <c r="J1074" s="4"/>
      <c r="K1074" s="2"/>
      <c r="M1074" s="3"/>
      <c r="O1074" s="2"/>
      <c r="P1074" s="2"/>
      <c r="Q1074" s="2"/>
      <c r="R1074" s="12"/>
    </row>
    <row r="1075" spans="10:18" ht="19.899999999999999" customHeight="1" x14ac:dyDescent="0.2">
      <c r="J1075" s="4"/>
      <c r="K1075" s="2"/>
      <c r="M1075" s="3"/>
      <c r="O1075" s="2"/>
      <c r="P1075" s="2"/>
      <c r="Q1075" s="2"/>
      <c r="R1075" s="12"/>
    </row>
    <row r="1076" spans="10:18" ht="19.899999999999999" customHeight="1" x14ac:dyDescent="0.2">
      <c r="J1076" s="4"/>
      <c r="K1076" s="2"/>
      <c r="M1076" s="3"/>
      <c r="O1076" s="2"/>
      <c r="P1076" s="2"/>
      <c r="Q1076" s="2"/>
      <c r="R1076" s="12"/>
    </row>
    <row r="1077" spans="10:18" ht="19.899999999999999" customHeight="1" x14ac:dyDescent="0.2">
      <c r="J1077" s="4"/>
      <c r="K1077" s="2"/>
      <c r="M1077" s="3"/>
      <c r="O1077" s="2"/>
      <c r="P1077" s="2"/>
      <c r="Q1077" s="2"/>
      <c r="R1077" s="12"/>
    </row>
    <row r="1078" spans="10:18" ht="19.899999999999999" customHeight="1" x14ac:dyDescent="0.2">
      <c r="J1078" s="4"/>
      <c r="K1078" s="2"/>
      <c r="M1078" s="3"/>
      <c r="O1078" s="2"/>
      <c r="P1078" s="2"/>
      <c r="Q1078" s="2"/>
      <c r="R1078" s="12"/>
    </row>
    <row r="1079" spans="10:18" ht="19.899999999999999" customHeight="1" x14ac:dyDescent="0.2">
      <c r="J1079" s="4"/>
      <c r="K1079" s="2"/>
      <c r="M1079" s="3"/>
      <c r="O1079" s="2"/>
      <c r="P1079" s="2"/>
      <c r="Q1079" s="2"/>
      <c r="R1079" s="12"/>
    </row>
    <row r="1080" spans="10:18" ht="19.899999999999999" customHeight="1" x14ac:dyDescent="0.2">
      <c r="J1080" s="4"/>
      <c r="K1080" s="2"/>
      <c r="M1080" s="3"/>
      <c r="O1080" s="2"/>
      <c r="P1080" s="2"/>
      <c r="Q1080" s="2"/>
      <c r="R1080" s="12"/>
    </row>
    <row r="1081" spans="10:18" ht="19.899999999999999" customHeight="1" x14ac:dyDescent="0.2">
      <c r="J1081" s="4"/>
      <c r="K1081" s="2"/>
      <c r="M1081" s="3"/>
      <c r="O1081" s="2"/>
      <c r="P1081" s="2"/>
      <c r="Q1081" s="2"/>
      <c r="R1081" s="12"/>
    </row>
    <row r="1082" spans="10:18" ht="19.899999999999999" customHeight="1" x14ac:dyDescent="0.2">
      <c r="J1082" s="4"/>
      <c r="K1082" s="2"/>
      <c r="M1082" s="3"/>
      <c r="O1082" s="2"/>
      <c r="P1082" s="2"/>
      <c r="Q1082" s="2"/>
      <c r="R1082" s="12"/>
    </row>
    <row r="1083" spans="10:18" ht="19.899999999999999" customHeight="1" x14ac:dyDescent="0.2">
      <c r="J1083" s="4"/>
      <c r="K1083" s="2"/>
      <c r="M1083" s="3"/>
      <c r="O1083" s="2"/>
      <c r="P1083" s="2"/>
      <c r="Q1083" s="2"/>
      <c r="R1083" s="12"/>
    </row>
    <row r="1084" spans="10:18" ht="19.899999999999999" customHeight="1" x14ac:dyDescent="0.2">
      <c r="J1084" s="4"/>
      <c r="K1084" s="2"/>
      <c r="M1084" s="3"/>
      <c r="O1084" s="2"/>
      <c r="P1084" s="2"/>
      <c r="Q1084" s="2"/>
      <c r="R1084" s="12"/>
    </row>
    <row r="1085" spans="10:18" ht="19.899999999999999" customHeight="1" x14ac:dyDescent="0.2">
      <c r="J1085" s="4"/>
      <c r="K1085" s="2"/>
      <c r="M1085" s="3"/>
      <c r="O1085" s="2"/>
      <c r="P1085" s="2"/>
      <c r="Q1085" s="2"/>
      <c r="R1085" s="12"/>
    </row>
    <row r="1086" spans="10:18" ht="19.899999999999999" customHeight="1" x14ac:dyDescent="0.2">
      <c r="J1086" s="4"/>
      <c r="K1086" s="2"/>
      <c r="M1086" s="3"/>
      <c r="O1086" s="2"/>
      <c r="P1086" s="2"/>
      <c r="Q1086" s="2"/>
      <c r="R1086" s="12"/>
    </row>
    <row r="1087" spans="10:18" ht="19.899999999999999" customHeight="1" x14ac:dyDescent="0.2">
      <c r="J1087" s="4"/>
      <c r="K1087" s="2"/>
      <c r="M1087" s="3"/>
      <c r="O1087" s="2"/>
      <c r="P1087" s="2"/>
      <c r="Q1087" s="2"/>
      <c r="R1087" s="12"/>
    </row>
    <row r="1088" spans="10:18" ht="19.899999999999999" customHeight="1" x14ac:dyDescent="0.2">
      <c r="J1088" s="4"/>
      <c r="K1088" s="2"/>
      <c r="M1088" s="3"/>
      <c r="O1088" s="2"/>
      <c r="P1088" s="2"/>
      <c r="Q1088" s="2"/>
      <c r="R1088" s="12"/>
    </row>
    <row r="1089" spans="10:18" ht="19.899999999999999" customHeight="1" x14ac:dyDescent="0.2">
      <c r="J1089" s="4"/>
      <c r="K1089" s="2"/>
      <c r="M1089" s="3"/>
      <c r="O1089" s="2"/>
      <c r="P1089" s="2"/>
      <c r="Q1089" s="2"/>
      <c r="R1089" s="12"/>
    </row>
    <row r="1090" spans="10:18" ht="19.899999999999999" customHeight="1" x14ac:dyDescent="0.2">
      <c r="J1090" s="4"/>
      <c r="K1090" s="2"/>
      <c r="M1090" s="3"/>
      <c r="O1090" s="2"/>
      <c r="P1090" s="2"/>
      <c r="Q1090" s="2"/>
      <c r="R1090" s="12"/>
    </row>
    <row r="1091" spans="10:18" ht="19.899999999999999" customHeight="1" x14ac:dyDescent="0.2">
      <c r="J1091" s="4"/>
      <c r="K1091" s="2"/>
      <c r="M1091" s="3"/>
      <c r="O1091" s="2"/>
      <c r="P1091" s="2"/>
      <c r="Q1091" s="2"/>
      <c r="R1091" s="12"/>
    </row>
    <row r="1092" spans="10:18" ht="19.899999999999999" customHeight="1" x14ac:dyDescent="0.2">
      <c r="J1092" s="4"/>
      <c r="K1092" s="2"/>
      <c r="M1092" s="3"/>
      <c r="O1092" s="2"/>
      <c r="P1092" s="2"/>
      <c r="Q1092" s="2"/>
      <c r="R1092" s="12"/>
    </row>
    <row r="1093" spans="10:18" ht="19.899999999999999" customHeight="1" x14ac:dyDescent="0.2">
      <c r="J1093" s="4"/>
      <c r="K1093" s="2"/>
      <c r="M1093" s="3"/>
      <c r="O1093" s="2"/>
      <c r="P1093" s="2"/>
      <c r="Q1093" s="2"/>
      <c r="R1093" s="12"/>
    </row>
    <row r="1094" spans="10:18" ht="19.899999999999999" customHeight="1" x14ac:dyDescent="0.2">
      <c r="J1094" s="4"/>
      <c r="K1094" s="2"/>
      <c r="M1094" s="3"/>
      <c r="O1094" s="2"/>
      <c r="P1094" s="2"/>
      <c r="Q1094" s="2"/>
      <c r="R1094" s="12"/>
    </row>
    <row r="1095" spans="10:18" ht="19.899999999999999" customHeight="1" x14ac:dyDescent="0.2">
      <c r="J1095" s="4"/>
      <c r="K1095" s="2"/>
      <c r="M1095" s="3"/>
      <c r="O1095" s="2"/>
      <c r="P1095" s="2"/>
      <c r="Q1095" s="2"/>
      <c r="R1095" s="12"/>
    </row>
    <row r="1096" spans="10:18" ht="19.899999999999999" customHeight="1" x14ac:dyDescent="0.2">
      <c r="J1096" s="4"/>
      <c r="K1096" s="2"/>
      <c r="M1096" s="3"/>
      <c r="O1096" s="2"/>
      <c r="P1096" s="2"/>
      <c r="Q1096" s="2"/>
      <c r="R1096" s="12"/>
    </row>
    <row r="1097" spans="10:18" ht="19.899999999999999" customHeight="1" x14ac:dyDescent="0.2">
      <c r="J1097" s="4"/>
      <c r="K1097" s="2"/>
      <c r="M1097" s="3"/>
      <c r="O1097" s="2"/>
      <c r="P1097" s="2"/>
      <c r="Q1097" s="2"/>
      <c r="R1097" s="12"/>
    </row>
    <row r="1098" spans="10:18" ht="19.899999999999999" customHeight="1" x14ac:dyDescent="0.2">
      <c r="J1098" s="4"/>
      <c r="K1098" s="2"/>
      <c r="M1098" s="3"/>
      <c r="O1098" s="2"/>
      <c r="P1098" s="2"/>
      <c r="Q1098" s="2"/>
      <c r="R1098" s="12"/>
    </row>
    <row r="1099" spans="10:18" ht="19.899999999999999" customHeight="1" x14ac:dyDescent="0.2">
      <c r="J1099" s="4"/>
      <c r="K1099" s="2"/>
      <c r="M1099" s="3"/>
      <c r="O1099" s="2"/>
      <c r="P1099" s="2"/>
      <c r="Q1099" s="2"/>
      <c r="R1099" s="12"/>
    </row>
    <row r="1100" spans="10:18" ht="19.899999999999999" customHeight="1" x14ac:dyDescent="0.2">
      <c r="J1100" s="4"/>
      <c r="K1100" s="2"/>
      <c r="M1100" s="3"/>
      <c r="O1100" s="2"/>
      <c r="P1100" s="2"/>
      <c r="Q1100" s="2"/>
      <c r="R1100" s="12"/>
    </row>
    <row r="1101" spans="10:18" ht="19.899999999999999" customHeight="1" x14ac:dyDescent="0.2">
      <c r="J1101" s="4"/>
      <c r="K1101" s="2"/>
      <c r="M1101" s="3"/>
      <c r="O1101" s="2"/>
      <c r="P1101" s="2"/>
      <c r="Q1101" s="2"/>
      <c r="R1101" s="12"/>
    </row>
    <row r="1102" spans="10:18" ht="19.899999999999999" customHeight="1" x14ac:dyDescent="0.2">
      <c r="J1102" s="4"/>
      <c r="K1102" s="2"/>
      <c r="M1102" s="3"/>
      <c r="O1102" s="2"/>
      <c r="P1102" s="2"/>
      <c r="Q1102" s="2"/>
      <c r="R1102" s="12"/>
    </row>
    <row r="1103" spans="10:18" ht="19.899999999999999" customHeight="1" x14ac:dyDescent="0.2">
      <c r="J1103" s="4"/>
      <c r="K1103" s="2"/>
      <c r="M1103" s="3"/>
      <c r="O1103" s="2"/>
      <c r="P1103" s="2"/>
      <c r="Q1103" s="2"/>
      <c r="R1103" s="12"/>
    </row>
    <row r="1104" spans="10:18" ht="19.899999999999999" customHeight="1" x14ac:dyDescent="0.2">
      <c r="J1104" s="4"/>
      <c r="K1104" s="2"/>
      <c r="M1104" s="3"/>
      <c r="O1104" s="2"/>
      <c r="P1104" s="2"/>
      <c r="Q1104" s="2"/>
      <c r="R1104" s="12"/>
    </row>
    <row r="1105" spans="10:18" ht="19.899999999999999" customHeight="1" x14ac:dyDescent="0.2">
      <c r="J1105" s="4"/>
      <c r="K1105" s="2"/>
      <c r="M1105" s="3"/>
      <c r="O1105" s="2"/>
      <c r="P1105" s="2"/>
      <c r="Q1105" s="2"/>
      <c r="R1105" s="12"/>
    </row>
    <row r="1106" spans="10:18" ht="19.899999999999999" customHeight="1" x14ac:dyDescent="0.2">
      <c r="J1106" s="4"/>
      <c r="K1106" s="2"/>
      <c r="M1106" s="3"/>
      <c r="O1106" s="2"/>
      <c r="P1106" s="2"/>
      <c r="Q1106" s="2"/>
      <c r="R1106" s="12"/>
    </row>
    <row r="1107" spans="10:18" ht="19.899999999999999" customHeight="1" x14ac:dyDescent="0.2">
      <c r="J1107" s="4"/>
      <c r="K1107" s="2"/>
      <c r="M1107" s="3"/>
      <c r="O1107" s="2"/>
      <c r="P1107" s="2"/>
      <c r="Q1107" s="2"/>
      <c r="R1107" s="12"/>
    </row>
    <row r="1108" spans="10:18" ht="19.899999999999999" customHeight="1" x14ac:dyDescent="0.2">
      <c r="J1108" s="4"/>
      <c r="K1108" s="2"/>
      <c r="M1108" s="3"/>
      <c r="O1108" s="2"/>
      <c r="P1108" s="2"/>
      <c r="Q1108" s="2"/>
      <c r="R1108" s="12"/>
    </row>
    <row r="1109" spans="10:18" ht="19.899999999999999" customHeight="1" x14ac:dyDescent="0.2">
      <c r="J1109" s="4"/>
      <c r="K1109" s="2"/>
      <c r="M1109" s="3"/>
      <c r="O1109" s="2"/>
      <c r="P1109" s="2"/>
      <c r="Q1109" s="2"/>
      <c r="R1109" s="12"/>
    </row>
    <row r="1110" spans="10:18" ht="19.899999999999999" customHeight="1" x14ac:dyDescent="0.2">
      <c r="J1110" s="4"/>
      <c r="K1110" s="2"/>
      <c r="M1110" s="3"/>
      <c r="O1110" s="2"/>
      <c r="P1110" s="2"/>
      <c r="Q1110" s="2"/>
      <c r="R1110" s="12"/>
    </row>
    <row r="1111" spans="10:18" ht="19.899999999999999" customHeight="1" x14ac:dyDescent="0.2">
      <c r="J1111" s="4"/>
      <c r="K1111" s="2"/>
      <c r="M1111" s="3"/>
      <c r="O1111" s="2"/>
      <c r="P1111" s="2"/>
      <c r="Q1111" s="2"/>
      <c r="R1111" s="12"/>
    </row>
    <row r="1112" spans="10:18" ht="19.899999999999999" customHeight="1" x14ac:dyDescent="0.2">
      <c r="J1112" s="4"/>
      <c r="K1112" s="2"/>
      <c r="M1112" s="3"/>
      <c r="O1112" s="2"/>
      <c r="P1112" s="2"/>
      <c r="Q1112" s="2"/>
      <c r="R1112" s="12"/>
    </row>
    <row r="1113" spans="10:18" ht="19.899999999999999" customHeight="1" x14ac:dyDescent="0.2">
      <c r="J1113" s="4"/>
      <c r="K1113" s="2"/>
      <c r="M1113" s="3"/>
      <c r="O1113" s="2"/>
      <c r="P1113" s="2"/>
      <c r="Q1113" s="2"/>
      <c r="R1113" s="12"/>
    </row>
    <row r="1114" spans="10:18" ht="19.899999999999999" customHeight="1" x14ac:dyDescent="0.2">
      <c r="J1114" s="4"/>
      <c r="K1114" s="2"/>
      <c r="M1114" s="3"/>
      <c r="O1114" s="2"/>
      <c r="P1114" s="2"/>
      <c r="Q1114" s="2"/>
      <c r="R1114" s="12"/>
    </row>
    <row r="1115" spans="10:18" ht="19.899999999999999" customHeight="1" x14ac:dyDescent="0.2">
      <c r="J1115" s="4"/>
      <c r="K1115" s="2"/>
      <c r="M1115" s="3"/>
      <c r="O1115" s="2"/>
      <c r="P1115" s="2"/>
      <c r="Q1115" s="2"/>
      <c r="R1115" s="12"/>
    </row>
    <row r="1116" spans="10:18" ht="19.899999999999999" customHeight="1" x14ac:dyDescent="0.2">
      <c r="J1116" s="4"/>
      <c r="K1116" s="2"/>
      <c r="M1116" s="3"/>
      <c r="O1116" s="2"/>
      <c r="P1116" s="2"/>
      <c r="Q1116" s="2"/>
      <c r="R1116" s="12"/>
    </row>
    <row r="1117" spans="10:18" ht="19.899999999999999" customHeight="1" x14ac:dyDescent="0.2">
      <c r="J1117" s="4"/>
      <c r="K1117" s="2"/>
      <c r="M1117" s="3"/>
      <c r="O1117" s="2"/>
      <c r="P1117" s="2"/>
      <c r="Q1117" s="2"/>
      <c r="R1117" s="12"/>
    </row>
    <row r="1118" spans="10:18" ht="19.899999999999999" customHeight="1" x14ac:dyDescent="0.2">
      <c r="J1118" s="4"/>
      <c r="K1118" s="2"/>
      <c r="M1118" s="3"/>
      <c r="O1118" s="2"/>
      <c r="P1118" s="2"/>
      <c r="Q1118" s="2"/>
      <c r="R1118" s="12"/>
    </row>
    <row r="1119" spans="10:18" ht="19.899999999999999" customHeight="1" x14ac:dyDescent="0.2">
      <c r="J1119" s="4"/>
      <c r="K1119" s="2"/>
      <c r="M1119" s="3"/>
      <c r="O1119" s="2"/>
      <c r="P1119" s="2"/>
      <c r="Q1119" s="2"/>
      <c r="R1119" s="12"/>
    </row>
    <row r="1120" spans="10:18" ht="19.899999999999999" customHeight="1" x14ac:dyDescent="0.2">
      <c r="J1120" s="4"/>
      <c r="K1120" s="2"/>
      <c r="M1120" s="3"/>
      <c r="O1120" s="2"/>
      <c r="P1120" s="2"/>
      <c r="Q1120" s="2"/>
      <c r="R1120" s="12"/>
    </row>
    <row r="1121" spans="10:18" ht="19.899999999999999" customHeight="1" x14ac:dyDescent="0.2">
      <c r="J1121" s="4"/>
      <c r="K1121" s="2"/>
      <c r="M1121" s="3"/>
      <c r="O1121" s="2"/>
      <c r="P1121" s="2"/>
      <c r="Q1121" s="2"/>
      <c r="R1121" s="12"/>
    </row>
    <row r="1122" spans="10:18" ht="19.899999999999999" customHeight="1" x14ac:dyDescent="0.2">
      <c r="J1122" s="4"/>
      <c r="K1122" s="2"/>
      <c r="M1122" s="3"/>
      <c r="O1122" s="2"/>
      <c r="P1122" s="2"/>
      <c r="Q1122" s="2"/>
      <c r="R1122" s="12"/>
    </row>
    <row r="1123" spans="10:18" ht="19.899999999999999" customHeight="1" x14ac:dyDescent="0.2">
      <c r="J1123" s="4"/>
      <c r="K1123" s="2"/>
      <c r="M1123" s="3"/>
      <c r="O1123" s="2"/>
      <c r="P1123" s="2"/>
      <c r="Q1123" s="2"/>
      <c r="R1123" s="12"/>
    </row>
    <row r="1124" spans="10:18" ht="19.899999999999999" customHeight="1" x14ac:dyDescent="0.2">
      <c r="J1124" s="4"/>
      <c r="K1124" s="2"/>
      <c r="M1124" s="3"/>
      <c r="O1124" s="2"/>
      <c r="P1124" s="2"/>
      <c r="Q1124" s="2"/>
      <c r="R1124" s="12"/>
    </row>
    <row r="1125" spans="10:18" ht="19.899999999999999" customHeight="1" x14ac:dyDescent="0.2">
      <c r="J1125" s="4"/>
      <c r="K1125" s="2"/>
      <c r="M1125" s="3"/>
      <c r="O1125" s="2"/>
      <c r="P1125" s="2"/>
      <c r="Q1125" s="2"/>
      <c r="R1125" s="12"/>
    </row>
    <row r="1126" spans="10:18" ht="19.899999999999999" customHeight="1" x14ac:dyDescent="0.2">
      <c r="J1126" s="4"/>
      <c r="K1126" s="2"/>
      <c r="M1126" s="3"/>
      <c r="O1126" s="2"/>
      <c r="P1126" s="2"/>
      <c r="Q1126" s="2"/>
      <c r="R1126" s="12"/>
    </row>
    <row r="1127" spans="10:18" ht="19.899999999999999" customHeight="1" x14ac:dyDescent="0.2">
      <c r="J1127" s="4"/>
      <c r="K1127" s="2"/>
      <c r="M1127" s="3"/>
      <c r="O1127" s="2"/>
      <c r="P1127" s="2"/>
      <c r="Q1127" s="2"/>
      <c r="R1127" s="12"/>
    </row>
    <row r="1128" spans="10:18" ht="19.899999999999999" customHeight="1" x14ac:dyDescent="0.2">
      <c r="J1128" s="4"/>
      <c r="K1128" s="2"/>
      <c r="M1128" s="3"/>
      <c r="O1128" s="2"/>
      <c r="P1128" s="2"/>
      <c r="Q1128" s="2"/>
      <c r="R1128" s="12"/>
    </row>
    <row r="1129" spans="10:18" ht="19.899999999999999" customHeight="1" x14ac:dyDescent="0.2">
      <c r="J1129" s="4"/>
      <c r="K1129" s="2"/>
      <c r="M1129" s="3"/>
      <c r="O1129" s="2"/>
      <c r="P1129" s="2"/>
      <c r="Q1129" s="2"/>
      <c r="R1129" s="12"/>
    </row>
    <row r="1130" spans="10:18" ht="19.899999999999999" customHeight="1" x14ac:dyDescent="0.2">
      <c r="J1130" s="4"/>
      <c r="K1130" s="2"/>
      <c r="M1130" s="3"/>
      <c r="O1130" s="2"/>
      <c r="P1130" s="2"/>
      <c r="Q1130" s="2"/>
      <c r="R1130" s="12"/>
    </row>
    <row r="1131" spans="10:18" ht="19.899999999999999" customHeight="1" x14ac:dyDescent="0.2">
      <c r="J1131" s="4"/>
      <c r="K1131" s="2"/>
      <c r="M1131" s="3"/>
      <c r="O1131" s="2"/>
      <c r="P1131" s="2"/>
      <c r="Q1131" s="2"/>
      <c r="R1131" s="12"/>
    </row>
    <row r="1132" spans="10:18" ht="19.899999999999999" customHeight="1" x14ac:dyDescent="0.2">
      <c r="J1132" s="4"/>
      <c r="K1132" s="2"/>
      <c r="M1132" s="3"/>
      <c r="O1132" s="2"/>
      <c r="P1132" s="2"/>
      <c r="Q1132" s="2"/>
      <c r="R1132" s="12"/>
    </row>
    <row r="1133" spans="10:18" ht="19.899999999999999" customHeight="1" x14ac:dyDescent="0.2">
      <c r="J1133" s="4"/>
      <c r="K1133" s="2"/>
      <c r="M1133" s="3"/>
      <c r="O1133" s="2"/>
      <c r="P1133" s="2"/>
      <c r="Q1133" s="2"/>
      <c r="R1133" s="12"/>
    </row>
    <row r="1134" spans="10:18" ht="19.899999999999999" customHeight="1" x14ac:dyDescent="0.2">
      <c r="J1134" s="4"/>
      <c r="K1134" s="2"/>
      <c r="M1134" s="3"/>
      <c r="O1134" s="2"/>
      <c r="P1134" s="2"/>
      <c r="Q1134" s="2"/>
      <c r="R1134" s="12"/>
    </row>
    <row r="1135" spans="10:18" ht="19.899999999999999" customHeight="1" x14ac:dyDescent="0.2">
      <c r="J1135" s="4"/>
      <c r="K1135" s="2"/>
      <c r="M1135" s="3"/>
      <c r="O1135" s="2"/>
      <c r="P1135" s="2"/>
      <c r="Q1135" s="2"/>
      <c r="R1135" s="12"/>
    </row>
    <row r="1136" spans="10:18" ht="19.899999999999999" customHeight="1" x14ac:dyDescent="0.2">
      <c r="J1136" s="4"/>
      <c r="K1136" s="2"/>
      <c r="M1136" s="3"/>
      <c r="O1136" s="2"/>
      <c r="P1136" s="2"/>
      <c r="Q1136" s="2"/>
      <c r="R1136" s="12"/>
    </row>
    <row r="1137" spans="10:18" ht="19.899999999999999" customHeight="1" x14ac:dyDescent="0.2">
      <c r="J1137" s="4"/>
      <c r="K1137" s="2"/>
      <c r="M1137" s="3"/>
      <c r="O1137" s="2"/>
      <c r="P1137" s="2"/>
      <c r="Q1137" s="2"/>
      <c r="R1137" s="12"/>
    </row>
    <row r="1138" spans="10:18" ht="19.899999999999999" customHeight="1" x14ac:dyDescent="0.2">
      <c r="J1138" s="4"/>
      <c r="K1138" s="2"/>
      <c r="M1138" s="3"/>
      <c r="O1138" s="2"/>
      <c r="P1138" s="2"/>
      <c r="Q1138" s="2"/>
      <c r="R1138" s="12"/>
    </row>
    <row r="1139" spans="10:18" ht="19.899999999999999" customHeight="1" x14ac:dyDescent="0.2">
      <c r="J1139" s="4"/>
      <c r="K1139" s="2"/>
      <c r="M1139" s="3"/>
      <c r="O1139" s="2"/>
      <c r="P1139" s="2"/>
      <c r="Q1139" s="2"/>
      <c r="R1139" s="12"/>
    </row>
    <row r="1140" spans="10:18" ht="19.899999999999999" customHeight="1" x14ac:dyDescent="0.2">
      <c r="J1140" s="4"/>
      <c r="K1140" s="2"/>
      <c r="M1140" s="3"/>
      <c r="O1140" s="2"/>
      <c r="P1140" s="2"/>
      <c r="Q1140" s="2"/>
      <c r="R1140" s="12"/>
    </row>
    <row r="1141" spans="10:18" ht="19.899999999999999" customHeight="1" x14ac:dyDescent="0.2">
      <c r="J1141" s="4"/>
      <c r="K1141" s="2"/>
      <c r="M1141" s="3"/>
      <c r="O1141" s="2"/>
      <c r="P1141" s="2"/>
      <c r="Q1141" s="2"/>
      <c r="R1141" s="12"/>
    </row>
    <row r="1142" spans="10:18" ht="19.899999999999999" customHeight="1" x14ac:dyDescent="0.2">
      <c r="J1142" s="4"/>
      <c r="K1142" s="2"/>
      <c r="M1142" s="3"/>
      <c r="O1142" s="2"/>
      <c r="P1142" s="2"/>
      <c r="Q1142" s="2"/>
      <c r="R1142" s="12"/>
    </row>
    <row r="1143" spans="10:18" ht="19.899999999999999" customHeight="1" x14ac:dyDescent="0.2">
      <c r="J1143" s="4"/>
      <c r="K1143" s="2"/>
      <c r="M1143" s="3"/>
      <c r="O1143" s="2"/>
      <c r="P1143" s="2"/>
      <c r="Q1143" s="2"/>
      <c r="R1143" s="12"/>
    </row>
    <row r="1144" spans="10:18" ht="19.899999999999999" customHeight="1" x14ac:dyDescent="0.2">
      <c r="J1144" s="4"/>
      <c r="K1144" s="2"/>
      <c r="M1144" s="3"/>
      <c r="O1144" s="2"/>
      <c r="P1144" s="2"/>
      <c r="Q1144" s="2"/>
      <c r="R1144" s="12"/>
    </row>
    <row r="1145" spans="10:18" ht="19.899999999999999" customHeight="1" x14ac:dyDescent="0.2">
      <c r="J1145" s="4"/>
      <c r="K1145" s="2"/>
      <c r="M1145" s="3"/>
      <c r="O1145" s="2"/>
      <c r="P1145" s="2"/>
      <c r="Q1145" s="2"/>
      <c r="R1145" s="12"/>
    </row>
    <row r="1146" spans="10:18" ht="19.899999999999999" customHeight="1" x14ac:dyDescent="0.2">
      <c r="J1146" s="4"/>
      <c r="K1146" s="2"/>
      <c r="M1146" s="3"/>
      <c r="O1146" s="2"/>
      <c r="P1146" s="2"/>
      <c r="Q1146" s="2"/>
      <c r="R1146" s="12"/>
    </row>
    <row r="1147" spans="10:18" ht="19.899999999999999" customHeight="1" x14ac:dyDescent="0.2">
      <c r="J1147" s="4"/>
      <c r="K1147" s="2"/>
      <c r="M1147" s="3"/>
      <c r="O1147" s="2"/>
      <c r="P1147" s="2"/>
      <c r="Q1147" s="2"/>
      <c r="R1147" s="12"/>
    </row>
    <row r="1148" spans="10:18" ht="19.899999999999999" customHeight="1" x14ac:dyDescent="0.2">
      <c r="J1148" s="4"/>
      <c r="K1148" s="2"/>
      <c r="M1148" s="3"/>
      <c r="O1148" s="2"/>
      <c r="P1148" s="2"/>
      <c r="Q1148" s="2"/>
      <c r="R1148" s="12"/>
    </row>
    <row r="1149" spans="10:18" ht="19.899999999999999" customHeight="1" x14ac:dyDescent="0.2">
      <c r="J1149" s="4"/>
      <c r="K1149" s="2"/>
      <c r="M1149" s="3"/>
      <c r="O1149" s="2"/>
      <c r="P1149" s="2"/>
      <c r="Q1149" s="2"/>
      <c r="R1149" s="12"/>
    </row>
    <row r="1150" spans="10:18" ht="19.899999999999999" customHeight="1" x14ac:dyDescent="0.2">
      <c r="J1150" s="4"/>
      <c r="K1150" s="2"/>
      <c r="M1150" s="3"/>
      <c r="O1150" s="2"/>
      <c r="P1150" s="2"/>
      <c r="Q1150" s="2"/>
      <c r="R1150" s="12"/>
    </row>
    <row r="1151" spans="10:18" ht="19.899999999999999" customHeight="1" x14ac:dyDescent="0.2">
      <c r="J1151" s="4"/>
      <c r="K1151" s="2"/>
      <c r="M1151" s="3"/>
      <c r="O1151" s="2"/>
      <c r="P1151" s="2"/>
      <c r="Q1151" s="2"/>
      <c r="R1151" s="12"/>
    </row>
    <row r="1152" spans="10:18" ht="19.899999999999999" customHeight="1" x14ac:dyDescent="0.2">
      <c r="J1152" s="4"/>
      <c r="K1152" s="2"/>
      <c r="M1152" s="3"/>
      <c r="O1152" s="2"/>
      <c r="P1152" s="2"/>
      <c r="Q1152" s="2"/>
      <c r="R1152" s="12"/>
    </row>
    <row r="1153" spans="10:18" ht="19.899999999999999" customHeight="1" x14ac:dyDescent="0.2">
      <c r="J1153" s="4"/>
      <c r="K1153" s="2"/>
      <c r="M1153" s="3"/>
      <c r="O1153" s="2"/>
      <c r="P1153" s="2"/>
      <c r="Q1153" s="2"/>
      <c r="R1153" s="12"/>
    </row>
    <row r="1154" spans="10:18" ht="19.899999999999999" customHeight="1" x14ac:dyDescent="0.2">
      <c r="J1154" s="4"/>
      <c r="K1154" s="2"/>
      <c r="M1154" s="3"/>
      <c r="O1154" s="2"/>
      <c r="P1154" s="2"/>
      <c r="Q1154" s="2"/>
      <c r="R1154" s="12"/>
    </row>
    <row r="1155" spans="10:18" ht="19.899999999999999" customHeight="1" x14ac:dyDescent="0.2">
      <c r="J1155" s="4"/>
      <c r="K1155" s="2"/>
      <c r="M1155" s="3"/>
      <c r="O1155" s="2"/>
      <c r="P1155" s="2"/>
      <c r="Q1155" s="2"/>
      <c r="R1155" s="12"/>
    </row>
    <row r="1156" spans="10:18" ht="19.899999999999999" customHeight="1" x14ac:dyDescent="0.2">
      <c r="J1156" s="4"/>
      <c r="K1156" s="2"/>
      <c r="M1156" s="3"/>
      <c r="O1156" s="2"/>
      <c r="P1156" s="2"/>
      <c r="Q1156" s="2"/>
      <c r="R1156" s="12"/>
    </row>
    <row r="1157" spans="10:18" ht="19.899999999999999" customHeight="1" x14ac:dyDescent="0.2">
      <c r="J1157" s="4"/>
      <c r="K1157" s="2"/>
      <c r="M1157" s="3"/>
      <c r="O1157" s="2"/>
      <c r="P1157" s="2"/>
      <c r="Q1157" s="2"/>
      <c r="R1157" s="12"/>
    </row>
    <row r="1158" spans="10:18" ht="19.899999999999999" customHeight="1" x14ac:dyDescent="0.2">
      <c r="J1158" s="4"/>
      <c r="K1158" s="2"/>
      <c r="M1158" s="3"/>
      <c r="O1158" s="2"/>
      <c r="P1158" s="2"/>
      <c r="Q1158" s="2"/>
      <c r="R1158" s="12"/>
    </row>
    <row r="1159" spans="10:18" ht="19.899999999999999" customHeight="1" x14ac:dyDescent="0.2">
      <c r="J1159" s="4"/>
      <c r="K1159" s="2"/>
      <c r="M1159" s="3"/>
      <c r="O1159" s="2"/>
      <c r="P1159" s="2"/>
      <c r="Q1159" s="2"/>
      <c r="R1159" s="12"/>
    </row>
    <row r="1160" spans="10:18" ht="19.899999999999999" customHeight="1" x14ac:dyDescent="0.2">
      <c r="J1160" s="4"/>
      <c r="K1160" s="2"/>
      <c r="M1160" s="3"/>
      <c r="O1160" s="2"/>
      <c r="P1160" s="2"/>
      <c r="Q1160" s="2"/>
      <c r="R1160" s="12"/>
    </row>
    <row r="1161" spans="10:18" ht="19.899999999999999" customHeight="1" x14ac:dyDescent="0.2">
      <c r="J1161" s="4"/>
      <c r="K1161" s="2"/>
      <c r="M1161" s="3"/>
      <c r="O1161" s="2"/>
      <c r="P1161" s="2"/>
      <c r="Q1161" s="2"/>
      <c r="R1161" s="12"/>
    </row>
    <row r="1162" spans="10:18" ht="19.899999999999999" customHeight="1" x14ac:dyDescent="0.2">
      <c r="J1162" s="4"/>
      <c r="K1162" s="2"/>
      <c r="M1162" s="3"/>
      <c r="O1162" s="2"/>
      <c r="P1162" s="2"/>
      <c r="Q1162" s="2"/>
      <c r="R1162" s="12"/>
    </row>
    <row r="1163" spans="10:18" ht="19.899999999999999" customHeight="1" x14ac:dyDescent="0.2">
      <c r="J1163" s="4"/>
      <c r="K1163" s="2"/>
      <c r="M1163" s="3"/>
      <c r="O1163" s="2"/>
      <c r="P1163" s="2"/>
      <c r="Q1163" s="2"/>
      <c r="R1163" s="12"/>
    </row>
    <row r="1164" spans="10:18" ht="19.899999999999999" customHeight="1" x14ac:dyDescent="0.2">
      <c r="J1164" s="4"/>
      <c r="K1164" s="2"/>
      <c r="M1164" s="3"/>
      <c r="O1164" s="2"/>
      <c r="P1164" s="2"/>
      <c r="Q1164" s="2"/>
      <c r="R1164" s="12"/>
    </row>
    <row r="1165" spans="10:18" ht="19.899999999999999" customHeight="1" x14ac:dyDescent="0.2">
      <c r="J1165" s="4"/>
      <c r="K1165" s="2"/>
      <c r="M1165" s="3"/>
      <c r="O1165" s="2"/>
      <c r="P1165" s="2"/>
      <c r="Q1165" s="2"/>
      <c r="R1165" s="12"/>
    </row>
    <row r="1166" spans="10:18" ht="19.899999999999999" customHeight="1" x14ac:dyDescent="0.2">
      <c r="J1166" s="4"/>
      <c r="K1166" s="2"/>
      <c r="M1166" s="3"/>
      <c r="O1166" s="2"/>
      <c r="P1166" s="2"/>
      <c r="Q1166" s="2"/>
      <c r="R1166" s="12"/>
    </row>
    <row r="1167" spans="10:18" ht="19.899999999999999" customHeight="1" x14ac:dyDescent="0.2">
      <c r="J1167" s="4"/>
      <c r="K1167" s="2"/>
      <c r="M1167" s="3"/>
      <c r="O1167" s="2"/>
      <c r="P1167" s="2"/>
      <c r="Q1167" s="2"/>
      <c r="R1167" s="12"/>
    </row>
    <row r="1168" spans="10:18" ht="19.899999999999999" customHeight="1" x14ac:dyDescent="0.2">
      <c r="J1168" s="4"/>
      <c r="K1168" s="2"/>
      <c r="M1168" s="3"/>
      <c r="O1168" s="2"/>
      <c r="P1168" s="2"/>
      <c r="Q1168" s="2"/>
      <c r="R1168" s="12"/>
    </row>
    <row r="1169" spans="10:18" ht="19.899999999999999" customHeight="1" x14ac:dyDescent="0.2">
      <c r="J1169" s="4"/>
      <c r="K1169" s="2"/>
      <c r="M1169" s="3"/>
      <c r="O1169" s="2"/>
      <c r="P1169" s="2"/>
      <c r="Q1169" s="2"/>
      <c r="R1169" s="12"/>
    </row>
    <row r="1170" spans="10:18" ht="19.899999999999999" customHeight="1" x14ac:dyDescent="0.2">
      <c r="J1170" s="4"/>
      <c r="K1170" s="2"/>
      <c r="M1170" s="3"/>
      <c r="O1170" s="2"/>
      <c r="P1170" s="2"/>
      <c r="Q1170" s="2"/>
      <c r="R1170" s="12"/>
    </row>
    <row r="1171" spans="10:18" ht="19.899999999999999" customHeight="1" x14ac:dyDescent="0.2">
      <c r="J1171" s="4"/>
      <c r="K1171" s="2"/>
      <c r="M1171" s="3"/>
      <c r="O1171" s="2"/>
      <c r="P1171" s="2"/>
      <c r="Q1171" s="2"/>
      <c r="R1171" s="12"/>
    </row>
    <row r="1172" spans="10:18" ht="19.899999999999999" customHeight="1" x14ac:dyDescent="0.2">
      <c r="J1172" s="4"/>
      <c r="K1172" s="2"/>
      <c r="M1172" s="3"/>
      <c r="O1172" s="2"/>
      <c r="P1172" s="2"/>
      <c r="Q1172" s="2"/>
      <c r="R1172" s="12"/>
    </row>
    <row r="1173" spans="10:18" ht="19.899999999999999" customHeight="1" x14ac:dyDescent="0.2">
      <c r="J1173" s="4"/>
      <c r="K1173" s="2"/>
      <c r="M1173" s="3"/>
      <c r="O1173" s="2"/>
      <c r="P1173" s="2"/>
      <c r="Q1173" s="2"/>
      <c r="R1173" s="12"/>
    </row>
    <row r="1174" spans="10:18" ht="19.899999999999999" customHeight="1" x14ac:dyDescent="0.2">
      <c r="J1174" s="4"/>
      <c r="K1174" s="2"/>
      <c r="M1174" s="3"/>
      <c r="O1174" s="2"/>
      <c r="P1174" s="2"/>
      <c r="Q1174" s="2"/>
      <c r="R1174" s="12"/>
    </row>
    <row r="1175" spans="10:18" ht="19.899999999999999" customHeight="1" x14ac:dyDescent="0.2">
      <c r="J1175" s="4"/>
      <c r="K1175" s="2"/>
      <c r="M1175" s="3"/>
      <c r="O1175" s="2"/>
      <c r="P1175" s="2"/>
      <c r="Q1175" s="2"/>
      <c r="R1175" s="12"/>
    </row>
    <row r="1176" spans="10:18" ht="19.899999999999999" customHeight="1" x14ac:dyDescent="0.2">
      <c r="J1176" s="4"/>
      <c r="K1176" s="2"/>
      <c r="M1176" s="3"/>
      <c r="O1176" s="2"/>
      <c r="P1176" s="2"/>
      <c r="Q1176" s="2"/>
      <c r="R1176" s="12"/>
    </row>
    <row r="1177" spans="10:18" ht="19.899999999999999" customHeight="1" x14ac:dyDescent="0.2">
      <c r="J1177" s="4"/>
      <c r="K1177" s="2"/>
      <c r="M1177" s="3"/>
      <c r="O1177" s="2"/>
      <c r="P1177" s="2"/>
      <c r="Q1177" s="2"/>
      <c r="R1177" s="12"/>
    </row>
    <row r="1178" spans="10:18" ht="19.899999999999999" customHeight="1" x14ac:dyDescent="0.2">
      <c r="J1178" s="4"/>
      <c r="K1178" s="2"/>
      <c r="M1178" s="3"/>
      <c r="O1178" s="2"/>
      <c r="P1178" s="2"/>
      <c r="Q1178" s="2"/>
      <c r="R1178" s="12"/>
    </row>
    <row r="1179" spans="10:18" ht="19.899999999999999" customHeight="1" x14ac:dyDescent="0.2">
      <c r="J1179" s="4"/>
      <c r="K1179" s="2"/>
      <c r="M1179" s="3"/>
      <c r="O1179" s="2"/>
      <c r="P1179" s="2"/>
      <c r="Q1179" s="2"/>
      <c r="R1179" s="12"/>
    </row>
    <row r="1180" spans="10:18" ht="19.899999999999999" customHeight="1" x14ac:dyDescent="0.2">
      <c r="J1180" s="4"/>
      <c r="K1180" s="2"/>
      <c r="M1180" s="3"/>
      <c r="O1180" s="2"/>
      <c r="P1180" s="2"/>
      <c r="Q1180" s="2"/>
      <c r="R1180" s="12"/>
    </row>
    <row r="1181" spans="10:18" ht="19.899999999999999" customHeight="1" x14ac:dyDescent="0.2">
      <c r="J1181" s="4"/>
      <c r="K1181" s="2"/>
      <c r="M1181" s="3"/>
      <c r="O1181" s="2"/>
      <c r="P1181" s="2"/>
      <c r="Q1181" s="2"/>
      <c r="R1181" s="12"/>
    </row>
    <row r="1182" spans="10:18" ht="19.899999999999999" customHeight="1" x14ac:dyDescent="0.2">
      <c r="J1182" s="4"/>
      <c r="K1182" s="2"/>
      <c r="M1182" s="3"/>
      <c r="O1182" s="2"/>
      <c r="P1182" s="2"/>
      <c r="Q1182" s="2"/>
      <c r="R1182" s="12"/>
    </row>
    <row r="1183" spans="10:18" ht="19.899999999999999" customHeight="1" x14ac:dyDescent="0.2">
      <c r="J1183" s="4"/>
      <c r="K1183" s="2"/>
      <c r="M1183" s="3"/>
      <c r="O1183" s="2"/>
      <c r="P1183" s="2"/>
      <c r="Q1183" s="2"/>
      <c r="R1183" s="12"/>
    </row>
    <row r="1184" spans="10:18" ht="19.899999999999999" customHeight="1" x14ac:dyDescent="0.2">
      <c r="J1184" s="4"/>
      <c r="K1184" s="2"/>
      <c r="M1184" s="3"/>
      <c r="O1184" s="2"/>
      <c r="P1184" s="2"/>
      <c r="Q1184" s="2"/>
      <c r="R1184" s="12"/>
    </row>
    <row r="1185" spans="10:18" ht="19.899999999999999" customHeight="1" x14ac:dyDescent="0.2">
      <c r="J1185" s="4"/>
      <c r="K1185" s="2"/>
      <c r="M1185" s="3"/>
      <c r="O1185" s="2"/>
      <c r="P1185" s="2"/>
      <c r="Q1185" s="2"/>
      <c r="R1185" s="12"/>
    </row>
    <row r="1186" spans="10:18" ht="19.899999999999999" customHeight="1" x14ac:dyDescent="0.2">
      <c r="J1186" s="4"/>
      <c r="K1186" s="2"/>
      <c r="M1186" s="3"/>
      <c r="O1186" s="2"/>
      <c r="P1186" s="2"/>
      <c r="Q1186" s="2"/>
      <c r="R1186" s="12"/>
    </row>
    <row r="1187" spans="10:18" ht="19.899999999999999" customHeight="1" x14ac:dyDescent="0.2">
      <c r="J1187" s="4"/>
      <c r="K1187" s="2"/>
      <c r="M1187" s="3"/>
      <c r="O1187" s="2"/>
      <c r="P1187" s="2"/>
      <c r="Q1187" s="2"/>
      <c r="R1187" s="12"/>
    </row>
    <row r="1188" spans="10:18" ht="19.899999999999999" customHeight="1" x14ac:dyDescent="0.2">
      <c r="J1188" s="4"/>
      <c r="K1188" s="2"/>
      <c r="M1188" s="3"/>
      <c r="O1188" s="2"/>
      <c r="P1188" s="2"/>
      <c r="Q1188" s="2"/>
      <c r="R1188" s="12"/>
    </row>
    <row r="1189" spans="10:18" ht="19.899999999999999" customHeight="1" x14ac:dyDescent="0.2">
      <c r="J1189" s="4"/>
      <c r="K1189" s="2"/>
      <c r="M1189" s="3"/>
      <c r="O1189" s="2"/>
      <c r="P1189" s="2"/>
      <c r="Q1189" s="2"/>
      <c r="R1189" s="12"/>
    </row>
    <row r="1190" spans="10:18" ht="19.899999999999999" customHeight="1" x14ac:dyDescent="0.2">
      <c r="J1190" s="4"/>
      <c r="K1190" s="2"/>
      <c r="M1190" s="3"/>
      <c r="O1190" s="2"/>
      <c r="P1190" s="2"/>
      <c r="Q1190" s="2"/>
      <c r="R1190" s="12"/>
    </row>
    <row r="1191" spans="10:18" ht="19.899999999999999" customHeight="1" x14ac:dyDescent="0.2">
      <c r="J1191" s="4"/>
      <c r="K1191" s="2"/>
      <c r="M1191" s="3"/>
      <c r="O1191" s="2"/>
      <c r="P1191" s="2"/>
      <c r="Q1191" s="2"/>
      <c r="R1191" s="12"/>
    </row>
    <row r="1192" spans="10:18" ht="19.899999999999999" customHeight="1" x14ac:dyDescent="0.2">
      <c r="J1192" s="4"/>
      <c r="K1192" s="2"/>
      <c r="M1192" s="3"/>
      <c r="O1192" s="2"/>
      <c r="P1192" s="2"/>
      <c r="Q1192" s="2"/>
      <c r="R1192" s="12"/>
    </row>
    <row r="1193" spans="10:18" ht="19.899999999999999" customHeight="1" x14ac:dyDescent="0.2">
      <c r="J1193" s="4"/>
      <c r="K1193" s="2"/>
      <c r="M1193" s="3"/>
      <c r="O1193" s="2"/>
      <c r="P1193" s="2"/>
      <c r="Q1193" s="2"/>
      <c r="R1193" s="12"/>
    </row>
    <row r="1194" spans="10:18" ht="19.899999999999999" customHeight="1" x14ac:dyDescent="0.2">
      <c r="J1194" s="4"/>
      <c r="K1194" s="2"/>
      <c r="M1194" s="3"/>
      <c r="O1194" s="2"/>
      <c r="P1194" s="2"/>
      <c r="Q1194" s="2"/>
      <c r="R1194" s="12"/>
    </row>
    <row r="1195" spans="10:18" ht="19.899999999999999" customHeight="1" x14ac:dyDescent="0.2">
      <c r="J1195" s="4"/>
      <c r="K1195" s="2"/>
      <c r="M1195" s="3"/>
      <c r="O1195" s="2"/>
      <c r="P1195" s="2"/>
      <c r="Q1195" s="2"/>
      <c r="R1195" s="12"/>
    </row>
    <row r="1196" spans="10:18" ht="19.899999999999999" customHeight="1" x14ac:dyDescent="0.2">
      <c r="J1196" s="4"/>
      <c r="K1196" s="2"/>
      <c r="M1196" s="3"/>
      <c r="O1196" s="2"/>
      <c r="P1196" s="2"/>
      <c r="Q1196" s="2"/>
      <c r="R1196" s="12"/>
    </row>
    <row r="1197" spans="10:18" ht="19.899999999999999" customHeight="1" x14ac:dyDescent="0.2">
      <c r="J1197" s="4"/>
      <c r="K1197" s="2"/>
      <c r="M1197" s="3"/>
      <c r="O1197" s="2"/>
      <c r="P1197" s="2"/>
      <c r="Q1197" s="2"/>
      <c r="R1197" s="12"/>
    </row>
    <row r="1198" spans="10:18" ht="19.899999999999999" customHeight="1" x14ac:dyDescent="0.2">
      <c r="J1198" s="4"/>
      <c r="K1198" s="2"/>
      <c r="M1198" s="3"/>
      <c r="O1198" s="2"/>
      <c r="P1198" s="2"/>
      <c r="Q1198" s="2"/>
      <c r="R1198" s="12"/>
    </row>
    <row r="1199" spans="10:18" ht="19.899999999999999" customHeight="1" x14ac:dyDescent="0.2">
      <c r="J1199" s="4"/>
      <c r="K1199" s="2"/>
      <c r="M1199" s="3"/>
      <c r="O1199" s="2"/>
      <c r="P1199" s="2"/>
      <c r="Q1199" s="2"/>
      <c r="R1199" s="12"/>
    </row>
    <row r="1200" spans="10:18" ht="19.899999999999999" customHeight="1" x14ac:dyDescent="0.2">
      <c r="J1200" s="4"/>
      <c r="K1200" s="2"/>
      <c r="M1200" s="3"/>
      <c r="O1200" s="2"/>
      <c r="P1200" s="2"/>
      <c r="Q1200" s="2"/>
      <c r="R1200" s="12"/>
    </row>
    <row r="1201" spans="10:18" ht="19.899999999999999" customHeight="1" x14ac:dyDescent="0.2">
      <c r="J1201" s="4"/>
      <c r="K1201" s="2"/>
      <c r="M1201" s="3"/>
      <c r="O1201" s="2"/>
      <c r="P1201" s="2"/>
      <c r="Q1201" s="2"/>
      <c r="R1201" s="12"/>
    </row>
    <row r="1202" spans="10:18" ht="19.899999999999999" customHeight="1" x14ac:dyDescent="0.2">
      <c r="J1202" s="4"/>
      <c r="K1202" s="2"/>
      <c r="M1202" s="3"/>
      <c r="O1202" s="2"/>
      <c r="P1202" s="2"/>
      <c r="Q1202" s="2"/>
      <c r="R1202" s="12"/>
    </row>
    <row r="1203" spans="10:18" ht="19.899999999999999" customHeight="1" x14ac:dyDescent="0.2">
      <c r="J1203" s="4"/>
      <c r="K1203" s="2"/>
      <c r="M1203" s="3"/>
      <c r="O1203" s="2"/>
      <c r="P1203" s="2"/>
      <c r="Q1203" s="2"/>
      <c r="R1203" s="12"/>
    </row>
    <row r="1204" spans="10:18" ht="19.899999999999999" customHeight="1" x14ac:dyDescent="0.2">
      <c r="J1204" s="4"/>
      <c r="K1204" s="2"/>
      <c r="M1204" s="3"/>
      <c r="O1204" s="2"/>
      <c r="P1204" s="2"/>
      <c r="Q1204" s="2"/>
      <c r="R1204" s="12"/>
    </row>
    <row r="1205" spans="10:18" ht="19.899999999999999" customHeight="1" x14ac:dyDescent="0.2">
      <c r="J1205" s="4"/>
      <c r="K1205" s="2"/>
      <c r="M1205" s="3"/>
      <c r="O1205" s="2"/>
      <c r="P1205" s="2"/>
      <c r="Q1205" s="2"/>
      <c r="R1205" s="12"/>
    </row>
    <row r="1206" spans="10:18" ht="19.899999999999999" customHeight="1" x14ac:dyDescent="0.2">
      <c r="J1206" s="4"/>
      <c r="K1206" s="2"/>
      <c r="M1206" s="3"/>
      <c r="O1206" s="2"/>
      <c r="P1206" s="2"/>
      <c r="Q1206" s="2"/>
      <c r="R1206" s="12"/>
    </row>
    <row r="1207" spans="10:18" ht="19.899999999999999" customHeight="1" x14ac:dyDescent="0.2">
      <c r="J1207" s="4"/>
      <c r="K1207" s="2"/>
      <c r="M1207" s="3"/>
      <c r="O1207" s="2"/>
      <c r="P1207" s="2"/>
      <c r="Q1207" s="2"/>
      <c r="R1207" s="12"/>
    </row>
    <row r="1208" spans="10:18" ht="19.899999999999999" customHeight="1" x14ac:dyDescent="0.2">
      <c r="J1208" s="4"/>
      <c r="K1208" s="2"/>
      <c r="M1208" s="3"/>
      <c r="O1208" s="2"/>
      <c r="P1208" s="2"/>
      <c r="Q1208" s="2"/>
      <c r="R1208" s="12"/>
    </row>
    <row r="1209" spans="10:18" ht="19.899999999999999" customHeight="1" x14ac:dyDescent="0.2">
      <c r="J1209" s="4"/>
      <c r="K1209" s="2"/>
      <c r="M1209" s="3"/>
      <c r="O1209" s="2"/>
      <c r="P1209" s="2"/>
      <c r="Q1209" s="2"/>
      <c r="R1209" s="12"/>
    </row>
    <row r="1210" spans="10:18" ht="19.899999999999999" customHeight="1" x14ac:dyDescent="0.2">
      <c r="J1210" s="4"/>
      <c r="K1210" s="2"/>
      <c r="M1210" s="3"/>
      <c r="O1210" s="2"/>
      <c r="P1210" s="2"/>
      <c r="Q1210" s="2"/>
      <c r="R1210" s="12"/>
    </row>
    <row r="1211" spans="10:18" ht="19.899999999999999" customHeight="1" x14ac:dyDescent="0.2">
      <c r="J1211" s="4"/>
      <c r="K1211" s="2"/>
      <c r="M1211" s="3"/>
      <c r="O1211" s="2"/>
      <c r="P1211" s="2"/>
      <c r="Q1211" s="2"/>
      <c r="R1211" s="12"/>
    </row>
    <row r="1212" spans="10:18" ht="19.899999999999999" customHeight="1" x14ac:dyDescent="0.2">
      <c r="J1212" s="4"/>
      <c r="K1212" s="2"/>
      <c r="M1212" s="3"/>
      <c r="O1212" s="2"/>
      <c r="P1212" s="2"/>
      <c r="Q1212" s="2"/>
      <c r="R1212" s="12"/>
    </row>
    <row r="1213" spans="10:18" ht="19.899999999999999" customHeight="1" x14ac:dyDescent="0.2">
      <c r="J1213" s="4"/>
      <c r="K1213" s="2"/>
      <c r="M1213" s="3"/>
      <c r="O1213" s="2"/>
      <c r="P1213" s="2"/>
      <c r="Q1213" s="2"/>
      <c r="R1213" s="12"/>
    </row>
    <row r="1214" spans="10:18" ht="19.899999999999999" customHeight="1" x14ac:dyDescent="0.2">
      <c r="J1214" s="4"/>
      <c r="K1214" s="2"/>
      <c r="M1214" s="3"/>
      <c r="O1214" s="2"/>
      <c r="P1214" s="2"/>
      <c r="Q1214" s="2"/>
      <c r="R1214" s="12"/>
    </row>
    <row r="1215" spans="10:18" ht="19.899999999999999" customHeight="1" x14ac:dyDescent="0.2">
      <c r="J1215" s="4"/>
      <c r="K1215" s="2"/>
      <c r="M1215" s="3"/>
      <c r="O1215" s="2"/>
      <c r="P1215" s="2"/>
      <c r="Q1215" s="2"/>
      <c r="R1215" s="12"/>
    </row>
    <row r="1216" spans="10:18" ht="19.899999999999999" customHeight="1" x14ac:dyDescent="0.2">
      <c r="J1216" s="4"/>
      <c r="K1216" s="2"/>
      <c r="M1216" s="3"/>
      <c r="O1216" s="2"/>
      <c r="P1216" s="2"/>
      <c r="Q1216" s="2"/>
      <c r="R1216" s="12"/>
    </row>
    <row r="1217" spans="10:18" ht="19.899999999999999" customHeight="1" x14ac:dyDescent="0.2">
      <c r="J1217" s="4"/>
      <c r="K1217" s="2"/>
      <c r="M1217" s="3"/>
      <c r="O1217" s="2"/>
      <c r="P1217" s="2"/>
      <c r="Q1217" s="2"/>
      <c r="R1217" s="12"/>
    </row>
    <row r="1218" spans="10:18" ht="19.899999999999999" customHeight="1" x14ac:dyDescent="0.2">
      <c r="J1218" s="4"/>
      <c r="K1218" s="2"/>
      <c r="M1218" s="3"/>
      <c r="O1218" s="2"/>
      <c r="P1218" s="2"/>
      <c r="Q1218" s="2"/>
      <c r="R1218" s="12"/>
    </row>
    <row r="1219" spans="10:18" ht="19.899999999999999" customHeight="1" x14ac:dyDescent="0.2">
      <c r="J1219" s="4"/>
      <c r="K1219" s="2"/>
      <c r="M1219" s="3"/>
      <c r="O1219" s="2"/>
      <c r="P1219" s="2"/>
      <c r="Q1219" s="2"/>
      <c r="R1219" s="12"/>
    </row>
    <row r="1220" spans="10:18" ht="19.899999999999999" customHeight="1" x14ac:dyDescent="0.2">
      <c r="J1220" s="4"/>
      <c r="K1220" s="2"/>
      <c r="M1220" s="3"/>
      <c r="O1220" s="2"/>
      <c r="P1220" s="2"/>
      <c r="Q1220" s="2"/>
      <c r="R1220" s="12"/>
    </row>
    <row r="1221" spans="10:18" ht="19.899999999999999" customHeight="1" x14ac:dyDescent="0.2">
      <c r="J1221" s="4"/>
      <c r="K1221" s="2"/>
      <c r="M1221" s="3"/>
      <c r="O1221" s="2"/>
      <c r="P1221" s="2"/>
      <c r="Q1221" s="2"/>
      <c r="R1221" s="12"/>
    </row>
    <row r="1222" spans="10:18" ht="19.899999999999999" customHeight="1" x14ac:dyDescent="0.2">
      <c r="J1222" s="4"/>
      <c r="K1222" s="2"/>
      <c r="M1222" s="3"/>
      <c r="O1222" s="2"/>
      <c r="P1222" s="2"/>
      <c r="Q1222" s="2"/>
      <c r="R1222" s="12"/>
    </row>
    <row r="1223" spans="10:18" ht="19.899999999999999" customHeight="1" x14ac:dyDescent="0.2">
      <c r="J1223" s="4"/>
      <c r="K1223" s="2"/>
      <c r="M1223" s="3"/>
      <c r="O1223" s="2"/>
      <c r="P1223" s="2"/>
      <c r="Q1223" s="2"/>
      <c r="R1223" s="12"/>
    </row>
    <row r="1224" spans="10:18" ht="19.899999999999999" customHeight="1" x14ac:dyDescent="0.2">
      <c r="J1224" s="4"/>
      <c r="K1224" s="2"/>
      <c r="M1224" s="3"/>
      <c r="O1224" s="2"/>
      <c r="P1224" s="2"/>
      <c r="Q1224" s="2"/>
      <c r="R1224" s="12"/>
    </row>
    <row r="1225" spans="10:18" ht="19.899999999999999" customHeight="1" x14ac:dyDescent="0.2">
      <c r="J1225" s="4"/>
      <c r="K1225" s="2"/>
      <c r="M1225" s="3"/>
      <c r="O1225" s="2"/>
      <c r="P1225" s="2"/>
      <c r="Q1225" s="2"/>
      <c r="R1225" s="12"/>
    </row>
    <row r="1226" spans="10:18" ht="19.899999999999999" customHeight="1" x14ac:dyDescent="0.2">
      <c r="J1226" s="4"/>
      <c r="K1226" s="2"/>
      <c r="M1226" s="3"/>
      <c r="O1226" s="2"/>
      <c r="P1226" s="2"/>
      <c r="Q1226" s="2"/>
      <c r="R1226" s="12"/>
    </row>
    <row r="1227" spans="10:18" ht="19.899999999999999" customHeight="1" x14ac:dyDescent="0.2">
      <c r="J1227" s="4"/>
      <c r="K1227" s="2"/>
      <c r="M1227" s="3"/>
      <c r="O1227" s="2"/>
      <c r="P1227" s="2"/>
      <c r="Q1227" s="2"/>
      <c r="R1227" s="12"/>
    </row>
    <row r="1228" spans="10:18" ht="19.899999999999999" customHeight="1" x14ac:dyDescent="0.2">
      <c r="J1228" s="4"/>
      <c r="K1228" s="2"/>
      <c r="M1228" s="3"/>
      <c r="O1228" s="2"/>
      <c r="P1228" s="2"/>
      <c r="Q1228" s="2"/>
      <c r="R1228" s="12"/>
    </row>
    <row r="1229" spans="10:18" ht="19.899999999999999" customHeight="1" x14ac:dyDescent="0.2">
      <c r="J1229" s="4"/>
      <c r="K1229" s="2"/>
      <c r="M1229" s="3"/>
      <c r="O1229" s="2"/>
      <c r="P1229" s="2"/>
      <c r="Q1229" s="2"/>
      <c r="R1229" s="12"/>
    </row>
    <row r="1230" spans="10:18" ht="19.899999999999999" customHeight="1" x14ac:dyDescent="0.2">
      <c r="J1230" s="4"/>
      <c r="K1230" s="2"/>
      <c r="M1230" s="3"/>
      <c r="O1230" s="2"/>
      <c r="P1230" s="2"/>
      <c r="Q1230" s="2"/>
      <c r="R1230" s="12"/>
    </row>
    <row r="1231" spans="10:18" ht="19.899999999999999" customHeight="1" x14ac:dyDescent="0.2">
      <c r="J1231" s="4"/>
      <c r="K1231" s="2"/>
      <c r="M1231" s="3"/>
      <c r="O1231" s="2"/>
      <c r="P1231" s="2"/>
      <c r="Q1231" s="2"/>
      <c r="R1231" s="12"/>
    </row>
    <row r="1232" spans="10:18" ht="19.899999999999999" customHeight="1" x14ac:dyDescent="0.2">
      <c r="J1232" s="4"/>
      <c r="K1232" s="2"/>
      <c r="M1232" s="3"/>
      <c r="O1232" s="2"/>
      <c r="P1232" s="2"/>
      <c r="Q1232" s="2"/>
      <c r="R1232" s="12"/>
    </row>
    <row r="1233" spans="10:18" ht="19.899999999999999" customHeight="1" x14ac:dyDescent="0.2">
      <c r="J1233" s="4"/>
      <c r="K1233" s="2"/>
      <c r="M1233" s="3"/>
      <c r="O1233" s="2"/>
      <c r="P1233" s="2"/>
      <c r="Q1233" s="2"/>
      <c r="R1233" s="12"/>
    </row>
    <row r="1234" spans="10:18" ht="19.899999999999999" customHeight="1" x14ac:dyDescent="0.2">
      <c r="J1234" s="4"/>
      <c r="K1234" s="2"/>
      <c r="M1234" s="3"/>
      <c r="O1234" s="2"/>
      <c r="P1234" s="2"/>
      <c r="Q1234" s="2"/>
      <c r="R1234" s="12"/>
    </row>
    <row r="1235" spans="10:18" ht="19.899999999999999" customHeight="1" x14ac:dyDescent="0.2">
      <c r="J1235" s="4"/>
      <c r="K1235" s="2"/>
      <c r="M1235" s="3"/>
      <c r="O1235" s="2"/>
      <c r="P1235" s="2"/>
      <c r="Q1235" s="2"/>
      <c r="R1235" s="12"/>
    </row>
    <row r="1236" spans="10:18" ht="19.899999999999999" customHeight="1" x14ac:dyDescent="0.2">
      <c r="J1236" s="4"/>
      <c r="K1236" s="2"/>
      <c r="M1236" s="3"/>
      <c r="O1236" s="2"/>
      <c r="P1236" s="2"/>
      <c r="Q1236" s="2"/>
      <c r="R1236" s="12"/>
    </row>
    <row r="1237" spans="10:18" ht="19.899999999999999" customHeight="1" x14ac:dyDescent="0.2">
      <c r="J1237" s="4"/>
      <c r="K1237" s="2"/>
      <c r="M1237" s="3"/>
      <c r="O1237" s="2"/>
      <c r="P1237" s="2"/>
      <c r="Q1237" s="2"/>
      <c r="R1237" s="12"/>
    </row>
    <row r="1238" spans="10:18" ht="19.899999999999999" customHeight="1" x14ac:dyDescent="0.2">
      <c r="J1238" s="4"/>
      <c r="K1238" s="2"/>
      <c r="M1238" s="3"/>
      <c r="O1238" s="2"/>
      <c r="P1238" s="2"/>
      <c r="Q1238" s="2"/>
      <c r="R1238" s="12"/>
    </row>
    <row r="1239" spans="10:18" ht="19.899999999999999" customHeight="1" x14ac:dyDescent="0.2">
      <c r="J1239" s="4"/>
      <c r="K1239" s="2"/>
      <c r="M1239" s="3"/>
      <c r="O1239" s="2"/>
      <c r="P1239" s="2"/>
      <c r="Q1239" s="2"/>
      <c r="R1239" s="12"/>
    </row>
    <row r="1240" spans="10:18" ht="19.899999999999999" customHeight="1" x14ac:dyDescent="0.2">
      <c r="J1240" s="4"/>
      <c r="K1240" s="2"/>
      <c r="M1240" s="3"/>
      <c r="O1240" s="2"/>
      <c r="P1240" s="2"/>
      <c r="Q1240" s="2"/>
      <c r="R1240" s="12"/>
    </row>
    <row r="1241" spans="10:18" ht="19.899999999999999" customHeight="1" x14ac:dyDescent="0.2">
      <c r="J1241" s="4"/>
      <c r="K1241" s="2"/>
      <c r="M1241" s="3"/>
      <c r="O1241" s="2"/>
      <c r="P1241" s="2"/>
      <c r="Q1241" s="2"/>
      <c r="R1241" s="12"/>
    </row>
    <row r="1242" spans="10:18" ht="19.899999999999999" customHeight="1" x14ac:dyDescent="0.2">
      <c r="J1242" s="4"/>
      <c r="K1242" s="2"/>
      <c r="M1242" s="3"/>
      <c r="O1242" s="2"/>
      <c r="P1242" s="2"/>
      <c r="Q1242" s="2"/>
      <c r="R1242" s="12"/>
    </row>
    <row r="1243" spans="10:18" ht="19.899999999999999" customHeight="1" x14ac:dyDescent="0.2">
      <c r="J1243" s="4"/>
      <c r="K1243" s="2"/>
      <c r="M1243" s="3"/>
      <c r="O1243" s="2"/>
      <c r="P1243" s="2"/>
      <c r="Q1243" s="2"/>
      <c r="R1243" s="12"/>
    </row>
    <row r="1244" spans="10:18" ht="19.899999999999999" customHeight="1" x14ac:dyDescent="0.2">
      <c r="J1244" s="4"/>
      <c r="K1244" s="2"/>
      <c r="M1244" s="3"/>
      <c r="O1244" s="2"/>
      <c r="P1244" s="2"/>
      <c r="Q1244" s="2"/>
      <c r="R1244" s="12"/>
    </row>
    <row r="1245" spans="10:18" ht="19.899999999999999" customHeight="1" x14ac:dyDescent="0.2">
      <c r="J1245" s="4"/>
      <c r="K1245" s="2"/>
      <c r="M1245" s="3"/>
      <c r="O1245" s="2"/>
      <c r="P1245" s="2"/>
      <c r="Q1245" s="2"/>
      <c r="R1245" s="12"/>
    </row>
    <row r="1246" spans="10:18" ht="19.899999999999999" customHeight="1" x14ac:dyDescent="0.2">
      <c r="J1246" s="4"/>
      <c r="K1246" s="2"/>
      <c r="M1246" s="3"/>
      <c r="O1246" s="2"/>
      <c r="P1246" s="2"/>
      <c r="Q1246" s="2"/>
      <c r="R1246" s="12"/>
    </row>
    <row r="1247" spans="10:18" ht="19.899999999999999" customHeight="1" x14ac:dyDescent="0.2">
      <c r="J1247" s="4"/>
      <c r="K1247" s="2"/>
      <c r="M1247" s="3"/>
      <c r="O1247" s="2"/>
      <c r="P1247" s="2"/>
      <c r="Q1247" s="2"/>
      <c r="R1247" s="12"/>
    </row>
    <row r="1248" spans="10:18" ht="19.899999999999999" customHeight="1" x14ac:dyDescent="0.2">
      <c r="J1248" s="4"/>
      <c r="K1248" s="2"/>
      <c r="M1248" s="3"/>
      <c r="O1248" s="2"/>
      <c r="P1248" s="2"/>
      <c r="Q1248" s="2"/>
      <c r="R1248" s="12"/>
    </row>
    <row r="1249" spans="10:18" ht="19.899999999999999" customHeight="1" x14ac:dyDescent="0.2">
      <c r="J1249" s="4"/>
      <c r="K1249" s="2"/>
      <c r="M1249" s="3"/>
      <c r="O1249" s="2"/>
      <c r="P1249" s="2"/>
      <c r="Q1249" s="2"/>
      <c r="R1249" s="12"/>
    </row>
    <row r="1250" spans="10:18" ht="19.899999999999999" customHeight="1" x14ac:dyDescent="0.2">
      <c r="J1250" s="4"/>
      <c r="K1250" s="2"/>
      <c r="M1250" s="3"/>
      <c r="O1250" s="2"/>
      <c r="P1250" s="2"/>
      <c r="Q1250" s="2"/>
      <c r="R1250" s="12"/>
    </row>
    <row r="1251" spans="10:18" ht="19.899999999999999" customHeight="1" x14ac:dyDescent="0.2">
      <c r="J1251" s="4"/>
      <c r="K1251" s="2"/>
      <c r="M1251" s="3"/>
      <c r="O1251" s="2"/>
      <c r="P1251" s="2"/>
      <c r="Q1251" s="2"/>
      <c r="R1251" s="12"/>
    </row>
    <row r="1252" spans="10:18" ht="19.899999999999999" customHeight="1" x14ac:dyDescent="0.2">
      <c r="J1252" s="4"/>
      <c r="K1252" s="2"/>
      <c r="M1252" s="3"/>
      <c r="O1252" s="2"/>
      <c r="P1252" s="2"/>
      <c r="Q1252" s="2"/>
      <c r="R1252" s="12"/>
    </row>
    <row r="1253" spans="10:18" ht="19.899999999999999" customHeight="1" x14ac:dyDescent="0.2">
      <c r="J1253" s="4"/>
      <c r="K1253" s="2"/>
      <c r="M1253" s="3"/>
      <c r="O1253" s="2"/>
      <c r="P1253" s="2"/>
      <c r="Q1253" s="2"/>
      <c r="R1253" s="12"/>
    </row>
    <row r="1254" spans="10:18" ht="19.899999999999999" customHeight="1" x14ac:dyDescent="0.2">
      <c r="J1254" s="4"/>
      <c r="K1254" s="2"/>
      <c r="M1254" s="3"/>
      <c r="O1254" s="2"/>
      <c r="P1254" s="2"/>
      <c r="Q1254" s="2"/>
      <c r="R1254" s="12"/>
    </row>
    <row r="1255" spans="10:18" ht="19.899999999999999" customHeight="1" x14ac:dyDescent="0.2">
      <c r="J1255" s="4"/>
      <c r="K1255" s="2"/>
      <c r="M1255" s="3"/>
      <c r="O1255" s="2"/>
      <c r="P1255" s="2"/>
      <c r="Q1255" s="2"/>
      <c r="R1255" s="12"/>
    </row>
    <row r="1256" spans="10:18" ht="19.899999999999999" customHeight="1" x14ac:dyDescent="0.2">
      <c r="J1256" s="4"/>
      <c r="K1256" s="2"/>
      <c r="M1256" s="3"/>
      <c r="O1256" s="2"/>
      <c r="P1256" s="2"/>
      <c r="Q1256" s="2"/>
      <c r="R1256" s="12"/>
    </row>
    <row r="1257" spans="10:18" ht="19.899999999999999" customHeight="1" x14ac:dyDescent="0.2">
      <c r="J1257" s="4"/>
      <c r="K1257" s="2"/>
      <c r="M1257" s="3"/>
      <c r="O1257" s="2"/>
      <c r="P1257" s="2"/>
      <c r="Q1257" s="2"/>
      <c r="R1257" s="12"/>
    </row>
    <row r="1258" spans="10:18" ht="19.899999999999999" customHeight="1" x14ac:dyDescent="0.2">
      <c r="J1258" s="4"/>
      <c r="K1258" s="2"/>
      <c r="M1258" s="3"/>
      <c r="O1258" s="2"/>
      <c r="P1258" s="2"/>
      <c r="Q1258" s="2"/>
      <c r="R1258" s="12"/>
    </row>
    <row r="1259" spans="10:18" ht="19.899999999999999" customHeight="1" x14ac:dyDescent="0.2">
      <c r="J1259" s="4"/>
      <c r="K1259" s="2"/>
      <c r="M1259" s="3"/>
      <c r="O1259" s="2"/>
      <c r="P1259" s="2"/>
      <c r="Q1259" s="2"/>
      <c r="R1259" s="12"/>
    </row>
    <row r="1260" spans="10:18" ht="19.899999999999999" customHeight="1" x14ac:dyDescent="0.2">
      <c r="J1260" s="4"/>
      <c r="K1260" s="2"/>
      <c r="M1260" s="3"/>
      <c r="O1260" s="2"/>
      <c r="P1260" s="2"/>
      <c r="Q1260" s="2"/>
      <c r="R1260" s="12"/>
    </row>
    <row r="1261" spans="10:18" ht="19.899999999999999" customHeight="1" x14ac:dyDescent="0.2">
      <c r="J1261" s="4"/>
      <c r="K1261" s="2"/>
      <c r="M1261" s="3"/>
      <c r="O1261" s="2"/>
      <c r="P1261" s="2"/>
      <c r="Q1261" s="2"/>
      <c r="R1261" s="12"/>
    </row>
    <row r="1262" spans="10:18" ht="19.899999999999999" customHeight="1" x14ac:dyDescent="0.2">
      <c r="J1262" s="4"/>
      <c r="K1262" s="2"/>
      <c r="M1262" s="3"/>
      <c r="O1262" s="2"/>
      <c r="P1262" s="2"/>
      <c r="Q1262" s="2"/>
      <c r="R1262" s="12"/>
    </row>
    <row r="1263" spans="10:18" ht="19.899999999999999" customHeight="1" x14ac:dyDescent="0.2">
      <c r="J1263" s="4"/>
      <c r="K1263" s="2"/>
      <c r="M1263" s="3"/>
      <c r="O1263" s="2"/>
      <c r="P1263" s="2"/>
      <c r="Q1263" s="2"/>
      <c r="R1263" s="12"/>
    </row>
    <row r="1264" spans="10:18" ht="19.899999999999999" customHeight="1" x14ac:dyDescent="0.2">
      <c r="J1264" s="4"/>
      <c r="K1264" s="2"/>
      <c r="M1264" s="3"/>
      <c r="O1264" s="2"/>
      <c r="P1264" s="2"/>
      <c r="Q1264" s="2"/>
      <c r="R1264" s="12"/>
    </row>
    <row r="1265" spans="10:18" ht="19.899999999999999" customHeight="1" x14ac:dyDescent="0.2">
      <c r="J1265" s="4"/>
      <c r="K1265" s="2"/>
      <c r="M1265" s="3"/>
      <c r="O1265" s="2"/>
      <c r="P1265" s="2"/>
      <c r="Q1265" s="2"/>
      <c r="R1265" s="12"/>
    </row>
    <row r="1266" spans="10:18" ht="19.899999999999999" customHeight="1" x14ac:dyDescent="0.2">
      <c r="J1266" s="4"/>
      <c r="K1266" s="2"/>
      <c r="M1266" s="3"/>
      <c r="O1266" s="2"/>
      <c r="P1266" s="2"/>
      <c r="Q1266" s="2"/>
      <c r="R1266" s="12"/>
    </row>
    <row r="1267" spans="10:18" ht="19.899999999999999" customHeight="1" x14ac:dyDescent="0.2">
      <c r="J1267" s="4"/>
      <c r="K1267" s="2"/>
      <c r="M1267" s="3"/>
      <c r="O1267" s="2"/>
      <c r="P1267" s="2"/>
      <c r="Q1267" s="2"/>
      <c r="R1267" s="12"/>
    </row>
    <row r="1268" spans="10:18" ht="19.899999999999999" customHeight="1" x14ac:dyDescent="0.2">
      <c r="J1268" s="4"/>
      <c r="K1268" s="2"/>
      <c r="M1268" s="3"/>
      <c r="O1268" s="2"/>
      <c r="P1268" s="2"/>
      <c r="Q1268" s="2"/>
      <c r="R1268" s="12"/>
    </row>
    <row r="1269" spans="10:18" ht="19.899999999999999" customHeight="1" x14ac:dyDescent="0.2">
      <c r="J1269" s="4"/>
      <c r="K1269" s="2"/>
      <c r="M1269" s="3"/>
      <c r="O1269" s="2"/>
      <c r="P1269" s="2"/>
      <c r="Q1269" s="2"/>
      <c r="R1269" s="12"/>
    </row>
    <row r="1270" spans="10:18" ht="19.899999999999999" customHeight="1" x14ac:dyDescent="0.2">
      <c r="J1270" s="4"/>
      <c r="K1270" s="2"/>
      <c r="M1270" s="3"/>
      <c r="O1270" s="2"/>
      <c r="P1270" s="2"/>
      <c r="Q1270" s="2"/>
      <c r="R1270" s="12"/>
    </row>
    <row r="1271" spans="10:18" ht="19.899999999999999" customHeight="1" x14ac:dyDescent="0.2">
      <c r="J1271" s="4"/>
      <c r="K1271" s="2"/>
      <c r="M1271" s="3"/>
      <c r="O1271" s="2"/>
      <c r="P1271" s="2"/>
      <c r="Q1271" s="2"/>
      <c r="R1271" s="12"/>
    </row>
    <row r="1272" spans="10:18" ht="19.899999999999999" customHeight="1" x14ac:dyDescent="0.2">
      <c r="J1272" s="4"/>
      <c r="K1272" s="2"/>
      <c r="M1272" s="3"/>
      <c r="O1272" s="2"/>
      <c r="P1272" s="2"/>
      <c r="Q1272" s="2"/>
      <c r="R1272" s="12"/>
    </row>
    <row r="1273" spans="10:18" ht="19.899999999999999" customHeight="1" x14ac:dyDescent="0.2">
      <c r="J1273" s="4"/>
      <c r="K1273" s="2"/>
      <c r="M1273" s="3"/>
      <c r="O1273" s="2"/>
      <c r="P1273" s="2"/>
      <c r="Q1273" s="2"/>
      <c r="R1273" s="12"/>
    </row>
    <row r="1274" spans="10:18" ht="19.899999999999999" customHeight="1" x14ac:dyDescent="0.2">
      <c r="J1274" s="4"/>
      <c r="K1274" s="2"/>
      <c r="M1274" s="3"/>
      <c r="O1274" s="2"/>
      <c r="P1274" s="2"/>
      <c r="Q1274" s="2"/>
      <c r="R1274" s="12"/>
    </row>
    <row r="1275" spans="10:18" ht="19.899999999999999" customHeight="1" x14ac:dyDescent="0.2">
      <c r="J1275" s="4"/>
      <c r="K1275" s="2"/>
      <c r="M1275" s="3"/>
      <c r="O1275" s="2"/>
      <c r="P1275" s="2"/>
      <c r="Q1275" s="2"/>
      <c r="R1275" s="12"/>
    </row>
    <row r="1276" spans="10:18" ht="19.899999999999999" customHeight="1" x14ac:dyDescent="0.2">
      <c r="J1276" s="4"/>
      <c r="K1276" s="2"/>
      <c r="M1276" s="3"/>
      <c r="O1276" s="2"/>
      <c r="P1276" s="2"/>
      <c r="Q1276" s="2"/>
      <c r="R1276" s="12"/>
    </row>
    <row r="1277" spans="10:18" ht="19.899999999999999" customHeight="1" x14ac:dyDescent="0.2">
      <c r="J1277" s="4"/>
      <c r="K1277" s="2"/>
      <c r="M1277" s="3"/>
      <c r="O1277" s="2"/>
      <c r="P1277" s="2"/>
      <c r="Q1277" s="2"/>
      <c r="R1277" s="12"/>
    </row>
    <row r="1278" spans="10:18" ht="19.899999999999999" customHeight="1" x14ac:dyDescent="0.2">
      <c r="J1278" s="4"/>
      <c r="K1278" s="2"/>
      <c r="M1278" s="3"/>
      <c r="O1278" s="2"/>
      <c r="P1278" s="2"/>
      <c r="Q1278" s="2"/>
      <c r="R1278" s="12"/>
    </row>
    <row r="1279" spans="10:18" ht="19.899999999999999" customHeight="1" x14ac:dyDescent="0.2">
      <c r="J1279" s="4"/>
      <c r="K1279" s="2"/>
      <c r="M1279" s="3"/>
      <c r="O1279" s="2"/>
      <c r="P1279" s="2"/>
      <c r="Q1279" s="2"/>
      <c r="R1279" s="12"/>
    </row>
    <row r="1280" spans="10:18" ht="19.899999999999999" customHeight="1" x14ac:dyDescent="0.2">
      <c r="J1280" s="4"/>
      <c r="K1280" s="2"/>
      <c r="M1280" s="3"/>
      <c r="O1280" s="2"/>
      <c r="P1280" s="2"/>
      <c r="Q1280" s="2"/>
      <c r="R1280" s="12"/>
    </row>
    <row r="1281" spans="10:18" ht="19.899999999999999" customHeight="1" x14ac:dyDescent="0.2">
      <c r="J1281" s="4"/>
      <c r="K1281" s="2"/>
      <c r="M1281" s="3"/>
      <c r="O1281" s="2"/>
      <c r="P1281" s="2"/>
      <c r="Q1281" s="2"/>
      <c r="R1281" s="12"/>
    </row>
    <row r="1282" spans="10:18" ht="19.899999999999999" customHeight="1" x14ac:dyDescent="0.2">
      <c r="J1282" s="4"/>
      <c r="K1282" s="2"/>
      <c r="M1282" s="3"/>
      <c r="O1282" s="2"/>
      <c r="P1282" s="2"/>
      <c r="Q1282" s="2"/>
      <c r="R1282" s="12"/>
    </row>
    <row r="1283" spans="10:18" ht="19.899999999999999" customHeight="1" x14ac:dyDescent="0.2">
      <c r="J1283" s="4"/>
      <c r="K1283" s="2"/>
      <c r="M1283" s="3"/>
      <c r="O1283" s="2"/>
      <c r="P1283" s="2"/>
      <c r="Q1283" s="2"/>
      <c r="R1283" s="12"/>
    </row>
    <row r="1284" spans="10:18" ht="19.899999999999999" customHeight="1" x14ac:dyDescent="0.2">
      <c r="J1284" s="4"/>
      <c r="K1284" s="2"/>
      <c r="M1284" s="3"/>
      <c r="O1284" s="2"/>
      <c r="P1284" s="2"/>
      <c r="Q1284" s="2"/>
      <c r="R1284" s="12"/>
    </row>
    <row r="1285" spans="10:18" ht="19.899999999999999" customHeight="1" x14ac:dyDescent="0.2">
      <c r="J1285" s="4"/>
      <c r="K1285" s="2"/>
      <c r="M1285" s="3"/>
      <c r="O1285" s="2"/>
      <c r="P1285" s="2"/>
      <c r="Q1285" s="2"/>
      <c r="R1285" s="12"/>
    </row>
    <row r="1286" spans="10:18" ht="19.899999999999999" customHeight="1" x14ac:dyDescent="0.2">
      <c r="J1286" s="4"/>
      <c r="K1286" s="2"/>
      <c r="M1286" s="3"/>
      <c r="O1286" s="2"/>
      <c r="P1286" s="2"/>
      <c r="Q1286" s="2"/>
      <c r="R1286" s="12"/>
    </row>
    <row r="1287" spans="10:18" ht="19.899999999999999" customHeight="1" x14ac:dyDescent="0.2">
      <c r="J1287" s="4"/>
      <c r="K1287" s="2"/>
      <c r="M1287" s="3"/>
      <c r="O1287" s="2"/>
      <c r="P1287" s="2"/>
      <c r="Q1287" s="2"/>
      <c r="R1287" s="12"/>
    </row>
    <row r="1288" spans="10:18" ht="19.899999999999999" customHeight="1" x14ac:dyDescent="0.2">
      <c r="J1288" s="4"/>
      <c r="K1288" s="2"/>
      <c r="M1288" s="3"/>
      <c r="O1288" s="2"/>
      <c r="P1288" s="2"/>
      <c r="Q1288" s="2"/>
      <c r="R1288" s="12"/>
    </row>
    <row r="1289" spans="10:18" ht="19.899999999999999" customHeight="1" x14ac:dyDescent="0.2">
      <c r="J1289" s="4"/>
      <c r="K1289" s="2"/>
      <c r="M1289" s="3"/>
      <c r="O1289" s="2"/>
      <c r="P1289" s="2"/>
      <c r="Q1289" s="2"/>
      <c r="R1289" s="12"/>
    </row>
    <row r="1290" spans="10:18" ht="19.899999999999999" customHeight="1" x14ac:dyDescent="0.2">
      <c r="J1290" s="4"/>
      <c r="K1290" s="2"/>
      <c r="M1290" s="3"/>
      <c r="O1290" s="2"/>
      <c r="P1290" s="2"/>
      <c r="Q1290" s="2"/>
      <c r="R1290" s="12"/>
    </row>
    <row r="1291" spans="10:18" ht="19.899999999999999" customHeight="1" x14ac:dyDescent="0.2">
      <c r="J1291" s="4"/>
      <c r="K1291" s="2"/>
      <c r="M1291" s="3"/>
      <c r="O1291" s="2"/>
      <c r="P1291" s="2"/>
      <c r="Q1291" s="2"/>
      <c r="R1291" s="12"/>
    </row>
    <row r="1292" spans="10:18" ht="19.899999999999999" customHeight="1" x14ac:dyDescent="0.2">
      <c r="J1292" s="4"/>
      <c r="K1292" s="2"/>
      <c r="M1292" s="3"/>
      <c r="O1292" s="2"/>
      <c r="P1292" s="2"/>
      <c r="Q1292" s="2"/>
      <c r="R1292" s="12"/>
    </row>
    <row r="1293" spans="10:18" ht="19.899999999999999" customHeight="1" x14ac:dyDescent="0.2">
      <c r="J1293" s="4"/>
      <c r="K1293" s="2"/>
      <c r="M1293" s="3"/>
      <c r="O1293" s="2"/>
      <c r="P1293" s="2"/>
      <c r="Q1293" s="2"/>
      <c r="R1293" s="12"/>
    </row>
    <row r="1294" spans="10:18" ht="19.899999999999999" customHeight="1" x14ac:dyDescent="0.2">
      <c r="J1294" s="4"/>
      <c r="K1294" s="2"/>
      <c r="M1294" s="3"/>
      <c r="O1294" s="2"/>
      <c r="P1294" s="2"/>
      <c r="Q1294" s="2"/>
      <c r="R1294" s="12"/>
    </row>
    <row r="1295" spans="10:18" ht="19.899999999999999" customHeight="1" x14ac:dyDescent="0.2">
      <c r="J1295" s="4"/>
      <c r="K1295" s="2"/>
      <c r="M1295" s="3"/>
      <c r="O1295" s="2"/>
      <c r="P1295" s="2"/>
      <c r="Q1295" s="2"/>
      <c r="R1295" s="12"/>
    </row>
    <row r="1296" spans="10:18" ht="19.899999999999999" customHeight="1" x14ac:dyDescent="0.2">
      <c r="J1296" s="4"/>
      <c r="K1296" s="2"/>
      <c r="M1296" s="3"/>
      <c r="O1296" s="2"/>
      <c r="P1296" s="2"/>
      <c r="Q1296" s="2"/>
      <c r="R1296" s="12"/>
    </row>
    <row r="1297" spans="10:18" ht="19.899999999999999" customHeight="1" x14ac:dyDescent="0.2">
      <c r="J1297" s="4"/>
      <c r="K1297" s="2"/>
      <c r="M1297" s="3"/>
      <c r="O1297" s="2"/>
      <c r="P1297" s="2"/>
      <c r="Q1297" s="2"/>
      <c r="R1297" s="12"/>
    </row>
    <row r="1298" spans="10:18" ht="19.899999999999999" customHeight="1" x14ac:dyDescent="0.2">
      <c r="J1298" s="4"/>
      <c r="K1298" s="2"/>
      <c r="M1298" s="3"/>
      <c r="O1298" s="2"/>
      <c r="P1298" s="2"/>
      <c r="Q1298" s="2"/>
      <c r="R1298" s="12"/>
    </row>
    <row r="1299" spans="10:18" ht="19.899999999999999" customHeight="1" x14ac:dyDescent="0.2">
      <c r="J1299" s="4"/>
      <c r="K1299" s="2"/>
      <c r="M1299" s="3"/>
      <c r="O1299" s="2"/>
      <c r="P1299" s="2"/>
      <c r="Q1299" s="2"/>
      <c r="R1299" s="12"/>
    </row>
    <row r="1300" spans="10:18" ht="19.899999999999999" customHeight="1" x14ac:dyDescent="0.2">
      <c r="J1300" s="4"/>
      <c r="K1300" s="2"/>
      <c r="M1300" s="3"/>
      <c r="O1300" s="2"/>
      <c r="P1300" s="2"/>
      <c r="Q1300" s="2"/>
      <c r="R1300" s="12"/>
    </row>
    <row r="1301" spans="10:18" ht="19.899999999999999" customHeight="1" x14ac:dyDescent="0.2">
      <c r="J1301" s="4"/>
      <c r="K1301" s="2"/>
      <c r="M1301" s="3"/>
      <c r="O1301" s="2"/>
      <c r="P1301" s="2"/>
      <c r="Q1301" s="2"/>
      <c r="R1301" s="12"/>
    </row>
    <row r="1302" spans="10:18" ht="19.899999999999999" customHeight="1" x14ac:dyDescent="0.2">
      <c r="J1302" s="4"/>
      <c r="K1302" s="2"/>
      <c r="M1302" s="3"/>
      <c r="O1302" s="2"/>
      <c r="P1302" s="2"/>
      <c r="Q1302" s="2"/>
      <c r="R1302" s="12"/>
    </row>
    <row r="1303" spans="10:18" ht="19.899999999999999" customHeight="1" x14ac:dyDescent="0.2">
      <c r="J1303" s="4"/>
      <c r="K1303" s="2"/>
      <c r="M1303" s="3"/>
      <c r="O1303" s="2"/>
      <c r="P1303" s="2"/>
      <c r="Q1303" s="2"/>
      <c r="R1303" s="12"/>
    </row>
    <row r="1304" spans="10:18" ht="19.899999999999999" customHeight="1" x14ac:dyDescent="0.2">
      <c r="J1304" s="4"/>
      <c r="K1304" s="2"/>
      <c r="M1304" s="3"/>
      <c r="O1304" s="2"/>
      <c r="P1304" s="2"/>
      <c r="Q1304" s="2"/>
      <c r="R1304" s="12"/>
    </row>
    <row r="1305" spans="10:18" ht="19.899999999999999" customHeight="1" x14ac:dyDescent="0.2">
      <c r="J1305" s="4"/>
      <c r="K1305" s="2"/>
      <c r="M1305" s="3"/>
      <c r="O1305" s="2"/>
      <c r="P1305" s="2"/>
      <c r="Q1305" s="2"/>
      <c r="R1305" s="12"/>
    </row>
    <row r="1306" spans="10:18" ht="19.899999999999999" customHeight="1" x14ac:dyDescent="0.2">
      <c r="J1306" s="4"/>
      <c r="K1306" s="2"/>
      <c r="M1306" s="3"/>
      <c r="O1306" s="2"/>
      <c r="P1306" s="2"/>
      <c r="Q1306" s="2"/>
      <c r="R1306" s="12"/>
    </row>
    <row r="1307" spans="10:18" ht="19.899999999999999" customHeight="1" x14ac:dyDescent="0.2">
      <c r="J1307" s="4"/>
      <c r="K1307" s="2"/>
      <c r="M1307" s="3"/>
      <c r="O1307" s="2"/>
      <c r="P1307" s="2"/>
      <c r="Q1307" s="2"/>
      <c r="R1307" s="12"/>
    </row>
    <row r="1308" spans="10:18" ht="19.899999999999999" customHeight="1" x14ac:dyDescent="0.2">
      <c r="J1308" s="4"/>
      <c r="K1308" s="2"/>
      <c r="M1308" s="3"/>
      <c r="O1308" s="2"/>
      <c r="P1308" s="2"/>
      <c r="Q1308" s="2"/>
      <c r="R1308" s="12"/>
    </row>
    <row r="1309" spans="10:18" ht="19.899999999999999" customHeight="1" x14ac:dyDescent="0.2">
      <c r="J1309" s="4"/>
      <c r="K1309" s="2"/>
      <c r="M1309" s="3"/>
      <c r="O1309" s="2"/>
      <c r="P1309" s="2"/>
      <c r="Q1309" s="2"/>
      <c r="R1309" s="12"/>
    </row>
    <row r="1310" spans="10:18" ht="19.899999999999999" customHeight="1" x14ac:dyDescent="0.2">
      <c r="J1310" s="4"/>
      <c r="K1310" s="2"/>
      <c r="M1310" s="3"/>
      <c r="O1310" s="2"/>
      <c r="P1310" s="2"/>
      <c r="Q1310" s="2"/>
      <c r="R1310" s="12"/>
    </row>
    <row r="1311" spans="10:18" ht="19.899999999999999" customHeight="1" x14ac:dyDescent="0.2">
      <c r="J1311" s="4"/>
      <c r="K1311" s="2"/>
      <c r="M1311" s="3"/>
      <c r="O1311" s="2"/>
      <c r="P1311" s="2"/>
      <c r="Q1311" s="2"/>
      <c r="R1311" s="12"/>
    </row>
    <row r="1312" spans="10:18" ht="19.899999999999999" customHeight="1" x14ac:dyDescent="0.2">
      <c r="J1312" s="4"/>
      <c r="K1312" s="2"/>
      <c r="M1312" s="3"/>
      <c r="O1312" s="2"/>
      <c r="P1312" s="2"/>
      <c r="Q1312" s="2"/>
      <c r="R1312" s="12"/>
    </row>
    <row r="1313" spans="10:18" ht="19.899999999999999" customHeight="1" x14ac:dyDescent="0.2">
      <c r="J1313" s="4"/>
      <c r="K1313" s="2"/>
      <c r="M1313" s="3"/>
      <c r="O1313" s="2"/>
      <c r="P1313" s="2"/>
      <c r="Q1313" s="2"/>
      <c r="R1313" s="12"/>
    </row>
    <row r="1314" spans="10:18" ht="19.899999999999999" customHeight="1" x14ac:dyDescent="0.2">
      <c r="J1314" s="4"/>
      <c r="K1314" s="2"/>
      <c r="M1314" s="3"/>
      <c r="O1314" s="2"/>
      <c r="P1314" s="2"/>
      <c r="Q1314" s="2"/>
      <c r="R1314" s="12"/>
    </row>
    <row r="1315" spans="10:18" ht="19.899999999999999" customHeight="1" x14ac:dyDescent="0.2">
      <c r="J1315" s="4"/>
      <c r="K1315" s="2"/>
      <c r="M1315" s="3"/>
      <c r="O1315" s="2"/>
      <c r="P1315" s="2"/>
      <c r="Q1315" s="2"/>
      <c r="R1315" s="12"/>
    </row>
    <row r="1316" spans="10:18" ht="19.899999999999999" customHeight="1" x14ac:dyDescent="0.2">
      <c r="J1316" s="4"/>
      <c r="K1316" s="2"/>
      <c r="M1316" s="3"/>
      <c r="O1316" s="2"/>
      <c r="P1316" s="2"/>
      <c r="Q1316" s="2"/>
      <c r="R1316" s="12"/>
    </row>
    <row r="1317" spans="10:18" ht="19.899999999999999" customHeight="1" x14ac:dyDescent="0.2">
      <c r="J1317" s="4"/>
      <c r="K1317" s="2"/>
      <c r="M1317" s="3"/>
      <c r="O1317" s="2"/>
      <c r="P1317" s="2"/>
      <c r="Q1317" s="2"/>
      <c r="R1317" s="12"/>
    </row>
    <row r="1318" spans="10:18" ht="19.899999999999999" customHeight="1" x14ac:dyDescent="0.2">
      <c r="J1318" s="4"/>
      <c r="K1318" s="2"/>
      <c r="M1318" s="3"/>
      <c r="O1318" s="2"/>
      <c r="P1318" s="2"/>
      <c r="Q1318" s="2"/>
      <c r="R1318" s="12"/>
    </row>
    <row r="1319" spans="10:18" ht="19.899999999999999" customHeight="1" x14ac:dyDescent="0.2">
      <c r="J1319" s="4"/>
      <c r="K1319" s="2"/>
      <c r="M1319" s="3"/>
      <c r="O1319" s="2"/>
      <c r="P1319" s="2"/>
      <c r="Q1319" s="2"/>
      <c r="R1319" s="12"/>
    </row>
    <row r="1320" spans="10:18" ht="19.899999999999999" customHeight="1" x14ac:dyDescent="0.2">
      <c r="J1320" s="4"/>
      <c r="K1320" s="2"/>
      <c r="M1320" s="3"/>
      <c r="O1320" s="2"/>
      <c r="P1320" s="2"/>
      <c r="Q1320" s="2"/>
      <c r="R1320" s="12"/>
    </row>
    <row r="1321" spans="10:18" ht="19.899999999999999" customHeight="1" x14ac:dyDescent="0.2">
      <c r="J1321" s="4"/>
      <c r="K1321" s="2"/>
      <c r="M1321" s="3"/>
      <c r="O1321" s="2"/>
      <c r="P1321" s="2"/>
      <c r="Q1321" s="2"/>
      <c r="R1321" s="12"/>
    </row>
    <row r="1322" spans="10:18" ht="19.899999999999999" customHeight="1" x14ac:dyDescent="0.2">
      <c r="J1322" s="4"/>
      <c r="K1322" s="2"/>
      <c r="M1322" s="3"/>
      <c r="O1322" s="2"/>
      <c r="P1322" s="2"/>
      <c r="Q1322" s="2"/>
      <c r="R1322" s="12"/>
    </row>
    <row r="1323" spans="10:18" ht="19.899999999999999" customHeight="1" x14ac:dyDescent="0.2">
      <c r="J1323" s="4"/>
      <c r="K1323" s="2"/>
      <c r="M1323" s="3"/>
      <c r="O1323" s="2"/>
      <c r="P1323" s="2"/>
      <c r="Q1323" s="2"/>
      <c r="R1323" s="12"/>
    </row>
    <row r="1324" spans="10:18" ht="19.899999999999999" customHeight="1" x14ac:dyDescent="0.2">
      <c r="J1324" s="4"/>
      <c r="K1324" s="2"/>
      <c r="M1324" s="3"/>
      <c r="O1324" s="2"/>
      <c r="P1324" s="2"/>
      <c r="Q1324" s="2"/>
      <c r="R1324" s="12"/>
    </row>
    <row r="1325" spans="10:18" ht="19.899999999999999" customHeight="1" x14ac:dyDescent="0.2">
      <c r="J1325" s="4"/>
      <c r="K1325" s="2"/>
      <c r="M1325" s="3"/>
      <c r="O1325" s="2"/>
      <c r="P1325" s="2"/>
      <c r="Q1325" s="2"/>
      <c r="R1325" s="12"/>
    </row>
    <row r="1326" spans="10:18" ht="19.899999999999999" customHeight="1" x14ac:dyDescent="0.2">
      <c r="J1326" s="4"/>
      <c r="K1326" s="2"/>
      <c r="M1326" s="3"/>
      <c r="O1326" s="2"/>
      <c r="P1326" s="2"/>
      <c r="Q1326" s="2"/>
      <c r="R1326" s="12"/>
    </row>
    <row r="1327" spans="10:18" ht="19.899999999999999" customHeight="1" x14ac:dyDescent="0.2">
      <c r="J1327" s="4"/>
      <c r="K1327" s="2"/>
      <c r="M1327" s="3"/>
      <c r="O1327" s="2"/>
      <c r="P1327" s="2"/>
      <c r="Q1327" s="2"/>
      <c r="R1327" s="12"/>
    </row>
    <row r="1328" spans="10:18" ht="19.899999999999999" customHeight="1" x14ac:dyDescent="0.2">
      <c r="J1328" s="4"/>
      <c r="K1328" s="2"/>
      <c r="M1328" s="3"/>
      <c r="O1328" s="2"/>
      <c r="P1328" s="2"/>
      <c r="Q1328" s="2"/>
      <c r="R1328" s="12"/>
    </row>
    <row r="1329" spans="10:18" ht="19.899999999999999" customHeight="1" x14ac:dyDescent="0.2">
      <c r="J1329" s="4"/>
      <c r="K1329" s="2"/>
      <c r="M1329" s="3"/>
      <c r="O1329" s="2"/>
      <c r="P1329" s="2"/>
      <c r="Q1329" s="2"/>
      <c r="R1329" s="12"/>
    </row>
    <row r="1330" spans="10:18" ht="19.899999999999999" customHeight="1" x14ac:dyDescent="0.2">
      <c r="J1330" s="4"/>
      <c r="K1330" s="2"/>
      <c r="M1330" s="3"/>
      <c r="O1330" s="2"/>
      <c r="P1330" s="2"/>
      <c r="Q1330" s="2"/>
      <c r="R1330" s="12"/>
    </row>
    <row r="1331" spans="10:18" ht="19.899999999999999" customHeight="1" x14ac:dyDescent="0.2">
      <c r="J1331" s="4"/>
      <c r="K1331" s="2"/>
      <c r="M1331" s="3"/>
      <c r="O1331" s="2"/>
      <c r="P1331" s="2"/>
      <c r="Q1331" s="2"/>
      <c r="R1331" s="12"/>
    </row>
    <row r="1332" spans="10:18" ht="19.899999999999999" customHeight="1" x14ac:dyDescent="0.2">
      <c r="J1332" s="4"/>
      <c r="K1332" s="2"/>
      <c r="M1332" s="3"/>
      <c r="O1332" s="2"/>
      <c r="P1332" s="2"/>
      <c r="Q1332" s="2"/>
      <c r="R1332" s="12"/>
    </row>
    <row r="1333" spans="10:18" ht="19.899999999999999" customHeight="1" x14ac:dyDescent="0.2">
      <c r="J1333" s="4"/>
      <c r="K1333" s="2"/>
      <c r="M1333" s="3"/>
      <c r="O1333" s="2"/>
      <c r="P1333" s="2"/>
      <c r="Q1333" s="2"/>
      <c r="R1333" s="12"/>
    </row>
    <row r="1334" spans="10:18" ht="19.899999999999999" customHeight="1" x14ac:dyDescent="0.2">
      <c r="J1334" s="4"/>
      <c r="K1334" s="2"/>
      <c r="M1334" s="3"/>
      <c r="O1334" s="2"/>
      <c r="P1334" s="2"/>
      <c r="Q1334" s="2"/>
      <c r="R1334" s="12"/>
    </row>
    <row r="1335" spans="10:18" ht="19.899999999999999" customHeight="1" x14ac:dyDescent="0.2">
      <c r="J1335" s="4"/>
      <c r="K1335" s="2"/>
      <c r="M1335" s="3"/>
      <c r="O1335" s="2"/>
      <c r="P1335" s="2"/>
      <c r="Q1335" s="2"/>
      <c r="R1335" s="12"/>
    </row>
    <row r="1336" spans="10:18" ht="19.899999999999999" customHeight="1" x14ac:dyDescent="0.2">
      <c r="J1336" s="4"/>
      <c r="K1336" s="2"/>
      <c r="M1336" s="3"/>
      <c r="O1336" s="2"/>
      <c r="P1336" s="2"/>
      <c r="Q1336" s="2"/>
      <c r="R1336" s="12"/>
    </row>
    <row r="1337" spans="10:18" ht="19.899999999999999" customHeight="1" x14ac:dyDescent="0.2">
      <c r="J1337" s="4"/>
      <c r="K1337" s="2"/>
      <c r="M1337" s="3"/>
      <c r="O1337" s="2"/>
      <c r="P1337" s="2"/>
      <c r="Q1337" s="2"/>
      <c r="R1337" s="12"/>
    </row>
    <row r="1338" spans="10:18" ht="19.899999999999999" customHeight="1" x14ac:dyDescent="0.2">
      <c r="J1338" s="4"/>
      <c r="K1338" s="2"/>
      <c r="M1338" s="3"/>
      <c r="O1338" s="2"/>
      <c r="P1338" s="2"/>
      <c r="Q1338" s="2"/>
      <c r="R1338" s="12"/>
    </row>
    <row r="1339" spans="10:18" ht="19.899999999999999" customHeight="1" x14ac:dyDescent="0.2">
      <c r="J1339" s="4"/>
      <c r="K1339" s="2"/>
      <c r="M1339" s="3"/>
      <c r="O1339" s="2"/>
      <c r="P1339" s="2"/>
      <c r="Q1339" s="2"/>
      <c r="R1339" s="12"/>
    </row>
    <row r="1340" spans="10:18" ht="19.899999999999999" customHeight="1" x14ac:dyDescent="0.2">
      <c r="J1340" s="4"/>
      <c r="K1340" s="2"/>
      <c r="M1340" s="3"/>
      <c r="O1340" s="2"/>
      <c r="P1340" s="2"/>
      <c r="Q1340" s="2"/>
      <c r="R1340" s="12"/>
    </row>
    <row r="1341" spans="10:18" ht="19.899999999999999" customHeight="1" x14ac:dyDescent="0.2">
      <c r="J1341" s="4"/>
      <c r="K1341" s="2"/>
      <c r="M1341" s="3"/>
      <c r="O1341" s="2"/>
      <c r="P1341" s="2"/>
      <c r="Q1341" s="2"/>
      <c r="R1341" s="12"/>
    </row>
    <row r="1342" spans="10:18" ht="19.899999999999999" customHeight="1" x14ac:dyDescent="0.2">
      <c r="J1342" s="4"/>
      <c r="K1342" s="2"/>
      <c r="M1342" s="3"/>
      <c r="O1342" s="2"/>
      <c r="P1342" s="2"/>
      <c r="Q1342" s="2"/>
      <c r="R1342" s="12"/>
    </row>
    <row r="1343" spans="10:18" ht="19.899999999999999" customHeight="1" x14ac:dyDescent="0.2">
      <c r="J1343" s="4"/>
      <c r="K1343" s="2"/>
      <c r="M1343" s="3"/>
      <c r="O1343" s="2"/>
      <c r="P1343" s="2"/>
      <c r="Q1343" s="2"/>
      <c r="R1343" s="12"/>
    </row>
    <row r="1344" spans="10:18" ht="19.899999999999999" customHeight="1" x14ac:dyDescent="0.2">
      <c r="J1344" s="4"/>
      <c r="K1344" s="2"/>
      <c r="M1344" s="3"/>
      <c r="O1344" s="2"/>
      <c r="P1344" s="2"/>
      <c r="Q1344" s="2"/>
      <c r="R1344" s="12"/>
    </row>
    <row r="1345" spans="10:18" ht="19.899999999999999" customHeight="1" x14ac:dyDescent="0.2">
      <c r="J1345" s="4"/>
      <c r="K1345" s="2"/>
      <c r="M1345" s="3"/>
      <c r="O1345" s="2"/>
      <c r="P1345" s="2"/>
      <c r="Q1345" s="2"/>
      <c r="R1345" s="12"/>
    </row>
    <row r="1346" spans="10:18" ht="19.899999999999999" customHeight="1" x14ac:dyDescent="0.2">
      <c r="J1346" s="4"/>
      <c r="K1346" s="2"/>
      <c r="M1346" s="3"/>
      <c r="O1346" s="2"/>
      <c r="P1346" s="2"/>
      <c r="Q1346" s="2"/>
      <c r="R1346" s="12"/>
    </row>
    <row r="1347" spans="10:18" ht="19.899999999999999" customHeight="1" x14ac:dyDescent="0.2">
      <c r="J1347" s="4"/>
      <c r="K1347" s="2"/>
      <c r="M1347" s="3"/>
      <c r="O1347" s="2"/>
      <c r="P1347" s="2"/>
      <c r="Q1347" s="2"/>
      <c r="R1347" s="12"/>
    </row>
    <row r="1348" spans="10:18" ht="19.899999999999999" customHeight="1" x14ac:dyDescent="0.2">
      <c r="J1348" s="4"/>
      <c r="K1348" s="2"/>
      <c r="M1348" s="3"/>
      <c r="O1348" s="2"/>
      <c r="P1348" s="2"/>
      <c r="Q1348" s="2"/>
      <c r="R1348" s="12"/>
    </row>
    <row r="1349" spans="10:18" ht="19.899999999999999" customHeight="1" x14ac:dyDescent="0.2">
      <c r="J1349" s="4"/>
      <c r="K1349" s="2"/>
      <c r="M1349" s="3"/>
      <c r="O1349" s="2"/>
      <c r="P1349" s="2"/>
      <c r="Q1349" s="2"/>
      <c r="R1349" s="12"/>
    </row>
    <row r="1350" spans="10:18" ht="19.899999999999999" customHeight="1" x14ac:dyDescent="0.2">
      <c r="J1350" s="4"/>
      <c r="K1350" s="2"/>
      <c r="M1350" s="3"/>
      <c r="O1350" s="2"/>
      <c r="P1350" s="2"/>
      <c r="Q1350" s="2"/>
      <c r="R1350" s="12"/>
    </row>
    <row r="1351" spans="10:18" ht="19.899999999999999" customHeight="1" x14ac:dyDescent="0.2">
      <c r="J1351" s="4"/>
      <c r="K1351" s="2"/>
      <c r="M1351" s="3"/>
      <c r="O1351" s="2"/>
      <c r="P1351" s="2"/>
      <c r="Q1351" s="2"/>
      <c r="R1351" s="12"/>
    </row>
    <row r="1352" spans="10:18" ht="19.899999999999999" customHeight="1" x14ac:dyDescent="0.2">
      <c r="J1352" s="4"/>
      <c r="K1352" s="2"/>
      <c r="M1352" s="3"/>
      <c r="O1352" s="2"/>
      <c r="P1352" s="2"/>
      <c r="Q1352" s="2"/>
      <c r="R1352" s="12"/>
    </row>
    <row r="1353" spans="10:18" ht="19.899999999999999" customHeight="1" x14ac:dyDescent="0.2">
      <c r="J1353" s="4"/>
      <c r="K1353" s="2"/>
      <c r="M1353" s="3"/>
      <c r="O1353" s="2"/>
      <c r="P1353" s="2"/>
      <c r="Q1353" s="2"/>
      <c r="R1353" s="12"/>
    </row>
    <row r="1354" spans="10:18" ht="19.899999999999999" customHeight="1" x14ac:dyDescent="0.2">
      <c r="J1354" s="4"/>
      <c r="K1354" s="2"/>
      <c r="M1354" s="3"/>
      <c r="O1354" s="2"/>
      <c r="P1354" s="2"/>
      <c r="Q1354" s="2"/>
      <c r="R1354" s="12"/>
    </row>
    <row r="1355" spans="10:18" ht="19.899999999999999" customHeight="1" x14ac:dyDescent="0.2">
      <c r="J1355" s="4"/>
      <c r="K1355" s="2"/>
      <c r="M1355" s="3"/>
      <c r="O1355" s="2"/>
      <c r="P1355" s="2"/>
      <c r="Q1355" s="2"/>
      <c r="R1355" s="12"/>
    </row>
    <row r="1356" spans="10:18" ht="19.899999999999999" customHeight="1" x14ac:dyDescent="0.2">
      <c r="J1356" s="4"/>
      <c r="K1356" s="2"/>
      <c r="M1356" s="3"/>
      <c r="O1356" s="2"/>
      <c r="P1356" s="2"/>
      <c r="Q1356" s="2"/>
      <c r="R1356" s="12"/>
    </row>
    <row r="1357" spans="10:18" ht="19.899999999999999" customHeight="1" x14ac:dyDescent="0.2">
      <c r="J1357" s="4"/>
      <c r="K1357" s="2"/>
      <c r="M1357" s="3"/>
      <c r="O1357" s="2"/>
      <c r="P1357" s="2"/>
      <c r="Q1357" s="2"/>
      <c r="R1357" s="12"/>
    </row>
    <row r="1358" spans="10:18" ht="19.899999999999999" customHeight="1" x14ac:dyDescent="0.2">
      <c r="J1358" s="4"/>
      <c r="K1358" s="2"/>
      <c r="M1358" s="3"/>
      <c r="O1358" s="2"/>
      <c r="P1358" s="2"/>
      <c r="Q1358" s="2"/>
      <c r="R1358" s="12"/>
    </row>
    <row r="1359" spans="10:18" ht="19.899999999999999" customHeight="1" x14ac:dyDescent="0.2">
      <c r="J1359" s="4"/>
      <c r="K1359" s="2"/>
      <c r="M1359" s="3"/>
      <c r="O1359" s="2"/>
      <c r="P1359" s="2"/>
      <c r="Q1359" s="2"/>
      <c r="R1359" s="12"/>
    </row>
    <row r="1360" spans="10:18" ht="19.899999999999999" customHeight="1" x14ac:dyDescent="0.2">
      <c r="J1360" s="4"/>
      <c r="K1360" s="2"/>
      <c r="M1360" s="3"/>
      <c r="O1360" s="2"/>
      <c r="P1360" s="2"/>
      <c r="Q1360" s="2"/>
      <c r="R1360" s="12"/>
    </row>
    <row r="1361" spans="10:18" ht="19.899999999999999" customHeight="1" x14ac:dyDescent="0.2">
      <c r="J1361" s="4"/>
      <c r="K1361" s="2"/>
      <c r="M1361" s="3"/>
      <c r="O1361" s="2"/>
      <c r="P1361" s="2"/>
      <c r="Q1361" s="2"/>
      <c r="R1361" s="12"/>
    </row>
    <row r="1362" spans="10:18" ht="19.899999999999999" customHeight="1" x14ac:dyDescent="0.2">
      <c r="J1362" s="4"/>
      <c r="K1362" s="2"/>
      <c r="M1362" s="3"/>
      <c r="O1362" s="2"/>
      <c r="P1362" s="2"/>
      <c r="Q1362" s="2"/>
      <c r="R1362" s="12"/>
    </row>
    <row r="1363" spans="10:18" ht="19.899999999999999" customHeight="1" x14ac:dyDescent="0.2">
      <c r="J1363" s="4"/>
      <c r="K1363" s="2"/>
      <c r="M1363" s="3"/>
      <c r="O1363" s="2"/>
      <c r="P1363" s="2"/>
      <c r="Q1363" s="2"/>
      <c r="R1363" s="12"/>
    </row>
    <row r="1364" spans="10:18" ht="19.899999999999999" customHeight="1" x14ac:dyDescent="0.2">
      <c r="J1364" s="4"/>
      <c r="K1364" s="2"/>
      <c r="M1364" s="3"/>
      <c r="O1364" s="2"/>
      <c r="P1364" s="2"/>
      <c r="Q1364" s="2"/>
      <c r="R1364" s="12"/>
    </row>
    <row r="1365" spans="10:18" ht="19.899999999999999" customHeight="1" x14ac:dyDescent="0.2">
      <c r="J1365" s="4"/>
      <c r="K1365" s="2"/>
      <c r="M1365" s="3"/>
      <c r="O1365" s="2"/>
      <c r="P1365" s="2"/>
      <c r="Q1365" s="2"/>
      <c r="R1365" s="12"/>
    </row>
    <row r="1366" spans="10:18" ht="19.899999999999999" customHeight="1" x14ac:dyDescent="0.2">
      <c r="J1366" s="4"/>
      <c r="K1366" s="2"/>
      <c r="M1366" s="3"/>
      <c r="O1366" s="2"/>
      <c r="P1366" s="2"/>
      <c r="Q1366" s="2"/>
      <c r="R1366" s="12"/>
    </row>
    <row r="1367" spans="10:18" ht="19.899999999999999" customHeight="1" x14ac:dyDescent="0.2">
      <c r="J1367" s="4"/>
      <c r="K1367" s="2"/>
      <c r="M1367" s="3"/>
      <c r="O1367" s="2"/>
      <c r="P1367" s="2"/>
      <c r="Q1367" s="2"/>
      <c r="R1367" s="12"/>
    </row>
    <row r="1368" spans="10:18" ht="19.899999999999999" customHeight="1" x14ac:dyDescent="0.2">
      <c r="J1368" s="4"/>
      <c r="K1368" s="2"/>
      <c r="M1368" s="3"/>
      <c r="O1368" s="2"/>
      <c r="P1368" s="2"/>
      <c r="Q1368" s="2"/>
      <c r="R1368" s="12"/>
    </row>
    <row r="1369" spans="10:18" ht="19.899999999999999" customHeight="1" x14ac:dyDescent="0.2">
      <c r="J1369" s="4"/>
      <c r="K1369" s="2"/>
      <c r="M1369" s="3"/>
      <c r="O1369" s="2"/>
      <c r="P1369" s="2"/>
      <c r="Q1369" s="2"/>
      <c r="R1369" s="12"/>
    </row>
    <row r="1370" spans="10:18" ht="19.899999999999999" customHeight="1" x14ac:dyDescent="0.2">
      <c r="J1370" s="4"/>
      <c r="K1370" s="2"/>
      <c r="M1370" s="3"/>
      <c r="O1370" s="2"/>
      <c r="P1370" s="2"/>
      <c r="Q1370" s="2"/>
      <c r="R1370" s="12"/>
    </row>
    <row r="1371" spans="10:18" ht="19.899999999999999" customHeight="1" x14ac:dyDescent="0.2">
      <c r="J1371" s="4"/>
      <c r="K1371" s="2"/>
      <c r="M1371" s="3"/>
      <c r="O1371" s="2"/>
      <c r="P1371" s="2"/>
      <c r="Q1371" s="2"/>
      <c r="R1371" s="12"/>
    </row>
    <row r="1372" spans="10:18" ht="19.899999999999999" customHeight="1" x14ac:dyDescent="0.2">
      <c r="J1372" s="4"/>
      <c r="K1372" s="2"/>
      <c r="M1372" s="3"/>
      <c r="O1372" s="2"/>
      <c r="P1372" s="2"/>
      <c r="Q1372" s="2"/>
      <c r="R1372" s="12"/>
    </row>
    <row r="1373" spans="10:18" ht="19.899999999999999" customHeight="1" x14ac:dyDescent="0.2">
      <c r="J1373" s="4"/>
      <c r="K1373" s="2"/>
      <c r="M1373" s="3"/>
      <c r="O1373" s="2"/>
      <c r="P1373" s="2"/>
      <c r="Q1373" s="2"/>
      <c r="R1373" s="12"/>
    </row>
    <row r="1374" spans="10:18" ht="19.899999999999999" customHeight="1" x14ac:dyDescent="0.2">
      <c r="J1374" s="4"/>
      <c r="K1374" s="2"/>
      <c r="M1374" s="3"/>
      <c r="O1374" s="2"/>
      <c r="P1374" s="2"/>
      <c r="Q1374" s="2"/>
      <c r="R1374" s="12"/>
    </row>
    <row r="1375" spans="10:18" ht="19.899999999999999" customHeight="1" x14ac:dyDescent="0.2">
      <c r="J1375" s="4"/>
      <c r="K1375" s="2"/>
      <c r="M1375" s="3"/>
      <c r="O1375" s="2"/>
      <c r="P1375" s="2"/>
      <c r="Q1375" s="2"/>
      <c r="R1375" s="12"/>
    </row>
    <row r="1376" spans="10:18" ht="19.899999999999999" customHeight="1" x14ac:dyDescent="0.2">
      <c r="J1376" s="4"/>
      <c r="K1376" s="2"/>
      <c r="M1376" s="3"/>
      <c r="O1376" s="2"/>
      <c r="P1376" s="2"/>
      <c r="Q1376" s="2"/>
      <c r="R1376" s="12"/>
    </row>
    <row r="1377" spans="10:18" ht="19.899999999999999" customHeight="1" x14ac:dyDescent="0.2">
      <c r="J1377" s="4"/>
      <c r="K1377" s="2"/>
      <c r="M1377" s="3"/>
      <c r="O1377" s="2"/>
      <c r="P1377" s="2"/>
      <c r="Q1377" s="2"/>
      <c r="R1377" s="12"/>
    </row>
    <row r="1378" spans="10:18" ht="19.899999999999999" customHeight="1" x14ac:dyDescent="0.2">
      <c r="J1378" s="4"/>
      <c r="K1378" s="2"/>
      <c r="M1378" s="3"/>
      <c r="O1378" s="2"/>
      <c r="P1378" s="2"/>
      <c r="Q1378" s="2"/>
      <c r="R1378" s="12"/>
    </row>
    <row r="1379" spans="10:18" ht="19.899999999999999" customHeight="1" x14ac:dyDescent="0.2">
      <c r="J1379" s="4"/>
      <c r="K1379" s="2"/>
      <c r="M1379" s="3"/>
      <c r="O1379" s="2"/>
      <c r="P1379" s="2"/>
      <c r="Q1379" s="2"/>
      <c r="R1379" s="12"/>
    </row>
    <row r="1380" spans="10:18" ht="19.899999999999999" customHeight="1" x14ac:dyDescent="0.2">
      <c r="J1380" s="4"/>
      <c r="K1380" s="2"/>
      <c r="M1380" s="3"/>
      <c r="O1380" s="2"/>
      <c r="P1380" s="2"/>
      <c r="Q1380" s="2"/>
      <c r="R1380" s="12"/>
    </row>
    <row r="1381" spans="10:18" ht="19.899999999999999" customHeight="1" x14ac:dyDescent="0.2">
      <c r="J1381" s="4"/>
      <c r="K1381" s="2"/>
      <c r="M1381" s="3"/>
      <c r="O1381" s="2"/>
      <c r="P1381" s="2"/>
      <c r="Q1381" s="2"/>
      <c r="R1381" s="12"/>
    </row>
    <row r="1382" spans="10:18" ht="19.899999999999999" customHeight="1" x14ac:dyDescent="0.2">
      <c r="J1382" s="4"/>
      <c r="K1382" s="2"/>
      <c r="M1382" s="3"/>
      <c r="O1382" s="2"/>
      <c r="P1382" s="2"/>
      <c r="Q1382" s="2"/>
      <c r="R1382" s="12"/>
    </row>
    <row r="1383" spans="10:18" ht="19.899999999999999" customHeight="1" x14ac:dyDescent="0.2">
      <c r="J1383" s="4"/>
      <c r="K1383" s="2"/>
      <c r="M1383" s="3"/>
      <c r="O1383" s="2"/>
      <c r="P1383" s="2"/>
      <c r="Q1383" s="2"/>
      <c r="R1383" s="12"/>
    </row>
    <row r="1384" spans="10:18" ht="19.899999999999999" customHeight="1" x14ac:dyDescent="0.2">
      <c r="J1384" s="4"/>
      <c r="K1384" s="2"/>
      <c r="M1384" s="3"/>
      <c r="O1384" s="2"/>
      <c r="P1384" s="2"/>
      <c r="Q1384" s="2"/>
      <c r="R1384" s="12"/>
    </row>
    <row r="1385" spans="10:18" ht="19.899999999999999" customHeight="1" x14ac:dyDescent="0.2">
      <c r="J1385" s="4"/>
      <c r="K1385" s="2"/>
      <c r="M1385" s="3"/>
      <c r="O1385" s="2"/>
      <c r="P1385" s="2"/>
      <c r="Q1385" s="2"/>
      <c r="R1385" s="12"/>
    </row>
    <row r="1386" spans="10:18" ht="19.899999999999999" customHeight="1" x14ac:dyDescent="0.2">
      <c r="J1386" s="4"/>
      <c r="K1386" s="2"/>
      <c r="M1386" s="3"/>
      <c r="O1386" s="2"/>
      <c r="P1386" s="2"/>
      <c r="Q1386" s="2"/>
      <c r="R1386" s="12"/>
    </row>
    <row r="1387" spans="10:18" ht="19.899999999999999" customHeight="1" x14ac:dyDescent="0.2">
      <c r="J1387" s="4"/>
      <c r="K1387" s="2"/>
      <c r="M1387" s="3"/>
      <c r="O1387" s="2"/>
      <c r="P1387" s="2"/>
      <c r="Q1387" s="2"/>
      <c r="R1387" s="12"/>
    </row>
    <row r="1388" spans="10:18" ht="19.899999999999999" customHeight="1" x14ac:dyDescent="0.2">
      <c r="J1388" s="4"/>
      <c r="K1388" s="2"/>
      <c r="M1388" s="3"/>
      <c r="O1388" s="2"/>
      <c r="P1388" s="2"/>
      <c r="Q1388" s="2"/>
      <c r="R1388" s="12"/>
    </row>
    <row r="1389" spans="10:18" ht="19.899999999999999" customHeight="1" x14ac:dyDescent="0.2">
      <c r="J1389" s="4"/>
      <c r="K1389" s="2"/>
      <c r="M1389" s="3"/>
      <c r="O1389" s="2"/>
      <c r="P1389" s="2"/>
      <c r="Q1389" s="2"/>
      <c r="R1389" s="12"/>
    </row>
    <row r="1390" spans="10:18" ht="19.899999999999999" customHeight="1" x14ac:dyDescent="0.2">
      <c r="J1390" s="4"/>
      <c r="K1390" s="2"/>
      <c r="M1390" s="3"/>
      <c r="O1390" s="2"/>
      <c r="P1390" s="2"/>
      <c r="Q1390" s="2"/>
      <c r="R1390" s="12"/>
    </row>
    <row r="1391" spans="10:18" ht="19.899999999999999" customHeight="1" x14ac:dyDescent="0.2">
      <c r="J1391" s="4"/>
      <c r="K1391" s="2"/>
      <c r="M1391" s="3"/>
      <c r="O1391" s="2"/>
      <c r="P1391" s="2"/>
      <c r="Q1391" s="2"/>
      <c r="R1391" s="12"/>
    </row>
    <row r="1392" spans="10:18" ht="19.899999999999999" customHeight="1" x14ac:dyDescent="0.2">
      <c r="J1392" s="4"/>
      <c r="K1392" s="2"/>
      <c r="M1392" s="3"/>
      <c r="O1392" s="2"/>
      <c r="P1392" s="2"/>
      <c r="Q1392" s="2"/>
      <c r="R1392" s="12"/>
    </row>
    <row r="1393" spans="10:18" ht="19.899999999999999" customHeight="1" x14ac:dyDescent="0.2">
      <c r="J1393" s="4"/>
      <c r="K1393" s="2"/>
      <c r="M1393" s="3"/>
      <c r="O1393" s="2"/>
      <c r="P1393" s="2"/>
      <c r="Q1393" s="2"/>
      <c r="R1393" s="12"/>
    </row>
    <row r="1394" spans="10:18" ht="19.899999999999999" customHeight="1" x14ac:dyDescent="0.2">
      <c r="J1394" s="4"/>
      <c r="K1394" s="2"/>
      <c r="M1394" s="3"/>
      <c r="O1394" s="2"/>
      <c r="P1394" s="2"/>
      <c r="Q1394" s="2"/>
      <c r="R1394" s="12"/>
    </row>
    <row r="1395" spans="10:18" ht="19.899999999999999" customHeight="1" x14ac:dyDescent="0.2">
      <c r="J1395" s="4"/>
      <c r="K1395" s="2"/>
      <c r="M1395" s="3"/>
      <c r="O1395" s="2"/>
      <c r="P1395" s="2"/>
      <c r="Q1395" s="2"/>
      <c r="R1395" s="12"/>
    </row>
    <row r="1396" spans="10:18" ht="19.899999999999999" customHeight="1" x14ac:dyDescent="0.2">
      <c r="J1396" s="4"/>
      <c r="K1396" s="2"/>
      <c r="M1396" s="3"/>
      <c r="O1396" s="2"/>
      <c r="P1396" s="2"/>
      <c r="Q1396" s="2"/>
      <c r="R1396" s="12"/>
    </row>
    <row r="1397" spans="10:18" ht="19.899999999999999" customHeight="1" x14ac:dyDescent="0.2">
      <c r="J1397" s="4"/>
      <c r="K1397" s="2"/>
      <c r="M1397" s="3"/>
      <c r="O1397" s="2"/>
      <c r="P1397" s="2"/>
      <c r="Q1397" s="2"/>
      <c r="R1397" s="12"/>
    </row>
    <row r="1398" spans="10:18" ht="19.899999999999999" customHeight="1" x14ac:dyDescent="0.2">
      <c r="J1398" s="4"/>
      <c r="K1398" s="2"/>
      <c r="M1398" s="3"/>
      <c r="O1398" s="2"/>
      <c r="P1398" s="2"/>
      <c r="Q1398" s="2"/>
      <c r="R1398" s="12"/>
    </row>
    <row r="1399" spans="10:18" ht="19.899999999999999" customHeight="1" x14ac:dyDescent="0.2">
      <c r="J1399" s="4"/>
      <c r="K1399" s="2"/>
      <c r="M1399" s="3"/>
      <c r="O1399" s="2"/>
      <c r="P1399" s="2"/>
      <c r="Q1399" s="2"/>
      <c r="R1399" s="12"/>
    </row>
    <row r="1400" spans="10:18" ht="19.899999999999999" customHeight="1" x14ac:dyDescent="0.2">
      <c r="J1400" s="4"/>
      <c r="K1400" s="2"/>
      <c r="M1400" s="3"/>
      <c r="O1400" s="2"/>
      <c r="P1400" s="2"/>
      <c r="Q1400" s="2"/>
      <c r="R1400" s="12"/>
    </row>
    <row r="1401" spans="10:18" ht="19.899999999999999" customHeight="1" x14ac:dyDescent="0.2">
      <c r="J1401" s="4"/>
      <c r="K1401" s="2"/>
      <c r="M1401" s="3"/>
      <c r="O1401" s="2"/>
      <c r="P1401" s="2"/>
      <c r="Q1401" s="2"/>
      <c r="R1401" s="12"/>
    </row>
    <row r="1402" spans="10:18" ht="19.899999999999999" customHeight="1" x14ac:dyDescent="0.2">
      <c r="J1402" s="4"/>
      <c r="K1402" s="2"/>
      <c r="M1402" s="3"/>
      <c r="O1402" s="2"/>
      <c r="P1402" s="2"/>
      <c r="Q1402" s="2"/>
      <c r="R1402" s="12"/>
    </row>
    <row r="1403" spans="10:18" ht="19.899999999999999" customHeight="1" x14ac:dyDescent="0.2">
      <c r="J1403" s="4"/>
      <c r="K1403" s="2"/>
      <c r="M1403" s="3"/>
      <c r="O1403" s="2"/>
      <c r="P1403" s="2"/>
      <c r="Q1403" s="2"/>
      <c r="R1403" s="12"/>
    </row>
    <row r="1404" spans="10:18" ht="19.899999999999999" customHeight="1" x14ac:dyDescent="0.2">
      <c r="J1404" s="4"/>
      <c r="K1404" s="2"/>
      <c r="M1404" s="3"/>
      <c r="O1404" s="2"/>
      <c r="P1404" s="2"/>
      <c r="Q1404" s="2"/>
      <c r="R1404" s="12"/>
    </row>
    <row r="1405" spans="10:18" ht="19.899999999999999" customHeight="1" x14ac:dyDescent="0.2">
      <c r="J1405" s="4"/>
      <c r="K1405" s="2"/>
      <c r="M1405" s="3"/>
      <c r="O1405" s="2"/>
      <c r="P1405" s="2"/>
      <c r="Q1405" s="2"/>
      <c r="R1405" s="12"/>
    </row>
    <row r="1406" spans="10:18" ht="19.899999999999999" customHeight="1" x14ac:dyDescent="0.2">
      <c r="J1406" s="4"/>
      <c r="K1406" s="2"/>
      <c r="M1406" s="3"/>
      <c r="O1406" s="2"/>
      <c r="P1406" s="2"/>
      <c r="Q1406" s="2"/>
      <c r="R1406" s="12"/>
    </row>
    <row r="1407" spans="10:18" ht="19.899999999999999" customHeight="1" x14ac:dyDescent="0.2">
      <c r="J1407" s="4"/>
      <c r="K1407" s="2"/>
      <c r="M1407" s="3"/>
      <c r="O1407" s="2"/>
      <c r="P1407" s="2"/>
      <c r="Q1407" s="2"/>
      <c r="R1407" s="12"/>
    </row>
    <row r="1408" spans="10:18" ht="19.899999999999999" customHeight="1" x14ac:dyDescent="0.2">
      <c r="J1408" s="4"/>
      <c r="K1408" s="2"/>
      <c r="M1408" s="3"/>
      <c r="O1408" s="2"/>
      <c r="P1408" s="2"/>
      <c r="Q1408" s="2"/>
      <c r="R1408" s="12"/>
    </row>
    <row r="1409" spans="10:18" ht="19.899999999999999" customHeight="1" x14ac:dyDescent="0.2">
      <c r="J1409" s="4"/>
      <c r="K1409" s="2"/>
      <c r="M1409" s="3"/>
      <c r="O1409" s="2"/>
      <c r="P1409" s="2"/>
      <c r="Q1409" s="2"/>
      <c r="R1409" s="12"/>
    </row>
    <row r="1410" spans="10:18" ht="19.899999999999999" customHeight="1" x14ac:dyDescent="0.2">
      <c r="J1410" s="4"/>
      <c r="K1410" s="2"/>
      <c r="M1410" s="3"/>
      <c r="O1410" s="2"/>
      <c r="P1410" s="2"/>
      <c r="Q1410" s="2"/>
      <c r="R1410" s="12"/>
    </row>
    <row r="1411" spans="10:18" ht="19.899999999999999" customHeight="1" x14ac:dyDescent="0.2">
      <c r="J1411" s="4"/>
      <c r="K1411" s="2"/>
      <c r="M1411" s="3"/>
      <c r="O1411" s="2"/>
      <c r="P1411" s="2"/>
      <c r="Q1411" s="2"/>
      <c r="R1411" s="12"/>
    </row>
    <row r="1412" spans="10:18" ht="19.899999999999999" customHeight="1" x14ac:dyDescent="0.2">
      <c r="J1412" s="4"/>
      <c r="K1412" s="2"/>
      <c r="M1412" s="3"/>
      <c r="O1412" s="2"/>
      <c r="P1412" s="2"/>
      <c r="Q1412" s="2"/>
      <c r="R1412" s="12"/>
    </row>
    <row r="1413" spans="10:18" ht="19.899999999999999" customHeight="1" x14ac:dyDescent="0.2">
      <c r="J1413" s="4"/>
      <c r="K1413" s="2"/>
      <c r="M1413" s="3"/>
      <c r="O1413" s="2"/>
      <c r="P1413" s="2"/>
      <c r="Q1413" s="2"/>
      <c r="R1413" s="12"/>
    </row>
    <row r="1414" spans="10:18" ht="19.899999999999999" customHeight="1" x14ac:dyDescent="0.2">
      <c r="J1414" s="4"/>
      <c r="K1414" s="2"/>
      <c r="M1414" s="3"/>
      <c r="O1414" s="2"/>
      <c r="P1414" s="2"/>
      <c r="Q1414" s="2"/>
      <c r="R1414" s="12"/>
    </row>
    <row r="1415" spans="10:18" ht="19.899999999999999" customHeight="1" x14ac:dyDescent="0.2">
      <c r="J1415" s="4"/>
      <c r="K1415" s="2"/>
      <c r="M1415" s="3"/>
      <c r="O1415" s="2"/>
      <c r="P1415" s="2"/>
      <c r="Q1415" s="2"/>
      <c r="R1415" s="12"/>
    </row>
    <row r="1416" spans="10:18" ht="19.899999999999999" customHeight="1" x14ac:dyDescent="0.2">
      <c r="J1416" s="4"/>
      <c r="K1416" s="2"/>
      <c r="M1416" s="3"/>
      <c r="O1416" s="2"/>
      <c r="P1416" s="2"/>
      <c r="Q1416" s="2"/>
      <c r="R1416" s="12"/>
    </row>
    <row r="1417" spans="10:18" ht="19.899999999999999" customHeight="1" x14ac:dyDescent="0.2">
      <c r="J1417" s="4"/>
      <c r="K1417" s="2"/>
      <c r="M1417" s="3"/>
      <c r="O1417" s="2"/>
      <c r="P1417" s="2"/>
      <c r="Q1417" s="2"/>
      <c r="R1417" s="12"/>
    </row>
    <row r="1418" spans="10:18" ht="19.899999999999999" customHeight="1" x14ac:dyDescent="0.2">
      <c r="J1418" s="4"/>
      <c r="K1418" s="2"/>
      <c r="M1418" s="3"/>
      <c r="O1418" s="2"/>
      <c r="P1418" s="2"/>
      <c r="Q1418" s="2"/>
      <c r="R1418" s="12"/>
    </row>
    <row r="1419" spans="10:18" ht="19.899999999999999" customHeight="1" x14ac:dyDescent="0.2">
      <c r="J1419" s="4"/>
      <c r="K1419" s="2"/>
      <c r="M1419" s="3"/>
      <c r="O1419" s="2"/>
      <c r="P1419" s="2"/>
      <c r="Q1419" s="2"/>
      <c r="R1419" s="12"/>
    </row>
    <row r="1420" spans="10:18" ht="19.899999999999999" customHeight="1" x14ac:dyDescent="0.2">
      <c r="J1420" s="4"/>
      <c r="K1420" s="2"/>
      <c r="M1420" s="3"/>
      <c r="O1420" s="2"/>
      <c r="P1420" s="2"/>
      <c r="Q1420" s="2"/>
      <c r="R1420" s="12"/>
    </row>
  </sheetData>
  <mergeCells count="25">
    <mergeCell ref="N15:P15"/>
    <mergeCell ref="C30:D30"/>
    <mergeCell ref="G30:H30"/>
    <mergeCell ref="I30:J30"/>
    <mergeCell ref="K30:L30"/>
    <mergeCell ref="C17:D17"/>
    <mergeCell ref="G17:H17"/>
    <mergeCell ref="I17:J17"/>
    <mergeCell ref="K17:L17"/>
    <mergeCell ref="C20:D20"/>
    <mergeCell ref="B26:D26"/>
    <mergeCell ref="G26:L26"/>
    <mergeCell ref="N26:P26"/>
    <mergeCell ref="C29:D29"/>
    <mergeCell ref="G29:H29"/>
    <mergeCell ref="C14:D14"/>
    <mergeCell ref="G14:H14"/>
    <mergeCell ref="I14:J14"/>
    <mergeCell ref="K14:L14"/>
    <mergeCell ref="I29:J29"/>
    <mergeCell ref="C16:D16"/>
    <mergeCell ref="G16:H16"/>
    <mergeCell ref="I16:J16"/>
    <mergeCell ref="K16:L16"/>
    <mergeCell ref="K29:L29"/>
  </mergeCells>
  <pageMargins left="0.7" right="0.7" top="0.75" bottom="0.75" header="0.3" footer="0.3"/>
  <pageSetup paperSize="6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Overview</vt:lpstr>
      <vt:lpstr>CEEMs-1</vt:lpstr>
      <vt:lpstr>CEEMs-2</vt:lpstr>
      <vt:lpstr>AEEMs-1</vt:lpstr>
      <vt:lpstr>AEEMs-2</vt:lpstr>
    </vt:vector>
  </TitlesOfParts>
  <Company>TU Delft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Niels van Linden - CITG</dc:creator>
  <cp:lastModifiedBy>Niels van Linden - CITG</cp:lastModifiedBy>
  <dcterms:created xsi:type="dcterms:W3CDTF">2017-10-24T15:57:37Z</dcterms:created>
  <dcterms:modified xsi:type="dcterms:W3CDTF">2020-01-15T13:46:32Z</dcterms:modified>
</cp:coreProperties>
</file>