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76"/>
  </bookViews>
  <sheets>
    <sheet name="Ecosystem Services" sheetId="1" r:id="rId1"/>
    <sheet name="Energy" sheetId="2" r:id="rId2"/>
    <sheet name="Fertilizer and Fodder" sheetId="3" r:id="rId3"/>
    <sheet name="Industry" sheetId="4" r:id="rId4"/>
    <sheet name="Residence" sheetId="5" r:id="rId5"/>
    <sheet name="Beans Dairy Aquatic" sheetId="6" r:id="rId6"/>
    <sheet name="Book Newspaper magazine" sheetId="7" r:id="rId7"/>
    <sheet name="Social assistance" sheetId="8" r:id="rId8"/>
  </sheets>
  <definedNames>
    <definedName name="OLE_LINK335" localSheetId="0">'Ecosystem Services'!$O$26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5" i="3"/>
  <c r="F14" i="3"/>
  <c r="F13" i="3"/>
  <c r="N126" i="1"/>
  <c r="N127" i="1"/>
  <c r="N128" i="1"/>
  <c r="N129" i="1"/>
  <c r="N130" i="1"/>
  <c r="N125" i="1"/>
  <c r="U95" i="1"/>
  <c r="T95" i="1"/>
  <c r="S95" i="1"/>
  <c r="R95" i="1"/>
  <c r="U94" i="1"/>
  <c r="T94" i="1"/>
  <c r="S94" i="1"/>
  <c r="R94" i="1"/>
  <c r="U93" i="1"/>
  <c r="T93" i="1"/>
  <c r="S93" i="1"/>
  <c r="R93" i="1"/>
  <c r="U92" i="1"/>
  <c r="T92" i="1"/>
  <c r="S92" i="1"/>
  <c r="R92" i="1"/>
  <c r="U91" i="1"/>
  <c r="T91" i="1"/>
  <c r="S91" i="1"/>
  <c r="R91" i="1"/>
  <c r="U90" i="1"/>
  <c r="T90" i="1"/>
  <c r="S90" i="1"/>
  <c r="R90" i="1"/>
  <c r="J10" i="1"/>
  <c r="G10" i="1"/>
  <c r="J9" i="1"/>
  <c r="G9" i="1"/>
  <c r="J8" i="1"/>
  <c r="G8" i="1"/>
  <c r="J7" i="1"/>
  <c r="G7" i="1"/>
  <c r="J6" i="1"/>
  <c r="G6" i="1"/>
  <c r="J5" i="1"/>
  <c r="G5" i="1"/>
</calcChain>
</file>

<file path=xl/sharedStrings.xml><?xml version="1.0" encoding="utf-8"?>
<sst xmlns="http://schemas.openxmlformats.org/spreadsheetml/2006/main" count="541" uniqueCount="212">
  <si>
    <t>gC/m2</t>
    <phoneticPr fontId="1" type="noConversion"/>
  </si>
  <si>
    <t>tC/km2</t>
    <phoneticPr fontId="1" type="noConversion"/>
  </si>
  <si>
    <t>单位</t>
    <phoneticPr fontId="1" type="noConversion"/>
  </si>
  <si>
    <r>
      <t>km</t>
    </r>
    <r>
      <rPr>
        <vertAlign val="superscript"/>
        <sz val="11"/>
        <color theme="1"/>
        <rFont val="等线"/>
        <family val="3"/>
        <charset val="134"/>
        <scheme val="minor"/>
      </rPr>
      <t>2</t>
    </r>
    <phoneticPr fontId="1" type="noConversion"/>
  </si>
  <si>
    <t>t/t</t>
    <phoneticPr fontId="1" type="noConversion"/>
  </si>
  <si>
    <t>0-125</t>
    <phoneticPr fontId="1" type="noConversion"/>
  </si>
  <si>
    <t>小于0</t>
    <phoneticPr fontId="1" type="noConversion"/>
  </si>
  <si>
    <t>0-1000</t>
    <phoneticPr fontId="1" type="noConversion"/>
  </si>
  <si>
    <t>0-1</t>
    <phoneticPr fontId="1" type="noConversion"/>
  </si>
  <si>
    <t>0.00-0.20</t>
    <phoneticPr fontId="1" type="noConversion"/>
  </si>
  <si>
    <t>126-275</t>
    <phoneticPr fontId="1" type="noConversion"/>
  </si>
  <si>
    <t>0.1-5.0</t>
    <phoneticPr fontId="1" type="noConversion"/>
  </si>
  <si>
    <t>1001-2000</t>
    <phoneticPr fontId="1" type="noConversion"/>
  </si>
  <si>
    <t>1.1-2</t>
    <phoneticPr fontId="1" type="noConversion"/>
  </si>
  <si>
    <t>501-1500</t>
    <phoneticPr fontId="1" type="noConversion"/>
  </si>
  <si>
    <t>5.1%-10%</t>
    <phoneticPr fontId="1" type="noConversion"/>
  </si>
  <si>
    <t>501-1000</t>
    <phoneticPr fontId="1" type="noConversion"/>
  </si>
  <si>
    <t>0.21-0.40</t>
    <phoneticPr fontId="1" type="noConversion"/>
  </si>
  <si>
    <t>276-475</t>
    <phoneticPr fontId="1" type="noConversion"/>
  </si>
  <si>
    <t>5.1-10.0</t>
    <phoneticPr fontId="1" type="noConversion"/>
  </si>
  <si>
    <t>2001-2500</t>
    <phoneticPr fontId="1" type="noConversion"/>
  </si>
  <si>
    <t>2.1-3</t>
    <phoneticPr fontId="1" type="noConversion"/>
  </si>
  <si>
    <t>1501-3000</t>
    <phoneticPr fontId="1" type="noConversion"/>
  </si>
  <si>
    <t>10.1%-20%</t>
    <phoneticPr fontId="1" type="noConversion"/>
  </si>
  <si>
    <t>0.41-0.60</t>
    <phoneticPr fontId="1" type="noConversion"/>
  </si>
  <si>
    <t>476-975</t>
    <phoneticPr fontId="1" type="noConversion"/>
  </si>
  <si>
    <t>10.1-15.0</t>
    <phoneticPr fontId="1" type="noConversion"/>
  </si>
  <si>
    <t>2501-3000</t>
    <phoneticPr fontId="1" type="noConversion"/>
  </si>
  <si>
    <t>3.1-5</t>
    <phoneticPr fontId="1" type="noConversion"/>
  </si>
  <si>
    <t>3001-5000</t>
    <phoneticPr fontId="1" type="noConversion"/>
  </si>
  <si>
    <t>20.1%-30%</t>
    <phoneticPr fontId="1" type="noConversion"/>
  </si>
  <si>
    <t>2001-4000</t>
    <phoneticPr fontId="1" type="noConversion"/>
  </si>
  <si>
    <t>0.61-0.80</t>
    <phoneticPr fontId="1" type="noConversion"/>
  </si>
  <si>
    <t>0.81-1.00</t>
    <phoneticPr fontId="1" type="noConversion"/>
  </si>
  <si>
    <r>
      <t>m</t>
    </r>
    <r>
      <rPr>
        <vertAlign val="superscript"/>
        <sz val="11"/>
        <color theme="1"/>
        <rFont val="等线"/>
        <family val="3"/>
        <charset val="134"/>
        <scheme val="minor"/>
      </rPr>
      <t>2</t>
    </r>
    <phoneticPr fontId="1" type="noConversion"/>
  </si>
  <si>
    <t>tC/hm2</t>
  </si>
  <si>
    <t>tC</t>
    <phoneticPr fontId="1" type="noConversion"/>
  </si>
  <si>
    <r>
      <t>10</t>
    </r>
    <r>
      <rPr>
        <vertAlign val="superscript"/>
        <sz val="11"/>
        <color theme="1"/>
        <rFont val="等线"/>
        <family val="3"/>
        <charset val="134"/>
        <scheme val="minor"/>
      </rPr>
      <t>4</t>
    </r>
    <r>
      <rPr>
        <sz val="11"/>
        <color theme="1"/>
        <rFont val="等线"/>
        <family val="2"/>
        <scheme val="minor"/>
      </rPr>
      <t>t</t>
    </r>
    <phoneticPr fontId="1" type="noConversion"/>
  </si>
  <si>
    <t>t</t>
    <phoneticPr fontId="1" type="noConversion"/>
  </si>
  <si>
    <t>gC/person</t>
    <phoneticPr fontId="1" type="noConversion"/>
  </si>
  <si>
    <t>Energy consumption</t>
    <phoneticPr fontId="1" type="noConversion"/>
  </si>
  <si>
    <t>kg/d</t>
    <phoneticPr fontId="1" type="noConversion"/>
  </si>
  <si>
    <t>t/y</t>
    <phoneticPr fontId="1" type="noConversion"/>
  </si>
  <si>
    <t>m3/m2</t>
    <phoneticPr fontId="1" type="noConversion"/>
  </si>
  <si>
    <t>t/m2</t>
    <phoneticPr fontId="1" type="noConversion"/>
  </si>
  <si>
    <t>kg/y</t>
    <phoneticPr fontId="1" type="noConversion"/>
  </si>
  <si>
    <t>t/t</t>
    <phoneticPr fontId="1" type="noConversion"/>
  </si>
  <si>
    <t>kg</t>
    <phoneticPr fontId="1" type="noConversion"/>
  </si>
  <si>
    <t>tC</t>
  </si>
  <si>
    <t>Land Use Pattern</t>
    <phoneticPr fontId="1" type="noConversion"/>
  </si>
  <si>
    <t>Cropland</t>
    <phoneticPr fontId="1" type="noConversion"/>
  </si>
  <si>
    <t>Woodland(Oasis)</t>
    <phoneticPr fontId="1" type="noConversion"/>
  </si>
  <si>
    <t>Woodland(Total)</t>
    <phoneticPr fontId="1" type="noConversion"/>
  </si>
  <si>
    <t>Woodland(Mountain)</t>
    <phoneticPr fontId="1" type="noConversion"/>
  </si>
  <si>
    <t>Grassland(Total)</t>
    <phoneticPr fontId="1" type="noConversion"/>
  </si>
  <si>
    <t>Grassland(Oasis)</t>
    <phoneticPr fontId="1" type="noConversion"/>
  </si>
  <si>
    <t>Grassland(Low mountain)</t>
    <phoneticPr fontId="1" type="noConversion"/>
  </si>
  <si>
    <t>Desert</t>
    <phoneticPr fontId="1" type="noConversion"/>
  </si>
  <si>
    <t>Built-up Land</t>
    <phoneticPr fontId="1" type="noConversion"/>
  </si>
  <si>
    <t>Unit</t>
    <phoneticPr fontId="1" type="noConversion"/>
  </si>
  <si>
    <t>Carbon Density</t>
    <phoneticPr fontId="1" type="noConversion"/>
  </si>
  <si>
    <t>Woodland</t>
    <phoneticPr fontId="1" type="noConversion"/>
  </si>
  <si>
    <t>Grassland</t>
    <phoneticPr fontId="1" type="noConversion"/>
  </si>
  <si>
    <t>Carbon content of vegetation</t>
    <phoneticPr fontId="1" type="noConversion"/>
  </si>
  <si>
    <t>Correction factors</t>
  </si>
  <si>
    <t>Precipitation</t>
  </si>
  <si>
    <t>mm/y</t>
  </si>
  <si>
    <t>Temperature</t>
  </si>
  <si>
    <t>°C</t>
  </si>
  <si>
    <t>Sunshine duration</t>
  </si>
  <si>
    <t>h/y</t>
  </si>
  <si>
    <t>Wind speed</t>
  </si>
  <si>
    <t>m/s</t>
  </si>
  <si>
    <t xml:space="preserve">Altitude </t>
  </si>
  <si>
    <t>m</t>
  </si>
  <si>
    <t xml:space="preserve">Slope </t>
  </si>
  <si>
    <t>%</t>
  </si>
  <si>
    <t>Infiltration</t>
  </si>
  <si>
    <t xml:space="preserve"> capacity</t>
  </si>
  <si>
    <t xml:space="preserve">Biomass density </t>
  </si>
  <si>
    <t>t C/km2</t>
  </si>
  <si>
    <t>&gt;976</t>
    <phoneticPr fontId="1" type="noConversion"/>
  </si>
  <si>
    <t>&gt;15.1</t>
    <phoneticPr fontId="1" type="noConversion"/>
  </si>
  <si>
    <t>&gt;3001</t>
    <phoneticPr fontId="1" type="noConversion"/>
  </si>
  <si>
    <t>&gt;5.1</t>
    <phoneticPr fontId="1" type="noConversion"/>
  </si>
  <si>
    <t>&lt;500</t>
    <phoneticPr fontId="1" type="noConversion"/>
  </si>
  <si>
    <t>&gt;5001</t>
    <phoneticPr fontId="1" type="noConversion"/>
  </si>
  <si>
    <t>&lt;5%</t>
    <phoneticPr fontId="1" type="noConversion"/>
  </si>
  <si>
    <t>&gt;30%</t>
    <phoneticPr fontId="1" type="noConversion"/>
  </si>
  <si>
    <t>&gt;4000</t>
    <phoneticPr fontId="1" type="noConversion"/>
  </si>
  <si>
    <t>Clay or clay loam</t>
  </si>
  <si>
    <t>Clay loam or loam</t>
  </si>
  <si>
    <t>Loam or silt loam</t>
  </si>
  <si>
    <t>Loam or sandy loam</t>
  </si>
  <si>
    <t>Loamy sand or sand</t>
  </si>
  <si>
    <t>Correction factors</t>
    <phoneticPr fontId="1" type="noConversion"/>
  </si>
  <si>
    <t>Correction factors after conservasion</t>
    <phoneticPr fontId="1" type="noConversion"/>
  </si>
  <si>
    <t>Supporting Services</t>
    <phoneticPr fontId="1" type="noConversion"/>
  </si>
  <si>
    <t>Regulating Services</t>
    <phoneticPr fontId="1" type="noConversion"/>
  </si>
  <si>
    <t>The calculation method</t>
    <phoneticPr fontId="1" type="noConversion"/>
  </si>
  <si>
    <t xml:space="preserve"> is shown in article 2.4.1</t>
  </si>
  <si>
    <t>Oasis</t>
    <phoneticPr fontId="1" type="noConversion"/>
  </si>
  <si>
    <t>Mountain</t>
    <phoneticPr fontId="1" type="noConversion"/>
  </si>
  <si>
    <t>Low mountain</t>
    <phoneticPr fontId="1" type="noConversion"/>
  </si>
  <si>
    <t>Cropland</t>
    <phoneticPr fontId="1" type="noConversion"/>
  </si>
  <si>
    <t>Woodland</t>
    <phoneticPr fontId="1" type="noConversion"/>
  </si>
  <si>
    <t>Grassland</t>
    <phoneticPr fontId="1" type="noConversion"/>
  </si>
  <si>
    <t>Desert</t>
    <phoneticPr fontId="1" type="noConversion"/>
  </si>
  <si>
    <t>Total</t>
    <phoneticPr fontId="1" type="noConversion"/>
  </si>
  <si>
    <t>Soil conservation</t>
    <phoneticPr fontId="1" type="noConversion"/>
  </si>
  <si>
    <t>Habitat provision</t>
  </si>
  <si>
    <t>Sandstorm control</t>
  </si>
  <si>
    <t>Hydrological regulation</t>
  </si>
  <si>
    <t>Climate regulation</t>
  </si>
  <si>
    <t>Cultural Services</t>
    <phoneticPr fontId="1" type="noConversion"/>
  </si>
  <si>
    <t>Landscape recreation</t>
  </si>
  <si>
    <t>Carbon storages per unit area of landscape green in Xinjiang</t>
    <phoneticPr fontId="1" type="noConversion"/>
  </si>
  <si>
    <t>Per capital landscape green area</t>
    <phoneticPr fontId="1" type="noConversion"/>
  </si>
  <si>
    <t>People (10 thousands)</t>
    <phoneticPr fontId="1" type="noConversion"/>
  </si>
  <si>
    <t>Manas County</t>
  </si>
  <si>
    <t>Manas County</t>
    <phoneticPr fontId="1" type="noConversion"/>
  </si>
  <si>
    <t>Shawan County</t>
  </si>
  <si>
    <t>Shawan County</t>
    <phoneticPr fontId="1" type="noConversion"/>
  </si>
  <si>
    <t>Shihezi City</t>
  </si>
  <si>
    <t>Shihezi City</t>
    <phoneticPr fontId="1" type="noConversion"/>
  </si>
  <si>
    <t>Manas River Basin</t>
  </si>
  <si>
    <t>Manas River Basin</t>
    <phoneticPr fontId="1" type="noConversion"/>
  </si>
  <si>
    <t>Carbon storages of landscape green</t>
    <phoneticPr fontId="1" type="noConversion"/>
  </si>
  <si>
    <t>Carbon storages of woodland</t>
    <phoneticPr fontId="1" type="noConversion"/>
  </si>
  <si>
    <t>Crop yield</t>
    <phoneticPr fontId="1" type="noConversion"/>
  </si>
  <si>
    <t>Cereal</t>
  </si>
  <si>
    <t>Oil plant</t>
  </si>
  <si>
    <t>Cotton</t>
  </si>
  <si>
    <t>Vegetables</t>
  </si>
  <si>
    <t>Provisioning Services</t>
    <phoneticPr fontId="1" type="noConversion"/>
  </si>
  <si>
    <t>Carbon content of crop</t>
    <phoneticPr fontId="1" type="noConversion"/>
  </si>
  <si>
    <t>Carbon storages of cropland</t>
    <phoneticPr fontId="1" type="noConversion"/>
  </si>
  <si>
    <t>Livestock product</t>
    <phoneticPr fontId="1" type="noConversion"/>
  </si>
  <si>
    <t>Meat</t>
    <phoneticPr fontId="1" type="noConversion"/>
  </si>
  <si>
    <t>Milk</t>
    <phoneticPr fontId="1" type="noConversion"/>
  </si>
  <si>
    <t>Wool</t>
    <phoneticPr fontId="1" type="noConversion"/>
  </si>
  <si>
    <t>Eggs</t>
    <phoneticPr fontId="1" type="noConversion"/>
  </si>
  <si>
    <t>Carbon content of livestock product</t>
    <phoneticPr fontId="1" type="noConversion"/>
  </si>
  <si>
    <t>Carbon storage of livestock product</t>
    <phoneticPr fontId="1" type="noConversion"/>
  </si>
  <si>
    <t>Ecosystem Service</t>
    <phoneticPr fontId="1" type="noConversion"/>
  </si>
  <si>
    <t>Summarize</t>
    <phoneticPr fontId="1" type="noConversion"/>
  </si>
  <si>
    <t>Per capita ecosystem services</t>
  </si>
  <si>
    <t>Coal</t>
  </si>
  <si>
    <t>Fuel gas</t>
  </si>
  <si>
    <t>Fuel oil</t>
  </si>
  <si>
    <t>Carbon content</t>
  </si>
  <si>
    <t>Carbon content</t>
    <phoneticPr fontId="1" type="noConversion"/>
  </si>
  <si>
    <t>Livestock number</t>
  </si>
  <si>
    <t>10 thousands</t>
    <phoneticPr fontId="1" type="noConversion"/>
  </si>
  <si>
    <t>Cow</t>
  </si>
  <si>
    <t>Sheep</t>
  </si>
  <si>
    <t>Pig</t>
  </si>
  <si>
    <t>Poultry</t>
  </si>
  <si>
    <t>Unit feed consumption</t>
  </si>
  <si>
    <t>Manas County</t>
    <phoneticPr fontId="1" type="noConversion"/>
  </si>
  <si>
    <t>10 thousand ton</t>
    <phoneticPr fontId="1" type="noConversion"/>
  </si>
  <si>
    <t>Cow feed</t>
    <phoneticPr fontId="1" type="noConversion"/>
  </si>
  <si>
    <t>Sheep feed</t>
    <phoneticPr fontId="1" type="noConversion"/>
  </si>
  <si>
    <t>Pig feed</t>
    <phoneticPr fontId="1" type="noConversion"/>
  </si>
  <si>
    <t>Poultry feed</t>
    <phoneticPr fontId="1" type="noConversion"/>
  </si>
  <si>
    <t>Total</t>
    <phoneticPr fontId="1" type="noConversion"/>
  </si>
  <si>
    <t>Organic fertilizer(Carbon content)</t>
    <phoneticPr fontId="1" type="noConversion"/>
  </si>
  <si>
    <t>The total feed</t>
  </si>
  <si>
    <t>Organic fertilizer</t>
  </si>
  <si>
    <t>Output of industrial products</t>
    <phoneticPr fontId="1" type="noConversion"/>
  </si>
  <si>
    <t>Raw coal</t>
  </si>
  <si>
    <t>Paper</t>
    <phoneticPr fontId="1" type="noConversion"/>
  </si>
  <si>
    <t>Furniture</t>
  </si>
  <si>
    <t>Plastic</t>
  </si>
  <si>
    <t>Cotton yarn</t>
    <phoneticPr fontId="1" type="noConversion"/>
  </si>
  <si>
    <t>Calcium carbide</t>
    <phoneticPr fontId="1" type="noConversion"/>
  </si>
  <si>
    <t>Furniture</t>
    <phoneticPr fontId="1" type="noConversion"/>
  </si>
  <si>
    <t>Paper, Furniture</t>
    <phoneticPr fontId="1" type="noConversion"/>
  </si>
  <si>
    <t>Resin</t>
    <phoneticPr fontId="1" type="noConversion"/>
  </si>
  <si>
    <t xml:space="preserve">Plastic,Resin </t>
    <phoneticPr fontId="1" type="noConversion"/>
  </si>
  <si>
    <t xml:space="preserve">Carbon storoge of industrial products </t>
    <phoneticPr fontId="1" type="noConversion"/>
  </si>
  <si>
    <t>Residence Area</t>
    <phoneticPr fontId="1" type="noConversion"/>
  </si>
  <si>
    <r>
      <t>10 thousand m</t>
    </r>
    <r>
      <rPr>
        <vertAlign val="superscript"/>
        <sz val="11"/>
        <color theme="1"/>
        <rFont val="等线"/>
        <family val="3"/>
        <charset val="134"/>
        <scheme val="minor"/>
      </rPr>
      <t>2</t>
    </r>
    <phoneticPr fontId="1" type="noConversion"/>
  </si>
  <si>
    <t>Residential timber consumption</t>
    <phoneticPr fontId="1" type="noConversion"/>
  </si>
  <si>
    <t>Housing decoration timber consumption</t>
    <phoneticPr fontId="1" type="noConversion"/>
  </si>
  <si>
    <t>Wood product density</t>
    <phoneticPr fontId="1" type="noConversion"/>
  </si>
  <si>
    <t>Carbon content of wood</t>
    <phoneticPr fontId="1" type="noConversion"/>
  </si>
  <si>
    <t>Building</t>
    <phoneticPr fontId="1" type="noConversion"/>
  </si>
  <si>
    <t>Decoration</t>
    <phoneticPr fontId="1" type="noConversion"/>
  </si>
  <si>
    <t>Residential carbon storage</t>
    <phoneticPr fontId="1" type="noConversion"/>
  </si>
  <si>
    <t>Population</t>
    <phoneticPr fontId="1" type="noConversion"/>
  </si>
  <si>
    <t>Per capita consumption</t>
  </si>
  <si>
    <t>Carbon storage</t>
    <phoneticPr fontId="1" type="noConversion"/>
  </si>
  <si>
    <t>10 thousand</t>
    <phoneticPr fontId="1" type="noConversion"/>
  </si>
  <si>
    <t>Bean products</t>
  </si>
  <si>
    <t>Dairy products</t>
  </si>
  <si>
    <t>Aquatic products</t>
  </si>
  <si>
    <t>Aquatic products</t>
    <phoneticPr fontId="1" type="noConversion"/>
  </si>
  <si>
    <t>books, newspapers and magazines</t>
    <phoneticPr fontId="1" type="noConversion"/>
  </si>
  <si>
    <t>Number of</t>
    <phoneticPr fontId="1" type="noConversion"/>
  </si>
  <si>
    <t>Book</t>
    <phoneticPr fontId="1" type="noConversion"/>
  </si>
  <si>
    <t>Newspaper</t>
    <phoneticPr fontId="1" type="noConversion"/>
  </si>
  <si>
    <t>Magazine</t>
    <phoneticPr fontId="1" type="noConversion"/>
  </si>
  <si>
    <t>The weight of books and magazines</t>
    <phoneticPr fontId="1" type="noConversion"/>
  </si>
  <si>
    <t>The weight of newspaper</t>
    <phoneticPr fontId="1" type="noConversion"/>
  </si>
  <si>
    <t>Carbon content of paper</t>
    <phoneticPr fontId="1" type="noConversion"/>
  </si>
  <si>
    <t>Number of clothes</t>
  </si>
  <si>
    <t>Average weight of clothes</t>
  </si>
  <si>
    <t>kg</t>
    <phoneticPr fontId="1" type="noConversion"/>
  </si>
  <si>
    <t>The number of cereal</t>
    <phoneticPr fontId="1" type="noConversion"/>
  </si>
  <si>
    <t>Clothes</t>
    <phoneticPr fontId="1" type="noConversion"/>
  </si>
  <si>
    <t>Unit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</si>
</sst>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11"/>
      <color theme="1"/>
      <name val="等线"/>
      <family val="2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/>
    <xf numFmtId="49" fontId="0" fillId="0" borderId="0" xfId="0" applyNumberFormat="1" applyAlignment="1">
      <alignment horizontal="center"/>
    </xf>
    <xf numFmtId="0" fontId="3" fillId="0" borderId="0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49"/>
  <sheetViews>
    <sheetView tabSelected="1" workbookViewId="0">
      <selection activeCell="B10" sqref="B10"/>
    </sheetView>
  </sheetViews>
  <sheetFormatPr defaultRowHeight="14.25" x14ac:dyDescent="0.2"/>
  <cols>
    <col min="1" max="1" width="14.875" customWidth="1"/>
    <col min="3" max="3" width="20" customWidth="1"/>
    <col min="4" max="4" width="14.875" customWidth="1"/>
    <col min="5" max="5" width="15.375" bestFit="1" customWidth="1"/>
    <col min="6" max="6" width="16" bestFit="1" customWidth="1"/>
    <col min="7" max="7" width="27.625" bestFit="1" customWidth="1"/>
    <col min="8" max="8" width="15.625" customWidth="1"/>
    <col min="9" max="9" width="17.875" customWidth="1"/>
    <col min="10" max="10" width="19.375" customWidth="1"/>
    <col min="11" max="11" width="11.625" customWidth="1"/>
    <col min="12" max="12" width="12.75" bestFit="1" customWidth="1"/>
  </cols>
  <sheetData>
    <row r="4" spans="1:14" x14ac:dyDescent="0.2">
      <c r="A4" t="s">
        <v>49</v>
      </c>
      <c r="C4" s="2"/>
      <c r="D4" s="2" t="s">
        <v>50</v>
      </c>
      <c r="E4" s="2" t="s">
        <v>52</v>
      </c>
      <c r="F4" s="2" t="s">
        <v>51</v>
      </c>
      <c r="G4" s="2" t="s">
        <v>53</v>
      </c>
      <c r="H4" s="2" t="s">
        <v>54</v>
      </c>
      <c r="I4" s="2" t="s">
        <v>55</v>
      </c>
      <c r="J4" s="2" t="s">
        <v>56</v>
      </c>
      <c r="K4" s="2" t="s">
        <v>57</v>
      </c>
      <c r="L4" s="2" t="s">
        <v>58</v>
      </c>
      <c r="M4" s="2" t="s">
        <v>59</v>
      </c>
      <c r="N4" s="1"/>
    </row>
    <row r="5" spans="1:14" ht="16.5" x14ac:dyDescent="0.2">
      <c r="C5" s="2">
        <v>1990</v>
      </c>
      <c r="D5" s="2">
        <v>4257.6899999999996</v>
      </c>
      <c r="E5" s="2">
        <v>982.71</v>
      </c>
      <c r="F5" s="2">
        <v>261.33</v>
      </c>
      <c r="G5" s="2">
        <f>E5-F5</f>
        <v>721.38000000000011</v>
      </c>
      <c r="H5" s="2">
        <v>8632.14</v>
      </c>
      <c r="I5" s="2">
        <v>3297.65</v>
      </c>
      <c r="J5" s="2">
        <f>H5-I5</f>
        <v>5334.49</v>
      </c>
      <c r="K5" s="2">
        <v>5421.46</v>
      </c>
      <c r="L5" s="2">
        <v>271.18</v>
      </c>
      <c r="M5" s="1" t="s">
        <v>3</v>
      </c>
      <c r="N5" s="1"/>
    </row>
    <row r="6" spans="1:14" x14ac:dyDescent="0.2">
      <c r="C6" s="2">
        <v>1995</v>
      </c>
      <c r="D6" s="2">
        <v>4246.84</v>
      </c>
      <c r="E6" s="2">
        <v>963.12</v>
      </c>
      <c r="F6" s="2">
        <v>262.35000000000002</v>
      </c>
      <c r="G6" s="2">
        <f t="shared" ref="G6:G10" si="0">E6-F6</f>
        <v>700.77</v>
      </c>
      <c r="H6" s="2">
        <v>8858.36</v>
      </c>
      <c r="I6" s="2">
        <v>3394.39</v>
      </c>
      <c r="J6" s="2">
        <f t="shared" ref="J6:J10" si="1">H6-I6</f>
        <v>5463.9700000000012</v>
      </c>
      <c r="K6" s="2">
        <v>5354.86</v>
      </c>
      <c r="L6" s="2">
        <v>279.97000000000003</v>
      </c>
      <c r="M6" s="1"/>
      <c r="N6" s="1"/>
    </row>
    <row r="7" spans="1:14" x14ac:dyDescent="0.2">
      <c r="C7" s="2">
        <v>2000</v>
      </c>
      <c r="D7" s="2">
        <v>4407.38</v>
      </c>
      <c r="E7" s="2">
        <v>945.84</v>
      </c>
      <c r="F7" s="2">
        <v>251.23</v>
      </c>
      <c r="G7" s="2">
        <f t="shared" si="0"/>
        <v>694.61</v>
      </c>
      <c r="H7" s="2">
        <v>7957.85</v>
      </c>
      <c r="I7" s="2">
        <v>2729.61</v>
      </c>
      <c r="J7" s="2">
        <f t="shared" si="1"/>
        <v>5228.24</v>
      </c>
      <c r="K7" s="2">
        <v>5333.91</v>
      </c>
      <c r="L7" s="2">
        <v>317.45</v>
      </c>
      <c r="M7" s="1"/>
      <c r="N7" s="1"/>
    </row>
    <row r="8" spans="1:14" x14ac:dyDescent="0.2">
      <c r="C8" s="2">
        <v>2005</v>
      </c>
      <c r="D8" s="2">
        <v>4667.8500000000004</v>
      </c>
      <c r="E8" s="2">
        <v>928.44</v>
      </c>
      <c r="F8" s="2">
        <v>240.73</v>
      </c>
      <c r="G8" s="2">
        <f t="shared" si="0"/>
        <v>687.71</v>
      </c>
      <c r="H8" s="2">
        <v>7819.03</v>
      </c>
      <c r="I8" s="2">
        <v>2629.37</v>
      </c>
      <c r="J8" s="2">
        <f t="shared" si="1"/>
        <v>5189.66</v>
      </c>
      <c r="K8" s="2">
        <v>5313.73</v>
      </c>
      <c r="L8" s="2">
        <v>332.67</v>
      </c>
      <c r="M8" s="1"/>
      <c r="N8" s="1"/>
    </row>
    <row r="9" spans="1:14" x14ac:dyDescent="0.2">
      <c r="C9" s="2">
        <v>2010</v>
      </c>
      <c r="D9" s="2">
        <v>4934.53</v>
      </c>
      <c r="E9" s="2">
        <v>931.78</v>
      </c>
      <c r="F9" s="2">
        <v>239.62</v>
      </c>
      <c r="G9" s="2">
        <f t="shared" si="0"/>
        <v>692.16</v>
      </c>
      <c r="H9" s="2">
        <v>7729.49</v>
      </c>
      <c r="I9" s="2">
        <v>2565.1799999999998</v>
      </c>
      <c r="J9" s="2">
        <f t="shared" si="1"/>
        <v>5164.3099999999995</v>
      </c>
      <c r="K9" s="2">
        <v>5182.33</v>
      </c>
      <c r="L9" s="2">
        <v>337.58</v>
      </c>
      <c r="M9" s="1"/>
      <c r="N9" s="1"/>
    </row>
    <row r="10" spans="1:14" x14ac:dyDescent="0.2">
      <c r="C10" s="2">
        <v>2015</v>
      </c>
      <c r="D10" s="2">
        <v>5312.74</v>
      </c>
      <c r="E10" s="2">
        <v>877.62</v>
      </c>
      <c r="F10" s="2">
        <v>196.22</v>
      </c>
      <c r="G10" s="2">
        <f t="shared" si="0"/>
        <v>681.4</v>
      </c>
      <c r="H10" s="2">
        <v>7550.07</v>
      </c>
      <c r="I10" s="2">
        <v>2433.75</v>
      </c>
      <c r="J10" s="2">
        <f t="shared" si="1"/>
        <v>5116.32</v>
      </c>
      <c r="K10" s="2">
        <v>5069.24</v>
      </c>
      <c r="L10" s="2">
        <v>377.69</v>
      </c>
      <c r="M10" s="1"/>
      <c r="N10" s="1"/>
    </row>
    <row r="11" spans="1:14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t="s">
        <v>60</v>
      </c>
      <c r="C14" s="1"/>
      <c r="D14" s="1"/>
      <c r="E14" s="1" t="s">
        <v>59</v>
      </c>
      <c r="F14" s="1"/>
      <c r="G14" s="1" t="s">
        <v>63</v>
      </c>
      <c r="H14" s="1" t="s">
        <v>59</v>
      </c>
      <c r="I14" s="1"/>
      <c r="J14" s="1"/>
      <c r="K14" s="1"/>
      <c r="L14" s="1"/>
      <c r="M14" s="1"/>
      <c r="N14" s="1"/>
    </row>
    <row r="15" spans="1:14" x14ac:dyDescent="0.2">
      <c r="C15" s="1" t="s">
        <v>50</v>
      </c>
      <c r="D15" s="1">
        <v>441.94</v>
      </c>
      <c r="E15" s="1" t="s">
        <v>0</v>
      </c>
      <c r="F15" s="1"/>
      <c r="G15" s="1">
        <v>0.45</v>
      </c>
      <c r="H15" s="1" t="s">
        <v>4</v>
      </c>
      <c r="I15" s="1"/>
      <c r="J15" s="1"/>
      <c r="K15" s="1"/>
      <c r="L15" s="1"/>
      <c r="M15" s="1"/>
      <c r="N15" s="1"/>
    </row>
    <row r="16" spans="1:14" x14ac:dyDescent="0.2">
      <c r="C16" s="1" t="s">
        <v>61</v>
      </c>
      <c r="D16" s="1">
        <v>2478.5500000000002</v>
      </c>
      <c r="E16" s="1" t="s">
        <v>1</v>
      </c>
      <c r="F16" s="1"/>
      <c r="G16" s="1">
        <v>0.48</v>
      </c>
      <c r="H16" s="1"/>
      <c r="I16" s="1"/>
      <c r="J16" s="1"/>
      <c r="K16" s="1"/>
      <c r="L16" s="1"/>
      <c r="M16" s="1"/>
      <c r="N16" s="1"/>
    </row>
    <row r="17" spans="1:14" x14ac:dyDescent="0.2">
      <c r="C17" s="1" t="s">
        <v>62</v>
      </c>
      <c r="D17" s="1">
        <v>311.89999999999998</v>
      </c>
      <c r="E17" s="1"/>
      <c r="F17" s="1"/>
      <c r="G17" s="1">
        <v>0.43</v>
      </c>
      <c r="H17" s="1"/>
      <c r="I17" s="1"/>
      <c r="J17" s="1"/>
      <c r="K17" s="1"/>
      <c r="L17" s="1"/>
      <c r="M17" s="1"/>
      <c r="N17" s="1"/>
    </row>
    <row r="18" spans="1:14" x14ac:dyDescent="0.2">
      <c r="C18" s="1" t="s">
        <v>57</v>
      </c>
      <c r="D18" s="1">
        <v>46.53</v>
      </c>
      <c r="E18" s="1"/>
      <c r="F18" s="1"/>
      <c r="G18" s="1">
        <v>0.5</v>
      </c>
      <c r="H18" s="1"/>
      <c r="I18" s="1"/>
      <c r="J18" s="1"/>
      <c r="K18" s="1"/>
      <c r="L18" s="1"/>
      <c r="M18" s="1"/>
      <c r="N18" s="1"/>
    </row>
    <row r="20" spans="1:14" x14ac:dyDescent="0.2">
      <c r="C20" s="28" t="s">
        <v>65</v>
      </c>
      <c r="D20" s="28" t="s">
        <v>67</v>
      </c>
      <c r="E20" s="28" t="s">
        <v>69</v>
      </c>
      <c r="F20" s="28" t="s">
        <v>71</v>
      </c>
      <c r="G20" s="28" t="s">
        <v>73</v>
      </c>
      <c r="H20" s="28" t="s">
        <v>75</v>
      </c>
      <c r="I20" s="28" t="s">
        <v>77</v>
      </c>
      <c r="J20" s="28" t="s">
        <v>79</v>
      </c>
      <c r="K20" s="29" t="s">
        <v>64</v>
      </c>
      <c r="L20" s="28"/>
    </row>
    <row r="21" spans="1:14" ht="14.25" customHeight="1" x14ac:dyDescent="0.2">
      <c r="A21" t="s">
        <v>95</v>
      </c>
      <c r="C21" s="28" t="s">
        <v>66</v>
      </c>
      <c r="D21" s="28" t="s">
        <v>68</v>
      </c>
      <c r="E21" s="28" t="s">
        <v>70</v>
      </c>
      <c r="F21" s="28" t="s">
        <v>72</v>
      </c>
      <c r="G21" s="28" t="s">
        <v>74</v>
      </c>
      <c r="H21" s="28" t="s">
        <v>76</v>
      </c>
      <c r="I21" s="28" t="s">
        <v>78</v>
      </c>
      <c r="J21" s="28" t="s">
        <v>80</v>
      </c>
      <c r="K21" s="29"/>
      <c r="L21" s="28"/>
    </row>
    <row r="22" spans="1:14" x14ac:dyDescent="0.2">
      <c r="C22" s="18" t="s">
        <v>5</v>
      </c>
      <c r="D22" s="18" t="s">
        <v>6</v>
      </c>
      <c r="E22" s="18" t="s">
        <v>7</v>
      </c>
      <c r="F22" s="5" t="s">
        <v>8</v>
      </c>
      <c r="G22" s="18" t="s">
        <v>85</v>
      </c>
      <c r="H22" s="18" t="s">
        <v>87</v>
      </c>
      <c r="I22" s="18" t="s">
        <v>90</v>
      </c>
      <c r="J22" s="18" t="s">
        <v>85</v>
      </c>
      <c r="K22" s="18" t="s">
        <v>9</v>
      </c>
    </row>
    <row r="23" spans="1:14" x14ac:dyDescent="0.2">
      <c r="C23" s="1" t="s">
        <v>10</v>
      </c>
      <c r="D23" s="1" t="s">
        <v>11</v>
      </c>
      <c r="E23" s="1" t="s">
        <v>12</v>
      </c>
      <c r="F23" s="5" t="s">
        <v>13</v>
      </c>
      <c r="G23" s="1" t="s">
        <v>14</v>
      </c>
      <c r="H23" s="1" t="s">
        <v>15</v>
      </c>
      <c r="I23" s="18" t="s">
        <v>91</v>
      </c>
      <c r="J23" s="1" t="s">
        <v>16</v>
      </c>
      <c r="K23" s="1" t="s">
        <v>17</v>
      </c>
    </row>
    <row r="24" spans="1:14" x14ac:dyDescent="0.2">
      <c r="C24" s="1" t="s">
        <v>18</v>
      </c>
      <c r="D24" s="1" t="s">
        <v>19</v>
      </c>
      <c r="E24" s="1" t="s">
        <v>20</v>
      </c>
      <c r="F24" s="5" t="s">
        <v>21</v>
      </c>
      <c r="G24" s="1" t="s">
        <v>22</v>
      </c>
      <c r="H24" s="1" t="s">
        <v>23</v>
      </c>
      <c r="I24" s="18" t="s">
        <v>92</v>
      </c>
      <c r="J24" s="1" t="s">
        <v>12</v>
      </c>
      <c r="K24" s="1" t="s">
        <v>24</v>
      </c>
    </row>
    <row r="25" spans="1:14" x14ac:dyDescent="0.2">
      <c r="C25" s="1" t="s">
        <v>25</v>
      </c>
      <c r="D25" s="1" t="s">
        <v>26</v>
      </c>
      <c r="E25" s="1" t="s">
        <v>27</v>
      </c>
      <c r="F25" s="5" t="s">
        <v>28</v>
      </c>
      <c r="G25" s="1" t="s">
        <v>29</v>
      </c>
      <c r="H25" s="1" t="s">
        <v>30</v>
      </c>
      <c r="I25" s="18" t="s">
        <v>93</v>
      </c>
      <c r="J25" s="1" t="s">
        <v>31</v>
      </c>
      <c r="K25" s="1" t="s">
        <v>32</v>
      </c>
    </row>
    <row r="26" spans="1:14" x14ac:dyDescent="0.2">
      <c r="C26" s="1" t="s">
        <v>81</v>
      </c>
      <c r="D26" s="1" t="s">
        <v>82</v>
      </c>
      <c r="E26" s="1" t="s">
        <v>83</v>
      </c>
      <c r="F26" s="5" t="s">
        <v>84</v>
      </c>
      <c r="G26" s="1" t="s">
        <v>86</v>
      </c>
      <c r="H26" s="1" t="s">
        <v>88</v>
      </c>
      <c r="I26" s="18" t="s">
        <v>94</v>
      </c>
      <c r="J26" s="1" t="s">
        <v>89</v>
      </c>
      <c r="K26" s="1" t="s">
        <v>33</v>
      </c>
    </row>
    <row r="28" spans="1:14" x14ac:dyDescent="0.2">
      <c r="D28" s="1"/>
      <c r="E28" s="1"/>
      <c r="F28" s="1"/>
      <c r="G28" s="1"/>
      <c r="H28" s="1"/>
      <c r="I28" s="1"/>
      <c r="J28" s="1"/>
      <c r="K28" s="1"/>
    </row>
    <row r="29" spans="1:14" x14ac:dyDescent="0.2">
      <c r="A29" t="s">
        <v>96</v>
      </c>
      <c r="D29" s="1" t="s">
        <v>101</v>
      </c>
      <c r="E29" s="1" t="s">
        <v>102</v>
      </c>
      <c r="F29" s="1" t="s">
        <v>103</v>
      </c>
      <c r="G29" s="1" t="s">
        <v>57</v>
      </c>
      <c r="I29" s="28" t="s">
        <v>65</v>
      </c>
      <c r="J29" s="28" t="s">
        <v>67</v>
      </c>
      <c r="K29" s="28" t="s">
        <v>69</v>
      </c>
      <c r="L29" s="28" t="s">
        <v>71</v>
      </c>
    </row>
    <row r="30" spans="1:14" x14ac:dyDescent="0.2">
      <c r="C30" s="28" t="s">
        <v>73</v>
      </c>
      <c r="D30" s="1">
        <v>0.16</v>
      </c>
      <c r="E30" s="1">
        <v>0.45</v>
      </c>
      <c r="F30" s="1">
        <v>0.4</v>
      </c>
      <c r="G30" s="1">
        <v>0.12</v>
      </c>
      <c r="I30" s="1">
        <v>0.5</v>
      </c>
      <c r="J30" s="1">
        <v>0.5</v>
      </c>
      <c r="K30" s="1">
        <v>0.7</v>
      </c>
      <c r="L30" s="1">
        <v>0.4</v>
      </c>
    </row>
    <row r="31" spans="1:14" x14ac:dyDescent="0.2">
      <c r="C31" s="28" t="s">
        <v>75</v>
      </c>
      <c r="D31" s="1">
        <v>0.04</v>
      </c>
      <c r="E31" s="1">
        <v>0.73</v>
      </c>
      <c r="F31" s="1">
        <v>0.4</v>
      </c>
      <c r="G31" s="1">
        <v>0.01</v>
      </c>
      <c r="H31" s="1"/>
      <c r="I31" s="1"/>
      <c r="J31" s="1"/>
      <c r="K31" s="1"/>
    </row>
    <row r="32" spans="1:14" x14ac:dyDescent="0.2">
      <c r="C32" s="28" t="s">
        <v>77</v>
      </c>
      <c r="D32" s="1">
        <v>0.15</v>
      </c>
      <c r="E32" s="1">
        <v>0.3</v>
      </c>
      <c r="F32" s="1">
        <v>0.7</v>
      </c>
      <c r="G32" s="1">
        <v>0.9</v>
      </c>
      <c r="H32" s="1"/>
      <c r="I32" s="1"/>
      <c r="J32" s="1"/>
      <c r="K32" s="1"/>
    </row>
    <row r="33" spans="1:16" x14ac:dyDescent="0.2">
      <c r="C33" s="28" t="s">
        <v>79</v>
      </c>
      <c r="D33" s="1">
        <v>0.38</v>
      </c>
      <c r="E33" s="1">
        <v>0.95</v>
      </c>
      <c r="F33" s="1">
        <v>0.28000000000000003</v>
      </c>
      <c r="G33" s="1">
        <v>0.05</v>
      </c>
      <c r="H33" s="1"/>
      <c r="I33" s="1"/>
      <c r="J33" s="1"/>
      <c r="K33" s="1"/>
    </row>
    <row r="36" spans="1:16" x14ac:dyDescent="0.2">
      <c r="A36" t="s">
        <v>97</v>
      </c>
      <c r="C36" s="1">
        <v>1990</v>
      </c>
      <c r="D36" s="1" t="s">
        <v>104</v>
      </c>
      <c r="E36" s="1" t="s">
        <v>105</v>
      </c>
      <c r="F36" s="1" t="s">
        <v>106</v>
      </c>
      <c r="G36" s="1" t="s">
        <v>107</v>
      </c>
      <c r="H36" s="1" t="s">
        <v>108</v>
      </c>
      <c r="I36" s="1" t="s">
        <v>59</v>
      </c>
      <c r="J36" s="8">
        <v>2005</v>
      </c>
      <c r="K36" s="18" t="s">
        <v>104</v>
      </c>
      <c r="L36" s="18" t="s">
        <v>105</v>
      </c>
      <c r="M36" s="18" t="s">
        <v>106</v>
      </c>
      <c r="N36" s="18" t="s">
        <v>107</v>
      </c>
      <c r="O36" s="18" t="s">
        <v>108</v>
      </c>
      <c r="P36" s="18" t="s">
        <v>59</v>
      </c>
    </row>
    <row r="37" spans="1:16" x14ac:dyDescent="0.2">
      <c r="A37" t="s">
        <v>98</v>
      </c>
      <c r="C37" s="1" t="s">
        <v>109</v>
      </c>
      <c r="D37" s="1">
        <v>2007086.4198399996</v>
      </c>
      <c r="E37" s="1">
        <v>1150587.8337187502</v>
      </c>
      <c r="F37" s="1">
        <v>2206324.4579999996</v>
      </c>
      <c r="G37" s="1">
        <v>249737.92846200001</v>
      </c>
      <c r="H37" s="1">
        <v>5613736.6400207495</v>
      </c>
      <c r="I37" s="1" t="s">
        <v>36</v>
      </c>
      <c r="J37" s="18" t="s">
        <v>109</v>
      </c>
      <c r="K37" s="8">
        <v>2200436.9375999998</v>
      </c>
      <c r="L37" s="8">
        <v>1076058.6097656251</v>
      </c>
      <c r="M37" s="8">
        <v>1953877.1725333328</v>
      </c>
      <c r="N37" s="8">
        <v>244775.37833099999</v>
      </c>
      <c r="O37" s="8">
        <v>5475148.0982299577</v>
      </c>
      <c r="P37" s="1" t="s">
        <v>36</v>
      </c>
    </row>
    <row r="38" spans="1:16" x14ac:dyDescent="0.2">
      <c r="A38" t="s">
        <v>99</v>
      </c>
      <c r="C38" s="18" t="s">
        <v>110</v>
      </c>
      <c r="D38" s="1">
        <v>878100.30867999978</v>
      </c>
      <c r="E38" s="1">
        <v>795558.00807812519</v>
      </c>
      <c r="F38" s="1">
        <v>1034593.0933333333</v>
      </c>
      <c r="G38" s="1">
        <v>110994.63487200001</v>
      </c>
      <c r="H38" s="1">
        <v>2819246.0449634586</v>
      </c>
      <c r="I38" s="1"/>
      <c r="J38" s="18" t="s">
        <v>110</v>
      </c>
      <c r="K38" s="8">
        <v>962691.16020000004</v>
      </c>
      <c r="L38" s="8">
        <v>749314.33236197918</v>
      </c>
      <c r="M38" s="8">
        <v>922265.21939999983</v>
      </c>
      <c r="N38" s="8">
        <v>108789.057036</v>
      </c>
      <c r="O38" s="8">
        <v>2743059.7689979789</v>
      </c>
      <c r="P38" s="1"/>
    </row>
    <row r="39" spans="1:16" x14ac:dyDescent="0.2">
      <c r="A39" t="s">
        <v>100</v>
      </c>
      <c r="C39" s="18" t="s">
        <v>113</v>
      </c>
      <c r="D39" s="1">
        <v>731750.25723333319</v>
      </c>
      <c r="E39" s="1">
        <v>888014.11945312505</v>
      </c>
      <c r="F39" s="1">
        <v>1095729.7245348836</v>
      </c>
      <c r="G39" s="1">
        <v>88291.186829999991</v>
      </c>
      <c r="H39" s="1">
        <v>2803785.2880513417</v>
      </c>
      <c r="I39" s="1"/>
      <c r="J39" s="18" t="s">
        <v>113</v>
      </c>
      <c r="K39" s="8">
        <v>802242.6335</v>
      </c>
      <c r="L39" s="8">
        <v>835359.13197916676</v>
      </c>
      <c r="M39" s="8">
        <v>992516.75575581379</v>
      </c>
      <c r="N39" s="8">
        <v>86536.749914999993</v>
      </c>
      <c r="O39" s="8">
        <v>2716655.2711499808</v>
      </c>
      <c r="P39" s="1"/>
    </row>
    <row r="40" spans="1:16" x14ac:dyDescent="0.2">
      <c r="C40" s="18" t="s">
        <v>112</v>
      </c>
      <c r="D40" s="1">
        <v>301062.96297599992</v>
      </c>
      <c r="E40" s="1">
        <v>248018.42939062504</v>
      </c>
      <c r="F40" s="1">
        <v>941018.72673333308</v>
      </c>
      <c r="G40" s="1">
        <v>224764.13561580001</v>
      </c>
      <c r="H40" s="1">
        <v>1714864.2547157579</v>
      </c>
      <c r="I40" s="1"/>
      <c r="J40" s="18" t="s">
        <v>112</v>
      </c>
      <c r="K40" s="8">
        <v>330065.54063999996</v>
      </c>
      <c r="L40" s="8">
        <v>233318.38170468752</v>
      </c>
      <c r="M40" s="8">
        <v>886588.39234666643</v>
      </c>
      <c r="N40" s="8">
        <v>220297.8404979</v>
      </c>
      <c r="O40" s="8">
        <v>1670270.1551892541</v>
      </c>
      <c r="P40" s="1"/>
    </row>
    <row r="41" spans="1:16" x14ac:dyDescent="0.2">
      <c r="C41" s="18" t="s">
        <v>111</v>
      </c>
      <c r="D41" s="1">
        <v>476683.02471199993</v>
      </c>
      <c r="E41" s="1">
        <v>1446194.4231093749</v>
      </c>
      <c r="F41" s="1">
        <v>525950.26777674421</v>
      </c>
      <c r="G41" s="1">
        <v>7567.816014</v>
      </c>
      <c r="H41" s="1">
        <v>2456395.5316121196</v>
      </c>
      <c r="I41" s="1"/>
      <c r="J41" s="18" t="s">
        <v>111</v>
      </c>
      <c r="K41" s="8">
        <v>522603.77267999999</v>
      </c>
      <c r="L41" s="8">
        <v>1360442.0149375</v>
      </c>
      <c r="M41" s="8">
        <v>476408.04276279069</v>
      </c>
      <c r="N41" s="8">
        <v>7417.4357069999996</v>
      </c>
      <c r="O41" s="8">
        <v>2366871.2660872908</v>
      </c>
      <c r="P41" s="1"/>
    </row>
    <row r="42" spans="1:16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">
      <c r="C43" s="1">
        <v>1995</v>
      </c>
      <c r="D43" s="18" t="s">
        <v>104</v>
      </c>
      <c r="E43" s="18" t="s">
        <v>105</v>
      </c>
      <c r="F43" s="18" t="s">
        <v>106</v>
      </c>
      <c r="G43" s="18" t="s">
        <v>107</v>
      </c>
      <c r="H43" s="18" t="s">
        <v>108</v>
      </c>
      <c r="I43" s="18" t="s">
        <v>59</v>
      </c>
      <c r="J43" s="1">
        <v>2010</v>
      </c>
      <c r="K43" s="18" t="s">
        <v>104</v>
      </c>
      <c r="L43" s="18" t="s">
        <v>105</v>
      </c>
      <c r="M43" s="18" t="s">
        <v>106</v>
      </c>
      <c r="N43" s="18" t="s">
        <v>107</v>
      </c>
      <c r="O43" s="18" t="s">
        <v>108</v>
      </c>
      <c r="P43" s="18" t="s">
        <v>59</v>
      </c>
    </row>
    <row r="44" spans="1:16" x14ac:dyDescent="0.2">
      <c r="C44" s="18" t="s">
        <v>109</v>
      </c>
      <c r="D44" s="1">
        <v>2001971.7009066667</v>
      </c>
      <c r="E44" s="1">
        <v>1138748.8847343752</v>
      </c>
      <c r="F44" s="1">
        <v>2265432.4190666666</v>
      </c>
      <c r="G44" s="1">
        <v>246670.01944199999</v>
      </c>
      <c r="H44" s="1">
        <v>5652823.0241497094</v>
      </c>
      <c r="I44" s="1" t="s">
        <v>36</v>
      </c>
      <c r="J44" s="18" t="s">
        <v>109</v>
      </c>
      <c r="K44" s="1">
        <v>2326150.6007466665</v>
      </c>
      <c r="L44" s="1">
        <v>1076409.4795000001</v>
      </c>
      <c r="M44" s="1">
        <v>1927250.4774666661</v>
      </c>
      <c r="N44" s="1">
        <v>238722.47675100001</v>
      </c>
      <c r="O44" s="1">
        <v>5568533.0344643323</v>
      </c>
      <c r="P44" s="1" t="s">
        <v>36</v>
      </c>
    </row>
    <row r="45" spans="1:16" x14ac:dyDescent="0.2">
      <c r="C45" s="18" t="s">
        <v>110</v>
      </c>
      <c r="D45" s="1">
        <v>875862.61914666661</v>
      </c>
      <c r="E45" s="1">
        <v>782030.93417968764</v>
      </c>
      <c r="F45" s="1">
        <v>1062135.5267999999</v>
      </c>
      <c r="G45" s="1">
        <v>109631.119752</v>
      </c>
      <c r="H45" s="1">
        <v>2829660.1998783546</v>
      </c>
      <c r="I45" s="1"/>
      <c r="J45" s="18" t="s">
        <v>110</v>
      </c>
      <c r="K45" s="1">
        <v>1017690.8878266666</v>
      </c>
      <c r="L45" s="1">
        <v>751270.19231249997</v>
      </c>
      <c r="M45" s="1">
        <v>910286.59593333304</v>
      </c>
      <c r="N45" s="1">
        <v>106098.878556</v>
      </c>
      <c r="O45" s="1">
        <v>2785346.5546284998</v>
      </c>
      <c r="P45" s="1"/>
    </row>
    <row r="46" spans="1:16" x14ac:dyDescent="0.2">
      <c r="C46" s="18" t="s">
        <v>113</v>
      </c>
      <c r="D46" s="1">
        <v>729885.51595555549</v>
      </c>
      <c r="E46" s="1">
        <v>870311.8506250002</v>
      </c>
      <c r="F46" s="1">
        <v>1124445.1969767441</v>
      </c>
      <c r="G46" s="1">
        <v>87206.57252999999</v>
      </c>
      <c r="H46" s="1">
        <v>2811849.1360872998</v>
      </c>
      <c r="I46" s="1"/>
      <c r="J46" s="18" t="s">
        <v>113</v>
      </c>
      <c r="K46" s="1">
        <v>848075.73985555547</v>
      </c>
      <c r="L46" s="1">
        <v>841991.83505208336</v>
      </c>
      <c r="M46" s="1">
        <v>981150.90215116262</v>
      </c>
      <c r="N46" s="1">
        <v>84396.835214999999</v>
      </c>
      <c r="O46" s="1">
        <v>2755615.3122738013</v>
      </c>
      <c r="P46" s="1"/>
    </row>
    <row r="47" spans="1:16" x14ac:dyDescent="0.2">
      <c r="C47" s="18" t="s">
        <v>112</v>
      </c>
      <c r="D47" s="1">
        <v>300295.75513599999</v>
      </c>
      <c r="E47" s="1">
        <v>244087.52654531255</v>
      </c>
      <c r="F47" s="1">
        <v>964692.68529333337</v>
      </c>
      <c r="G47" s="1">
        <v>222003.0174978</v>
      </c>
      <c r="H47" s="1">
        <v>1731078.9844724459</v>
      </c>
      <c r="I47" s="1"/>
      <c r="J47" s="18" t="s">
        <v>112</v>
      </c>
      <c r="K47" s="1">
        <v>348922.59011199995</v>
      </c>
      <c r="L47" s="1">
        <v>233836.32120000001</v>
      </c>
      <c r="M47" s="1">
        <v>879695.2775866664</v>
      </c>
      <c r="N47" s="1">
        <v>214850.22907589999</v>
      </c>
      <c r="O47" s="1">
        <v>1677304.4179745663</v>
      </c>
      <c r="P47" s="1"/>
    </row>
    <row r="48" spans="1:16" x14ac:dyDescent="0.2">
      <c r="C48" s="18" t="s">
        <v>111</v>
      </c>
      <c r="D48" s="1">
        <v>475468.2789653333</v>
      </c>
      <c r="E48" s="1">
        <v>1417365.0138750002</v>
      </c>
      <c r="F48" s="1">
        <v>539733.69454883726</v>
      </c>
      <c r="G48" s="1">
        <v>7474.8490739999997</v>
      </c>
      <c r="H48" s="1">
        <v>2440041.8364631706</v>
      </c>
      <c r="I48" s="1"/>
      <c r="J48" s="18" t="s">
        <v>111</v>
      </c>
      <c r="K48" s="1">
        <v>552460.76767733332</v>
      </c>
      <c r="L48" s="1">
        <v>1371243.8456562501</v>
      </c>
      <c r="M48" s="1">
        <v>470952.43303255818</v>
      </c>
      <c r="N48" s="1">
        <v>7234.0144469999996</v>
      </c>
      <c r="O48" s="1">
        <v>2401891.0608131415</v>
      </c>
      <c r="P48" s="1"/>
    </row>
    <row r="49" spans="1:16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C50" s="1">
        <v>2000</v>
      </c>
      <c r="D50" s="18" t="s">
        <v>104</v>
      </c>
      <c r="E50" s="18" t="s">
        <v>105</v>
      </c>
      <c r="F50" s="18" t="s">
        <v>106</v>
      </c>
      <c r="G50" s="18" t="s">
        <v>107</v>
      </c>
      <c r="H50" s="18" t="s">
        <v>108</v>
      </c>
      <c r="I50" s="18" t="s">
        <v>59</v>
      </c>
      <c r="J50" s="1">
        <v>2015</v>
      </c>
      <c r="K50" s="18" t="s">
        <v>104</v>
      </c>
      <c r="L50" s="18" t="s">
        <v>105</v>
      </c>
      <c r="M50" s="18" t="s">
        <v>106</v>
      </c>
      <c r="N50" s="18" t="s">
        <v>107</v>
      </c>
      <c r="O50" s="18" t="s">
        <v>108</v>
      </c>
      <c r="P50" s="18" t="s">
        <v>59</v>
      </c>
    </row>
    <row r="51" spans="1:16" x14ac:dyDescent="0.2">
      <c r="C51" s="18" t="s">
        <v>109</v>
      </c>
      <c r="D51" s="1">
        <v>2077650.6850133336</v>
      </c>
      <c r="E51" s="1">
        <v>1106893.3208593752</v>
      </c>
      <c r="F51" s="1">
        <v>1995248.4202666664</v>
      </c>
      <c r="G51" s="1">
        <v>245704.96397700001</v>
      </c>
      <c r="H51" s="1">
        <v>5425497.3901163749</v>
      </c>
      <c r="I51" s="1" t="s">
        <v>36</v>
      </c>
      <c r="J51" s="18" t="s">
        <v>109</v>
      </c>
      <c r="K51" s="1">
        <v>2504439.8033066662</v>
      </c>
      <c r="L51" s="1">
        <v>961339.69756250014</v>
      </c>
      <c r="M51" s="1">
        <v>1873545.8719999997</v>
      </c>
      <c r="N51" s="1">
        <v>233513.01982799999</v>
      </c>
      <c r="O51" s="1">
        <v>5572838.3926971657</v>
      </c>
      <c r="P51" s="1" t="s">
        <v>36</v>
      </c>
    </row>
    <row r="52" spans="1:16" x14ac:dyDescent="0.2">
      <c r="C52" s="18" t="s">
        <v>110</v>
      </c>
      <c r="D52" s="1">
        <v>908972.17469333345</v>
      </c>
      <c r="E52" s="1">
        <v>765599.18040885427</v>
      </c>
      <c r="F52" s="1">
        <v>940866.51953333314</v>
      </c>
      <c r="G52" s="1">
        <v>109202.206212</v>
      </c>
      <c r="H52" s="1">
        <v>2724640.0808475208</v>
      </c>
      <c r="I52" s="1"/>
      <c r="J52" s="18" t="s">
        <v>110</v>
      </c>
      <c r="K52" s="1">
        <v>1095692.4139466665</v>
      </c>
      <c r="L52" s="1">
        <v>696569.11017708341</v>
      </c>
      <c r="M52" s="1">
        <v>886167.16099999985</v>
      </c>
      <c r="N52" s="1">
        <v>103783.56436800001</v>
      </c>
      <c r="O52" s="1">
        <v>2782212.2494917498</v>
      </c>
      <c r="P52" s="1"/>
    </row>
    <row r="53" spans="1:16" x14ac:dyDescent="0.2">
      <c r="C53" s="18" t="s">
        <v>113</v>
      </c>
      <c r="D53" s="1">
        <v>757476.8122444445</v>
      </c>
      <c r="E53" s="1">
        <v>854696.98562499997</v>
      </c>
      <c r="F53" s="1">
        <v>1010138.0177325581</v>
      </c>
      <c r="G53" s="1">
        <v>86865.391304999997</v>
      </c>
      <c r="H53" s="1">
        <v>2709177.2069070027</v>
      </c>
      <c r="I53" s="1"/>
      <c r="J53" s="18" t="s">
        <v>113</v>
      </c>
      <c r="K53" s="1">
        <v>913077.01162222202</v>
      </c>
      <c r="L53" s="1">
        <v>793050.79984374996</v>
      </c>
      <c r="M53" s="1">
        <v>958376.03668604628</v>
      </c>
      <c r="N53" s="1">
        <v>82555.10802</v>
      </c>
      <c r="O53" s="1">
        <v>2747058.9561720183</v>
      </c>
      <c r="P53" s="1"/>
    </row>
    <row r="54" spans="1:16" x14ac:dyDescent="0.2">
      <c r="C54" s="18" t="s">
        <v>112</v>
      </c>
      <c r="D54" s="1">
        <v>311647.60275199998</v>
      </c>
      <c r="E54" s="1">
        <v>238665.07878281252</v>
      </c>
      <c r="F54" s="1">
        <v>897206.21690666652</v>
      </c>
      <c r="G54" s="1">
        <v>221134.46757930002</v>
      </c>
      <c r="H54" s="1">
        <v>1668653.3660207791</v>
      </c>
      <c r="I54" s="1"/>
      <c r="J54" s="18" t="s">
        <v>112</v>
      </c>
      <c r="K54" s="1">
        <v>375665.97049599997</v>
      </c>
      <c r="L54" s="1">
        <v>215450.74711875001</v>
      </c>
      <c r="M54" s="1">
        <v>866151.29039999982</v>
      </c>
      <c r="N54" s="1">
        <v>210161.71784520001</v>
      </c>
      <c r="O54" s="1">
        <v>1667429.7258599498</v>
      </c>
      <c r="P54" s="1"/>
    </row>
    <row r="55" spans="1:16" x14ac:dyDescent="0.2">
      <c r="C55" s="18" t="s">
        <v>111</v>
      </c>
      <c r="D55" s="1">
        <v>493442.03769066674</v>
      </c>
      <c r="E55" s="1">
        <v>1391935.090875</v>
      </c>
      <c r="F55" s="1">
        <v>484866.2485116279</v>
      </c>
      <c r="G55" s="1">
        <v>7445.604969</v>
      </c>
      <c r="H55" s="1">
        <v>2377688.9820462945</v>
      </c>
      <c r="I55" s="1"/>
      <c r="J55" s="18" t="s">
        <v>111</v>
      </c>
      <c r="K55" s="1">
        <v>594804.45328533323</v>
      </c>
      <c r="L55" s="1">
        <v>1291539.8740312499</v>
      </c>
      <c r="M55" s="1">
        <v>460020.49760930229</v>
      </c>
      <c r="N55" s="1">
        <v>7076.1521160000002</v>
      </c>
      <c r="O55" s="1">
        <v>2353440.9770418857</v>
      </c>
      <c r="P55" s="1"/>
    </row>
    <row r="56" spans="1:16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 t="s">
        <v>114</v>
      </c>
      <c r="C59" s="18" t="s">
        <v>115</v>
      </c>
      <c r="D59" s="11" t="s">
        <v>117</v>
      </c>
      <c r="E59" s="1"/>
      <c r="F59" s="1" t="s">
        <v>59</v>
      </c>
      <c r="G59" s="1"/>
      <c r="H59" s="1"/>
      <c r="I59" s="1"/>
    </row>
    <row r="60" spans="1:16" ht="16.5" x14ac:dyDescent="0.2">
      <c r="C60" s="1">
        <v>1990</v>
      </c>
      <c r="D60" s="1">
        <v>4.4000000000000004</v>
      </c>
      <c r="E60" s="1"/>
      <c r="F60" s="1" t="s">
        <v>34</v>
      </c>
      <c r="G60" s="1"/>
      <c r="H60" s="1"/>
      <c r="I60" s="1"/>
    </row>
    <row r="61" spans="1:16" x14ac:dyDescent="0.2">
      <c r="C61" s="1">
        <v>1995</v>
      </c>
      <c r="D61" s="1">
        <v>5.0999999999999996</v>
      </c>
      <c r="E61" s="1"/>
      <c r="F61" s="1"/>
      <c r="G61" s="1"/>
      <c r="H61" s="1"/>
      <c r="I61" s="1"/>
    </row>
    <row r="62" spans="1:16" x14ac:dyDescent="0.2">
      <c r="C62" s="1">
        <v>2000</v>
      </c>
      <c r="D62" s="1">
        <v>6.4</v>
      </c>
      <c r="E62" s="1"/>
      <c r="F62" s="1"/>
      <c r="G62" s="1"/>
      <c r="H62" s="1"/>
      <c r="I62" s="1"/>
    </row>
    <row r="63" spans="1:16" x14ac:dyDescent="0.2">
      <c r="C63" s="1">
        <v>2005</v>
      </c>
      <c r="D63" s="1">
        <v>6.9</v>
      </c>
      <c r="E63" s="1"/>
      <c r="F63" s="1"/>
      <c r="G63" s="1"/>
      <c r="H63" s="1"/>
      <c r="I63" s="1"/>
    </row>
    <row r="64" spans="1:16" x14ac:dyDescent="0.2">
      <c r="C64" s="1">
        <v>2010</v>
      </c>
      <c r="D64" s="1">
        <v>8.6</v>
      </c>
      <c r="E64" s="1"/>
      <c r="F64" s="1"/>
      <c r="G64" s="1"/>
      <c r="H64" s="1"/>
      <c r="I64" s="1"/>
    </row>
    <row r="65" spans="3:16" x14ac:dyDescent="0.2">
      <c r="C65" s="1">
        <v>2015</v>
      </c>
      <c r="D65" s="1">
        <v>11.7</v>
      </c>
      <c r="E65" s="1"/>
      <c r="F65" s="1"/>
      <c r="G65" s="1"/>
      <c r="H65" s="1"/>
      <c r="I65" s="1"/>
    </row>
    <row r="66" spans="3:16" x14ac:dyDescent="0.2">
      <c r="C66" s="1"/>
      <c r="D66" s="1"/>
      <c r="E66" s="1"/>
      <c r="F66" s="1"/>
      <c r="G66" s="1"/>
      <c r="H66" s="1"/>
      <c r="I66" s="1"/>
    </row>
    <row r="67" spans="3:16" x14ac:dyDescent="0.2">
      <c r="C67" s="1"/>
      <c r="D67" s="1" t="s">
        <v>116</v>
      </c>
      <c r="E67" s="1"/>
      <c r="F67" s="1">
        <v>16.899999999999999</v>
      </c>
      <c r="G67" s="1" t="s">
        <v>35</v>
      </c>
      <c r="H67" s="1"/>
      <c r="I67" s="1"/>
    </row>
    <row r="68" spans="3:16" x14ac:dyDescent="0.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x14ac:dyDescent="0.2">
      <c r="C69" s="1" t="s">
        <v>118</v>
      </c>
      <c r="D69" s="1" t="s">
        <v>120</v>
      </c>
      <c r="E69" s="1" t="s">
        <v>122</v>
      </c>
      <c r="F69" s="1" t="s">
        <v>124</v>
      </c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x14ac:dyDescent="0.2">
      <c r="C70" s="1">
        <v>1990</v>
      </c>
      <c r="D70" s="1">
        <v>10.922499999999999</v>
      </c>
      <c r="E70" s="1">
        <v>16.5398</v>
      </c>
      <c r="F70" s="1">
        <v>53.215699999999998</v>
      </c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x14ac:dyDescent="0.2">
      <c r="C71" s="1">
        <v>1995</v>
      </c>
      <c r="D71" s="1">
        <v>15.3278</v>
      </c>
      <c r="E71" s="1">
        <v>17.7638</v>
      </c>
      <c r="F71" s="1">
        <v>55.250900000000001</v>
      </c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x14ac:dyDescent="0.2">
      <c r="C72" s="1">
        <v>2000</v>
      </c>
      <c r="D72" s="9">
        <v>16.1387</v>
      </c>
      <c r="E72" s="9">
        <v>19.681999999999999</v>
      </c>
      <c r="F72" s="9">
        <v>59.404899999999998</v>
      </c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x14ac:dyDescent="0.2">
      <c r="C73" s="1">
        <v>2005</v>
      </c>
      <c r="D73" s="1">
        <v>16.97</v>
      </c>
      <c r="E73" s="1">
        <v>20.23</v>
      </c>
      <c r="F73" s="1">
        <v>64.16</v>
      </c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x14ac:dyDescent="0.2">
      <c r="C74" s="1">
        <v>2010</v>
      </c>
      <c r="D74" s="1">
        <v>17.61</v>
      </c>
      <c r="E74" s="1">
        <v>21.61</v>
      </c>
      <c r="F74" s="1">
        <v>62.44</v>
      </c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x14ac:dyDescent="0.2">
      <c r="C75" s="1">
        <v>2015</v>
      </c>
      <c r="D75" s="1">
        <v>20.6</v>
      </c>
      <c r="E75" s="1">
        <v>20.63</v>
      </c>
      <c r="F75" s="1">
        <v>63.26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8" spans="3:16" x14ac:dyDescent="0.2">
      <c r="C78" s="1"/>
      <c r="D78" s="22" t="s">
        <v>127</v>
      </c>
      <c r="E78" s="22"/>
      <c r="F78" s="22"/>
      <c r="G78" s="1" t="s">
        <v>128</v>
      </c>
      <c r="H78" s="1"/>
      <c r="I78" s="1" t="s">
        <v>2</v>
      </c>
    </row>
    <row r="79" spans="3:16" x14ac:dyDescent="0.2">
      <c r="C79" s="18" t="s">
        <v>115</v>
      </c>
      <c r="D79" s="18" t="s">
        <v>120</v>
      </c>
      <c r="E79" s="18" t="s">
        <v>122</v>
      </c>
      <c r="F79" s="18" t="s">
        <v>124</v>
      </c>
      <c r="G79" s="1" t="s">
        <v>126</v>
      </c>
      <c r="H79" s="1" t="s">
        <v>108</v>
      </c>
      <c r="I79" s="1" t="s">
        <v>36</v>
      </c>
    </row>
    <row r="80" spans="3:16" x14ac:dyDescent="0.2">
      <c r="C80" s="1">
        <v>1990</v>
      </c>
      <c r="D80" s="1">
        <v>812.19709999999998</v>
      </c>
      <c r="E80" s="1">
        <v>1229.8995279999999</v>
      </c>
      <c r="F80" s="1">
        <v>3957.1194519999995</v>
      </c>
      <c r="G80" s="1">
        <v>2435695.8705000002</v>
      </c>
      <c r="H80" s="1">
        <v>2441695.0865800004</v>
      </c>
      <c r="I80" s="1"/>
    </row>
    <row r="81" spans="1:22" x14ac:dyDescent="0.2">
      <c r="C81" s="1">
        <v>1995</v>
      </c>
      <c r="D81" s="1">
        <v>1321.1030819999999</v>
      </c>
      <c r="E81" s="1">
        <v>1531.0619219999996</v>
      </c>
      <c r="F81" s="1">
        <v>4762.0750709999993</v>
      </c>
      <c r="G81" s="1">
        <v>2387141.0760000004</v>
      </c>
      <c r="H81" s="1">
        <v>2394755.3160750004</v>
      </c>
      <c r="I81" s="1"/>
    </row>
    <row r="82" spans="1:22" x14ac:dyDescent="0.2">
      <c r="C82" s="1">
        <v>2000</v>
      </c>
      <c r="D82" s="1">
        <v>1745.561792</v>
      </c>
      <c r="E82" s="1">
        <v>2128.80512</v>
      </c>
      <c r="F82" s="1">
        <v>6425.2339840000004</v>
      </c>
      <c r="G82" s="1">
        <v>2344311.7320000003</v>
      </c>
      <c r="H82" s="1">
        <v>2354611.3328960002</v>
      </c>
      <c r="I82" s="1"/>
    </row>
    <row r="83" spans="1:22" x14ac:dyDescent="0.2">
      <c r="C83" s="1">
        <v>2005</v>
      </c>
      <c r="D83" s="1">
        <v>1978.8716999999999</v>
      </c>
      <c r="E83" s="1">
        <v>2359.0203000000001</v>
      </c>
      <c r="F83" s="1">
        <v>7481.6975999999995</v>
      </c>
      <c r="G83" s="1">
        <v>2291270.7620000001</v>
      </c>
      <c r="H83" s="1">
        <v>2303090.3516000002</v>
      </c>
      <c r="I83" s="1"/>
    </row>
    <row r="84" spans="1:22" x14ac:dyDescent="0.2">
      <c r="C84" s="1">
        <v>2010</v>
      </c>
      <c r="D84" s="1">
        <v>2559.4373999999998</v>
      </c>
      <c r="E84" s="1">
        <v>3140.7973999999995</v>
      </c>
      <c r="F84" s="1">
        <v>9075.029599999998</v>
      </c>
      <c r="G84" s="1">
        <v>2309463.3190000001</v>
      </c>
      <c r="H84" s="1">
        <v>2324238.5834000004</v>
      </c>
      <c r="I84" s="1"/>
    </row>
    <row r="85" spans="1:22" x14ac:dyDescent="0.2">
      <c r="C85" s="1">
        <v>2015</v>
      </c>
      <c r="D85" s="1">
        <v>4073.2379999999998</v>
      </c>
      <c r="E85" s="1">
        <v>4079.1698999999994</v>
      </c>
      <c r="F85" s="1">
        <v>12508.399799999997</v>
      </c>
      <c r="G85" s="1">
        <v>2175225.051</v>
      </c>
      <c r="H85" s="1">
        <v>2195885.8586999997</v>
      </c>
      <c r="I85" s="1"/>
    </row>
    <row r="86" spans="1:22" x14ac:dyDescent="0.2">
      <c r="C86" s="1"/>
      <c r="D86" s="1"/>
      <c r="E86" s="1"/>
      <c r="F86" s="1"/>
      <c r="G86" s="1"/>
      <c r="H86" s="1"/>
      <c r="I86" s="1"/>
    </row>
    <row r="88" spans="1:22" x14ac:dyDescent="0.2">
      <c r="A88" t="s">
        <v>134</v>
      </c>
      <c r="C88" s="1" t="s">
        <v>129</v>
      </c>
      <c r="D88" s="23" t="s">
        <v>119</v>
      </c>
      <c r="E88" s="23"/>
      <c r="F88" s="23"/>
      <c r="G88" s="24"/>
      <c r="H88" s="25" t="s">
        <v>121</v>
      </c>
      <c r="I88" s="23"/>
      <c r="J88" s="23"/>
      <c r="K88" s="24"/>
      <c r="L88" s="25" t="s">
        <v>123</v>
      </c>
      <c r="M88" s="23"/>
      <c r="N88" s="23"/>
      <c r="O88" s="23"/>
      <c r="P88" s="1" t="s">
        <v>59</v>
      </c>
      <c r="Q88" s="1"/>
      <c r="R88" s="22" t="s">
        <v>125</v>
      </c>
      <c r="S88" s="22"/>
      <c r="T88" s="22"/>
      <c r="U88" s="22"/>
      <c r="V88" s="18" t="s">
        <v>59</v>
      </c>
    </row>
    <row r="89" spans="1:22" ht="16.5" x14ac:dyDescent="0.2">
      <c r="C89" s="1"/>
      <c r="D89" s="28" t="s">
        <v>130</v>
      </c>
      <c r="E89" s="28" t="s">
        <v>131</v>
      </c>
      <c r="F89" s="28" t="s">
        <v>132</v>
      </c>
      <c r="G89" s="28" t="s">
        <v>133</v>
      </c>
      <c r="H89" s="28" t="s">
        <v>130</v>
      </c>
      <c r="I89" s="28" t="s">
        <v>131</v>
      </c>
      <c r="J89" s="28" t="s">
        <v>132</v>
      </c>
      <c r="K89" s="28" t="s">
        <v>133</v>
      </c>
      <c r="L89" s="28" t="s">
        <v>130</v>
      </c>
      <c r="M89" s="28" t="s">
        <v>131</v>
      </c>
      <c r="N89" s="28" t="s">
        <v>132</v>
      </c>
      <c r="O89" s="28" t="s">
        <v>133</v>
      </c>
      <c r="P89" s="1" t="s">
        <v>37</v>
      </c>
      <c r="Q89" s="1"/>
      <c r="R89" s="28" t="s">
        <v>130</v>
      </c>
      <c r="S89" s="28" t="s">
        <v>131</v>
      </c>
      <c r="T89" s="28" t="s">
        <v>132</v>
      </c>
      <c r="U89" s="28" t="s">
        <v>133</v>
      </c>
      <c r="V89" s="1" t="s">
        <v>37</v>
      </c>
    </row>
    <row r="90" spans="1:22" x14ac:dyDescent="0.2">
      <c r="C90" s="1">
        <v>1990</v>
      </c>
      <c r="D90" s="1">
        <v>8.3800000000000008</v>
      </c>
      <c r="E90" s="1">
        <v>1.18</v>
      </c>
      <c r="F90" s="1">
        <v>0.16</v>
      </c>
      <c r="G90" s="1">
        <v>3.49</v>
      </c>
      <c r="H90" s="1">
        <v>10.42</v>
      </c>
      <c r="I90" s="1">
        <v>0.95</v>
      </c>
      <c r="J90" s="1">
        <v>1.61</v>
      </c>
      <c r="K90" s="1">
        <v>2.99</v>
      </c>
      <c r="L90" s="1">
        <v>26.39</v>
      </c>
      <c r="M90" s="1">
        <v>0.81</v>
      </c>
      <c r="N90" s="1">
        <v>5.24</v>
      </c>
      <c r="O90" s="1">
        <v>8.39</v>
      </c>
      <c r="P90" s="1"/>
      <c r="Q90" s="1">
        <v>1990</v>
      </c>
      <c r="R90" s="1">
        <f>D90+H90+L90</f>
        <v>45.19</v>
      </c>
      <c r="S90" s="1">
        <f t="shared" ref="S90:U95" si="2">E90+I90+M90</f>
        <v>2.94</v>
      </c>
      <c r="T90" s="1">
        <f t="shared" si="2"/>
        <v>7.01</v>
      </c>
      <c r="U90" s="1">
        <f>G90+K90+O90</f>
        <v>14.870000000000001</v>
      </c>
    </row>
    <row r="91" spans="1:22" x14ac:dyDescent="0.2">
      <c r="C91" s="1">
        <v>1995</v>
      </c>
      <c r="D91" s="1">
        <v>10.26</v>
      </c>
      <c r="E91" s="1">
        <v>0.21</v>
      </c>
      <c r="F91" s="1">
        <v>3.07</v>
      </c>
      <c r="G91" s="1">
        <v>10.09</v>
      </c>
      <c r="H91" s="1">
        <v>14.47</v>
      </c>
      <c r="I91" s="1">
        <v>1.1100000000000001</v>
      </c>
      <c r="J91" s="1">
        <v>2.72</v>
      </c>
      <c r="K91" s="1">
        <v>7.93</v>
      </c>
      <c r="L91" s="1">
        <v>26.74</v>
      </c>
      <c r="M91" s="1">
        <v>1.22</v>
      </c>
      <c r="N91" s="1">
        <v>7.27</v>
      </c>
      <c r="O91" s="1">
        <v>13.92</v>
      </c>
      <c r="P91" s="1"/>
      <c r="Q91" s="1">
        <v>1995</v>
      </c>
      <c r="R91" s="1">
        <f t="shared" ref="R91:R95" si="3">D91+H91+L91</f>
        <v>51.47</v>
      </c>
      <c r="S91" s="1">
        <f t="shared" si="2"/>
        <v>2.54</v>
      </c>
      <c r="T91" s="1">
        <f t="shared" si="2"/>
        <v>13.059999999999999</v>
      </c>
      <c r="U91" s="1">
        <f t="shared" si="2"/>
        <v>31.939999999999998</v>
      </c>
    </row>
    <row r="92" spans="1:22" x14ac:dyDescent="0.2">
      <c r="C92" s="1">
        <v>2000</v>
      </c>
      <c r="D92" s="1">
        <v>6.12</v>
      </c>
      <c r="E92" s="1">
        <v>0.28000000000000003</v>
      </c>
      <c r="F92" s="1">
        <v>5.05</v>
      </c>
      <c r="G92" s="1">
        <v>33.4</v>
      </c>
      <c r="H92" s="1">
        <v>13</v>
      </c>
      <c r="I92" s="1">
        <v>2.56</v>
      </c>
      <c r="J92" s="1">
        <v>5.04</v>
      </c>
      <c r="K92" s="1">
        <v>23.05</v>
      </c>
      <c r="L92" s="1">
        <v>14.36</v>
      </c>
      <c r="M92" s="1">
        <v>0.61</v>
      </c>
      <c r="N92" s="1">
        <v>17.940000000000001</v>
      </c>
      <c r="O92" s="1">
        <v>25.64</v>
      </c>
      <c r="P92" s="1"/>
      <c r="Q92" s="1">
        <v>2000</v>
      </c>
      <c r="R92" s="1">
        <f t="shared" si="3"/>
        <v>33.480000000000004</v>
      </c>
      <c r="S92" s="1">
        <f t="shared" si="2"/>
        <v>3.4499999999999997</v>
      </c>
      <c r="T92" s="1">
        <f t="shared" si="2"/>
        <v>28.03</v>
      </c>
      <c r="U92" s="1">
        <f t="shared" si="2"/>
        <v>82.09</v>
      </c>
    </row>
    <row r="93" spans="1:22" x14ac:dyDescent="0.2">
      <c r="C93" s="1">
        <v>2005</v>
      </c>
      <c r="D93" s="1">
        <v>8.2200000000000006</v>
      </c>
      <c r="E93" s="1">
        <v>0.27</v>
      </c>
      <c r="F93" s="1">
        <v>5.46</v>
      </c>
      <c r="G93" s="1">
        <v>13.15</v>
      </c>
      <c r="H93" s="1">
        <v>14.91</v>
      </c>
      <c r="I93" s="1">
        <v>0.56000000000000005</v>
      </c>
      <c r="J93" s="1">
        <v>5.53</v>
      </c>
      <c r="K93" s="1">
        <v>68.27</v>
      </c>
      <c r="L93" s="1">
        <v>15.91</v>
      </c>
      <c r="M93" s="1">
        <v>0.14000000000000001</v>
      </c>
      <c r="N93" s="1">
        <v>27.81</v>
      </c>
      <c r="O93" s="1">
        <v>54.12</v>
      </c>
      <c r="P93" s="1"/>
      <c r="Q93" s="1">
        <v>2005</v>
      </c>
      <c r="R93" s="1">
        <f t="shared" si="3"/>
        <v>39.040000000000006</v>
      </c>
      <c r="S93" s="1">
        <f t="shared" si="2"/>
        <v>0.97000000000000008</v>
      </c>
      <c r="T93" s="1">
        <f t="shared" si="2"/>
        <v>38.799999999999997</v>
      </c>
      <c r="U93" s="1">
        <f t="shared" si="2"/>
        <v>135.54</v>
      </c>
    </row>
    <row r="94" spans="1:22" x14ac:dyDescent="0.2">
      <c r="C94" s="1">
        <v>2010</v>
      </c>
      <c r="D94" s="1">
        <v>23.77</v>
      </c>
      <c r="E94" s="1">
        <v>0.77</v>
      </c>
      <c r="F94" s="1">
        <v>5.81</v>
      </c>
      <c r="G94" s="1">
        <v>44.49</v>
      </c>
      <c r="H94" s="1">
        <v>26.36</v>
      </c>
      <c r="I94" s="1">
        <v>2.4700000000000002</v>
      </c>
      <c r="J94" s="1">
        <v>7.64</v>
      </c>
      <c r="K94" s="1">
        <v>54.72</v>
      </c>
      <c r="L94" s="1">
        <v>13.38</v>
      </c>
      <c r="M94" s="1">
        <v>0.2</v>
      </c>
      <c r="N94" s="1">
        <v>32.71</v>
      </c>
      <c r="O94" s="1">
        <v>114.96</v>
      </c>
      <c r="P94" s="1"/>
      <c r="Q94" s="1">
        <v>2010</v>
      </c>
      <c r="R94" s="1">
        <f t="shared" si="3"/>
        <v>63.51</v>
      </c>
      <c r="S94" s="1">
        <f t="shared" si="2"/>
        <v>3.4400000000000004</v>
      </c>
      <c r="T94" s="1">
        <f t="shared" si="2"/>
        <v>46.16</v>
      </c>
      <c r="U94" s="1">
        <f t="shared" si="2"/>
        <v>214.17000000000002</v>
      </c>
    </row>
    <row r="95" spans="1:22" x14ac:dyDescent="0.2">
      <c r="C95" s="1">
        <v>2015</v>
      </c>
      <c r="D95" s="1">
        <v>16.04</v>
      </c>
      <c r="E95" s="1">
        <v>0.45</v>
      </c>
      <c r="F95" s="1">
        <v>7.53</v>
      </c>
      <c r="G95" s="1">
        <v>7.57</v>
      </c>
      <c r="H95" s="1">
        <v>38.729999999999997</v>
      </c>
      <c r="I95" s="1">
        <v>4.87</v>
      </c>
      <c r="J95" s="1">
        <v>21.81</v>
      </c>
      <c r="K95" s="1">
        <v>58.86</v>
      </c>
      <c r="L95" s="1">
        <v>15.87</v>
      </c>
      <c r="M95" s="1">
        <v>0.56000000000000005</v>
      </c>
      <c r="N95" s="1">
        <v>45.19</v>
      </c>
      <c r="O95" s="1">
        <v>139.88</v>
      </c>
      <c r="P95" s="1"/>
      <c r="Q95" s="1">
        <v>2015</v>
      </c>
      <c r="R95" s="1">
        <f t="shared" si="3"/>
        <v>70.64</v>
      </c>
      <c r="S95" s="1">
        <f t="shared" si="2"/>
        <v>5.8800000000000008</v>
      </c>
      <c r="T95" s="1">
        <f t="shared" si="2"/>
        <v>74.53</v>
      </c>
      <c r="U95" s="1">
        <f t="shared" si="2"/>
        <v>206.31</v>
      </c>
    </row>
    <row r="97" spans="3:16" x14ac:dyDescent="0.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x14ac:dyDescent="0.2">
      <c r="C98" s="1" t="s">
        <v>135</v>
      </c>
      <c r="D98" s="1">
        <v>0.45</v>
      </c>
      <c r="E98" s="1" t="s">
        <v>4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x14ac:dyDescent="0.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x14ac:dyDescent="0.2">
      <c r="C100" s="1" t="s">
        <v>136</v>
      </c>
      <c r="D100" s="22" t="s">
        <v>125</v>
      </c>
      <c r="E100" s="22"/>
      <c r="F100" s="22"/>
      <c r="G100" s="22"/>
      <c r="H100" s="22"/>
      <c r="I100" s="1"/>
      <c r="J100" s="1"/>
      <c r="K100" s="1"/>
      <c r="L100" s="1"/>
      <c r="M100" s="1"/>
      <c r="N100" s="1"/>
      <c r="O100" s="1"/>
      <c r="P100" s="1"/>
    </row>
    <row r="101" spans="3:16" x14ac:dyDescent="0.2">
      <c r="C101" s="1"/>
      <c r="D101" s="28" t="s">
        <v>130</v>
      </c>
      <c r="E101" s="28" t="s">
        <v>131</v>
      </c>
      <c r="F101" s="28" t="s">
        <v>132</v>
      </c>
      <c r="G101" s="28" t="s">
        <v>133</v>
      </c>
      <c r="H101" s="1" t="s">
        <v>108</v>
      </c>
      <c r="I101" s="18" t="s">
        <v>59</v>
      </c>
      <c r="J101" s="1"/>
      <c r="K101" s="1"/>
      <c r="L101" s="1"/>
      <c r="M101" s="1"/>
      <c r="N101" s="1"/>
      <c r="O101" s="1"/>
      <c r="P101" s="1"/>
    </row>
    <row r="102" spans="3:16" x14ac:dyDescent="0.2">
      <c r="C102" s="1">
        <v>1990</v>
      </c>
      <c r="D102" s="1">
        <v>203355</v>
      </c>
      <c r="E102" s="1">
        <v>13230</v>
      </c>
      <c r="F102" s="1">
        <v>31545</v>
      </c>
      <c r="G102" s="1">
        <v>66915</v>
      </c>
      <c r="H102" s="1">
        <v>315045</v>
      </c>
      <c r="I102" s="1" t="s">
        <v>36</v>
      </c>
      <c r="J102" s="1"/>
      <c r="K102" s="1"/>
      <c r="L102" s="1"/>
      <c r="M102" s="1"/>
      <c r="N102" s="1"/>
      <c r="O102" s="1"/>
      <c r="P102" s="1"/>
    </row>
    <row r="103" spans="3:16" x14ac:dyDescent="0.2">
      <c r="C103" s="1">
        <v>1995</v>
      </c>
      <c r="D103" s="1">
        <v>231615</v>
      </c>
      <c r="E103" s="1">
        <v>11430</v>
      </c>
      <c r="F103" s="1">
        <v>58770</v>
      </c>
      <c r="G103" s="1">
        <v>143730</v>
      </c>
      <c r="H103" s="1">
        <v>445545</v>
      </c>
      <c r="I103" s="1"/>
      <c r="J103" s="1"/>
      <c r="K103" s="1"/>
      <c r="L103" s="1"/>
      <c r="M103" s="1"/>
      <c r="N103" s="1"/>
      <c r="O103" s="1"/>
      <c r="P103" s="1"/>
    </row>
    <row r="104" spans="3:16" x14ac:dyDescent="0.2">
      <c r="C104" s="1">
        <v>2000</v>
      </c>
      <c r="D104" s="1">
        <v>150660.00000000003</v>
      </c>
      <c r="E104" s="1">
        <v>15525</v>
      </c>
      <c r="F104" s="1">
        <v>126135</v>
      </c>
      <c r="G104" s="1">
        <v>369405</v>
      </c>
      <c r="H104" s="1">
        <v>661725</v>
      </c>
      <c r="I104" s="1"/>
      <c r="J104" s="1"/>
      <c r="K104" s="1"/>
      <c r="L104" s="1"/>
      <c r="M104" s="1"/>
      <c r="N104" s="1"/>
      <c r="O104" s="1"/>
      <c r="P104" s="1"/>
    </row>
    <row r="105" spans="3:16" x14ac:dyDescent="0.2">
      <c r="C105" s="1">
        <v>2005</v>
      </c>
      <c r="D105" s="1">
        <v>175680.00000000006</v>
      </c>
      <c r="E105" s="1">
        <v>4365.0000000000009</v>
      </c>
      <c r="F105" s="1">
        <v>174600</v>
      </c>
      <c r="G105" s="1">
        <v>609930</v>
      </c>
      <c r="H105" s="1">
        <v>964575</v>
      </c>
      <c r="I105" s="1"/>
      <c r="J105" s="1"/>
      <c r="K105" s="1"/>
      <c r="L105" s="1"/>
      <c r="M105" s="1"/>
      <c r="N105" s="1"/>
      <c r="O105" s="1"/>
      <c r="P105" s="1"/>
    </row>
    <row r="106" spans="3:16" x14ac:dyDescent="0.2">
      <c r="C106" s="1">
        <v>2010</v>
      </c>
      <c r="D106" s="1">
        <v>285795</v>
      </c>
      <c r="E106" s="1">
        <v>15480.000000000002</v>
      </c>
      <c r="F106" s="1">
        <v>207719.99999999997</v>
      </c>
      <c r="G106" s="1">
        <v>963765.00000000012</v>
      </c>
      <c r="H106" s="1">
        <v>1472760</v>
      </c>
      <c r="I106" s="1"/>
      <c r="J106" s="1"/>
      <c r="K106" s="1"/>
      <c r="L106" s="1"/>
      <c r="M106" s="1"/>
      <c r="N106" s="1"/>
      <c r="O106" s="1"/>
      <c r="P106" s="1"/>
    </row>
    <row r="107" spans="3:16" x14ac:dyDescent="0.2">
      <c r="C107" s="1">
        <v>2015</v>
      </c>
      <c r="D107" s="1">
        <v>317880</v>
      </c>
      <c r="E107" s="1">
        <v>26460.000000000004</v>
      </c>
      <c r="F107" s="1">
        <v>335385</v>
      </c>
      <c r="G107" s="1">
        <v>928395</v>
      </c>
      <c r="H107" s="1">
        <v>1608120</v>
      </c>
      <c r="I107" s="1"/>
      <c r="J107" s="1"/>
      <c r="K107" s="1"/>
      <c r="L107" s="1"/>
      <c r="M107" s="1"/>
      <c r="N107" s="1"/>
      <c r="O107" s="1"/>
      <c r="P107" s="1"/>
    </row>
    <row r="108" spans="3:16" x14ac:dyDescent="0.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3:16" x14ac:dyDescent="0.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3:16" x14ac:dyDescent="0.2">
      <c r="C110" s="1" t="s">
        <v>137</v>
      </c>
      <c r="D110" s="23" t="s">
        <v>119</v>
      </c>
      <c r="E110" s="23"/>
      <c r="F110" s="23"/>
      <c r="G110" s="24"/>
      <c r="H110" s="25" t="s">
        <v>121</v>
      </c>
      <c r="I110" s="23"/>
      <c r="J110" s="23"/>
      <c r="K110" s="24"/>
      <c r="L110" s="25" t="s">
        <v>123</v>
      </c>
      <c r="M110" s="23"/>
      <c r="N110" s="23"/>
      <c r="O110" s="23"/>
      <c r="P110" s="18" t="s">
        <v>59</v>
      </c>
    </row>
    <row r="111" spans="3:16" x14ac:dyDescent="0.2">
      <c r="C111" s="1"/>
      <c r="D111" s="1" t="s">
        <v>138</v>
      </c>
      <c r="E111" s="1" t="s">
        <v>139</v>
      </c>
      <c r="F111" s="1" t="s">
        <v>140</v>
      </c>
      <c r="G111" s="1" t="s">
        <v>141</v>
      </c>
      <c r="H111" s="18" t="s">
        <v>138</v>
      </c>
      <c r="I111" s="18" t="s">
        <v>139</v>
      </c>
      <c r="J111" s="18" t="s">
        <v>140</v>
      </c>
      <c r="K111" s="18" t="s">
        <v>141</v>
      </c>
      <c r="L111" s="18" t="s">
        <v>138</v>
      </c>
      <c r="M111" s="18" t="s">
        <v>139</v>
      </c>
      <c r="N111" s="18" t="s">
        <v>140</v>
      </c>
      <c r="O111" s="18" t="s">
        <v>141</v>
      </c>
      <c r="P111" s="1" t="s">
        <v>38</v>
      </c>
    </row>
    <row r="112" spans="3:16" x14ac:dyDescent="0.2">
      <c r="C112" s="1">
        <v>1990</v>
      </c>
      <c r="D112" s="1">
        <v>2323</v>
      </c>
      <c r="E112" s="1">
        <v>1762</v>
      </c>
      <c r="F112" s="1">
        <v>219</v>
      </c>
      <c r="G112" s="1">
        <v>1977</v>
      </c>
      <c r="H112" s="1">
        <v>3562</v>
      </c>
      <c r="I112" s="1">
        <v>3015</v>
      </c>
      <c r="J112" s="1">
        <v>750</v>
      </c>
      <c r="K112" s="1">
        <v>742</v>
      </c>
      <c r="L112" s="1">
        <v>8919</v>
      </c>
      <c r="M112" s="1">
        <v>15104</v>
      </c>
      <c r="N112" s="1">
        <v>1350</v>
      </c>
      <c r="O112" s="1">
        <v>3522</v>
      </c>
      <c r="P112" s="1"/>
    </row>
    <row r="113" spans="3:16" x14ac:dyDescent="0.2">
      <c r="C113" s="1">
        <v>1995</v>
      </c>
      <c r="D113" s="1">
        <v>8900</v>
      </c>
      <c r="E113" s="1">
        <v>5508</v>
      </c>
      <c r="F113" s="1">
        <v>707</v>
      </c>
      <c r="G113" s="1">
        <v>4947</v>
      </c>
      <c r="H113" s="1">
        <v>8338</v>
      </c>
      <c r="I113" s="1">
        <v>9714</v>
      </c>
      <c r="J113" s="1">
        <v>821</v>
      </c>
      <c r="K113" s="1">
        <v>2007</v>
      </c>
      <c r="L113" s="1">
        <v>11743</v>
      </c>
      <c r="M113" s="1">
        <v>18602</v>
      </c>
      <c r="N113" s="1">
        <v>852</v>
      </c>
      <c r="O113" s="1">
        <v>3668</v>
      </c>
      <c r="P113" s="1"/>
    </row>
    <row r="114" spans="3:16" x14ac:dyDescent="0.2">
      <c r="C114" s="1">
        <v>2000</v>
      </c>
      <c r="D114" s="1">
        <v>18671</v>
      </c>
      <c r="E114" s="1">
        <v>10082</v>
      </c>
      <c r="F114" s="1">
        <v>850</v>
      </c>
      <c r="G114" s="1">
        <v>12008</v>
      </c>
      <c r="H114" s="1">
        <v>20562</v>
      </c>
      <c r="I114" s="1">
        <v>15582</v>
      </c>
      <c r="J114" s="1">
        <v>1467</v>
      </c>
      <c r="K114" s="1">
        <v>5044</v>
      </c>
      <c r="L114" s="1">
        <v>18023</v>
      </c>
      <c r="M114" s="1">
        <v>17362</v>
      </c>
      <c r="N114" s="1">
        <v>1058</v>
      </c>
      <c r="O114" s="1">
        <v>5249</v>
      </c>
      <c r="P114" s="1"/>
    </row>
    <row r="115" spans="3:16" x14ac:dyDescent="0.2">
      <c r="C115" s="1">
        <v>2005</v>
      </c>
      <c r="D115" s="1">
        <v>27595</v>
      </c>
      <c r="E115" s="1">
        <v>62369</v>
      </c>
      <c r="F115" s="1">
        <v>883</v>
      </c>
      <c r="G115" s="1">
        <v>19854</v>
      </c>
      <c r="H115" s="1">
        <v>36782</v>
      </c>
      <c r="I115" s="1">
        <v>42004</v>
      </c>
      <c r="J115" s="1">
        <v>2234</v>
      </c>
      <c r="K115" s="1">
        <v>8060</v>
      </c>
      <c r="L115" s="1">
        <v>19489</v>
      </c>
      <c r="M115" s="1">
        <v>45945</v>
      </c>
      <c r="N115" s="1">
        <v>1534</v>
      </c>
      <c r="O115" s="1">
        <v>5563</v>
      </c>
      <c r="P115" s="1"/>
    </row>
    <row r="116" spans="3:16" x14ac:dyDescent="0.2">
      <c r="C116" s="1">
        <v>2010</v>
      </c>
      <c r="D116" s="1">
        <v>59828</v>
      </c>
      <c r="E116" s="1">
        <v>102920</v>
      </c>
      <c r="F116" s="1">
        <v>953</v>
      </c>
      <c r="G116" s="1">
        <v>33562</v>
      </c>
      <c r="H116" s="1">
        <v>40891</v>
      </c>
      <c r="I116" s="1">
        <v>74122</v>
      </c>
      <c r="J116" s="1">
        <v>2111</v>
      </c>
      <c r="K116" s="1">
        <v>9867</v>
      </c>
      <c r="L116" s="1">
        <v>51943</v>
      </c>
      <c r="M116" s="1">
        <v>134860</v>
      </c>
      <c r="N116" s="1">
        <v>524</v>
      </c>
      <c r="O116" s="1">
        <v>9871</v>
      </c>
      <c r="P116" s="1"/>
    </row>
    <row r="117" spans="3:16" x14ac:dyDescent="0.2">
      <c r="C117" s="1">
        <v>2015</v>
      </c>
      <c r="D117" s="1">
        <v>75350</v>
      </c>
      <c r="E117" s="1">
        <v>124618</v>
      </c>
      <c r="F117" s="1">
        <v>768</v>
      </c>
      <c r="G117" s="1">
        <v>32410</v>
      </c>
      <c r="H117" s="1">
        <v>58406</v>
      </c>
      <c r="I117" s="1">
        <v>101980</v>
      </c>
      <c r="J117" s="1">
        <v>2406</v>
      </c>
      <c r="K117" s="1">
        <v>14280</v>
      </c>
      <c r="L117" s="1">
        <v>68157</v>
      </c>
      <c r="M117" s="1">
        <v>226169</v>
      </c>
      <c r="N117" s="1">
        <v>1146</v>
      </c>
      <c r="O117" s="1">
        <v>13262</v>
      </c>
      <c r="P117" s="1"/>
    </row>
    <row r="120" spans="3:16" x14ac:dyDescent="0.2">
      <c r="C120" t="s">
        <v>142</v>
      </c>
      <c r="D120" s="18" t="s">
        <v>140</v>
      </c>
      <c r="E120" s="18" t="s">
        <v>139</v>
      </c>
      <c r="F120" s="18" t="s">
        <v>141</v>
      </c>
      <c r="G120" s="18" t="s">
        <v>138</v>
      </c>
    </row>
    <row r="121" spans="3:16" x14ac:dyDescent="0.2">
      <c r="D121" s="1">
        <v>0.4</v>
      </c>
      <c r="E121" s="1">
        <v>4.2000000000000003E-2</v>
      </c>
      <c r="F121" s="1">
        <v>0.107</v>
      </c>
      <c r="G121" s="1">
        <v>0.14699999999999999</v>
      </c>
    </row>
    <row r="123" spans="3:16" x14ac:dyDescent="0.2">
      <c r="C123" t="s">
        <v>143</v>
      </c>
      <c r="D123" s="1"/>
      <c r="E123" s="22" t="s">
        <v>125</v>
      </c>
      <c r="F123" s="22"/>
      <c r="G123" s="22"/>
      <c r="H123" s="22"/>
      <c r="I123" s="22"/>
    </row>
    <row r="124" spans="3:16" x14ac:dyDescent="0.2">
      <c r="D124" s="1"/>
      <c r="E124" s="18" t="s">
        <v>138</v>
      </c>
      <c r="F124" s="18" t="s">
        <v>139</v>
      </c>
      <c r="G124" s="18" t="s">
        <v>140</v>
      </c>
      <c r="H124" s="18" t="s">
        <v>141</v>
      </c>
      <c r="I124" s="18" t="s">
        <v>108</v>
      </c>
      <c r="J124" s="18" t="s">
        <v>59</v>
      </c>
      <c r="N124" t="s">
        <v>134</v>
      </c>
    </row>
    <row r="125" spans="3:16" x14ac:dyDescent="0.2">
      <c r="D125" s="1">
        <v>1990</v>
      </c>
      <c r="E125" s="1">
        <v>2220.6</v>
      </c>
      <c r="F125" s="1">
        <v>994.05000000000007</v>
      </c>
      <c r="G125" s="1">
        <v>695.69999999999993</v>
      </c>
      <c r="H125" s="1">
        <v>530.48500000000001</v>
      </c>
      <c r="I125" s="1">
        <v>4440.835</v>
      </c>
      <c r="J125" s="1" t="s">
        <v>36</v>
      </c>
      <c r="M125" s="1">
        <v>1990</v>
      </c>
      <c r="N125">
        <f t="shared" ref="N125:N130" si="4">H102+I125</f>
        <v>319485.83500000002</v>
      </c>
    </row>
    <row r="126" spans="3:16" x14ac:dyDescent="0.2">
      <c r="D126" s="1">
        <v>1995</v>
      </c>
      <c r="E126" s="1">
        <v>4347.1499999999996</v>
      </c>
      <c r="F126" s="1">
        <v>1691.2</v>
      </c>
      <c r="G126" s="1">
        <v>714</v>
      </c>
      <c r="H126" s="1">
        <v>902.87000000000012</v>
      </c>
      <c r="I126" s="1">
        <v>7655.2199999999993</v>
      </c>
      <c r="M126" s="1">
        <v>1995</v>
      </c>
      <c r="N126">
        <f t="shared" si="4"/>
        <v>453200.22</v>
      </c>
    </row>
    <row r="127" spans="3:16" x14ac:dyDescent="0.2">
      <c r="D127" s="1">
        <v>2000</v>
      </c>
      <c r="E127" s="1">
        <v>8588.4</v>
      </c>
      <c r="F127" s="1">
        <v>2151.3000000000002</v>
      </c>
      <c r="G127" s="1">
        <v>1012.5</v>
      </c>
      <c r="H127" s="1">
        <v>1895.585</v>
      </c>
      <c r="I127" s="1">
        <v>13647.785</v>
      </c>
      <c r="M127" s="1">
        <v>2000</v>
      </c>
      <c r="N127">
        <f t="shared" si="4"/>
        <v>675372.78500000003</v>
      </c>
    </row>
    <row r="128" spans="3:16" x14ac:dyDescent="0.2">
      <c r="D128" s="1">
        <v>2005</v>
      </c>
      <c r="E128" s="1">
        <v>12579.9</v>
      </c>
      <c r="F128" s="1">
        <v>7515.9000000000005</v>
      </c>
      <c r="G128" s="1">
        <v>1395.3</v>
      </c>
      <c r="H128" s="1">
        <v>2845.5450000000001</v>
      </c>
      <c r="I128" s="1">
        <v>24336.644999999997</v>
      </c>
      <c r="M128" s="1">
        <v>2005</v>
      </c>
      <c r="N128">
        <f t="shared" si="4"/>
        <v>988911.64500000002</v>
      </c>
    </row>
    <row r="129" spans="1:14" x14ac:dyDescent="0.2">
      <c r="D129" s="1">
        <v>2010</v>
      </c>
      <c r="E129" s="1">
        <v>22899.3</v>
      </c>
      <c r="F129" s="1">
        <v>15595.1</v>
      </c>
      <c r="G129" s="1">
        <v>1076.3999999999999</v>
      </c>
      <c r="H129" s="1">
        <v>4530.5</v>
      </c>
      <c r="I129" s="1">
        <v>44101.3</v>
      </c>
      <c r="M129" s="1">
        <v>2010</v>
      </c>
      <c r="N129">
        <f t="shared" si="4"/>
        <v>1516861.3</v>
      </c>
    </row>
    <row r="130" spans="1:14" x14ac:dyDescent="0.2">
      <c r="D130" s="1">
        <v>2015</v>
      </c>
      <c r="E130" s="1">
        <v>30286.949999999997</v>
      </c>
      <c r="F130" s="1">
        <v>22638.350000000002</v>
      </c>
      <c r="G130" s="1">
        <v>1296</v>
      </c>
      <c r="H130" s="1">
        <v>5095.92</v>
      </c>
      <c r="I130" s="1">
        <v>59317.22</v>
      </c>
      <c r="M130" s="1">
        <v>2015</v>
      </c>
      <c r="N130">
        <f t="shared" si="4"/>
        <v>1667437.22</v>
      </c>
    </row>
    <row r="133" spans="1:14" x14ac:dyDescent="0.2">
      <c r="A133" t="s">
        <v>144</v>
      </c>
      <c r="C133" s="8"/>
      <c r="D133" s="18" t="s">
        <v>109</v>
      </c>
      <c r="E133" s="18" t="s">
        <v>110</v>
      </c>
      <c r="F133" s="18" t="s">
        <v>113</v>
      </c>
      <c r="G133" s="18" t="s">
        <v>112</v>
      </c>
      <c r="H133" s="18" t="s">
        <v>111</v>
      </c>
      <c r="I133" s="18" t="s">
        <v>115</v>
      </c>
      <c r="J133" t="s">
        <v>134</v>
      </c>
      <c r="K133" s="18" t="s">
        <v>59</v>
      </c>
    </row>
    <row r="134" spans="1:14" x14ac:dyDescent="0.2">
      <c r="A134" s="18" t="s">
        <v>145</v>
      </c>
      <c r="C134" s="8">
        <v>1990</v>
      </c>
      <c r="D134" s="8">
        <v>5613736.6400207495</v>
      </c>
      <c r="E134" s="8">
        <v>2819246.0449634586</v>
      </c>
      <c r="F134" s="8">
        <v>2803785.2880513417</v>
      </c>
      <c r="G134" s="8">
        <v>1714864.2547157579</v>
      </c>
      <c r="H134" s="8">
        <v>2456395.5316121196</v>
      </c>
      <c r="I134" s="8">
        <v>2441695.0865800004</v>
      </c>
      <c r="J134" s="1">
        <v>319485.83500000002</v>
      </c>
      <c r="K134" s="1" t="s">
        <v>36</v>
      </c>
    </row>
    <row r="135" spans="1:14" x14ac:dyDescent="0.2">
      <c r="C135" s="8">
        <v>1995</v>
      </c>
      <c r="D135" s="8">
        <v>5652823.0241497094</v>
      </c>
      <c r="E135" s="8">
        <v>2829660.1998783546</v>
      </c>
      <c r="F135" s="8">
        <v>2811849.1360872998</v>
      </c>
      <c r="G135" s="8">
        <v>1731078.9844724459</v>
      </c>
      <c r="H135" s="8">
        <v>2440041.8364631706</v>
      </c>
      <c r="I135" s="8">
        <v>2394755.3160750004</v>
      </c>
      <c r="J135" s="1">
        <v>453200.22</v>
      </c>
    </row>
    <row r="136" spans="1:14" x14ac:dyDescent="0.2">
      <c r="C136" s="8">
        <v>2000</v>
      </c>
      <c r="D136" s="8">
        <v>5425497.3901163749</v>
      </c>
      <c r="E136" s="8">
        <v>2724640.0808475208</v>
      </c>
      <c r="F136" s="8">
        <v>2709177.2069070027</v>
      </c>
      <c r="G136" s="8">
        <v>1668653.3660207791</v>
      </c>
      <c r="H136" s="8">
        <v>2377688.9820462945</v>
      </c>
      <c r="I136" s="8">
        <v>2354611.3328960002</v>
      </c>
      <c r="J136" s="1">
        <v>675372.78500000003</v>
      </c>
      <c r="K136" s="1"/>
    </row>
    <row r="137" spans="1:14" x14ac:dyDescent="0.2">
      <c r="C137" s="8">
        <v>2005</v>
      </c>
      <c r="D137" s="8">
        <v>5475148.0982299577</v>
      </c>
      <c r="E137" s="8">
        <v>2743059.7689979789</v>
      </c>
      <c r="F137" s="8">
        <v>2716655.2711499808</v>
      </c>
      <c r="G137" s="8">
        <v>1670270.1551892541</v>
      </c>
      <c r="H137" s="8">
        <v>2366871.2660872908</v>
      </c>
      <c r="I137" s="8">
        <v>2303090.3516000002</v>
      </c>
      <c r="J137" s="1">
        <v>988911.64500000002</v>
      </c>
      <c r="K137" s="1"/>
    </row>
    <row r="138" spans="1:14" x14ac:dyDescent="0.2">
      <c r="C138" s="8">
        <v>2010</v>
      </c>
      <c r="D138" s="8">
        <v>5568533.0344643323</v>
      </c>
      <c r="E138" s="8">
        <v>2785346.5546284998</v>
      </c>
      <c r="F138" s="8">
        <v>2755615.3122738013</v>
      </c>
      <c r="G138" s="8">
        <v>1677304.4179745663</v>
      </c>
      <c r="H138" s="8">
        <v>2401891.0608131415</v>
      </c>
      <c r="I138" s="8">
        <v>2324238.5834000004</v>
      </c>
      <c r="J138" s="1">
        <v>1516861.3</v>
      </c>
      <c r="K138" s="1"/>
    </row>
    <row r="139" spans="1:14" x14ac:dyDescent="0.2">
      <c r="C139" s="8">
        <v>2015</v>
      </c>
      <c r="D139" s="8">
        <v>5572838.3926971657</v>
      </c>
      <c r="E139" s="8">
        <v>2782212.2494917498</v>
      </c>
      <c r="F139" s="8">
        <v>2747058.9561720183</v>
      </c>
      <c r="G139" s="8">
        <v>1667429.7258599498</v>
      </c>
      <c r="H139" s="8">
        <v>2353440.9770418857</v>
      </c>
      <c r="I139" s="8">
        <v>2195885.8586999997</v>
      </c>
      <c r="J139" s="1">
        <v>1667437.22</v>
      </c>
      <c r="K139" s="1"/>
    </row>
    <row r="140" spans="1:14" x14ac:dyDescent="0.2">
      <c r="C140" s="1"/>
      <c r="D140" s="1"/>
      <c r="E140" s="1"/>
      <c r="F140" s="1"/>
      <c r="G140" s="1"/>
      <c r="H140" s="1"/>
      <c r="I140" s="1"/>
      <c r="J140" s="1"/>
      <c r="K140" s="1"/>
    </row>
    <row r="142" spans="1:14" x14ac:dyDescent="0.2">
      <c r="A142" t="s">
        <v>146</v>
      </c>
      <c r="D142" s="28" t="s">
        <v>109</v>
      </c>
      <c r="E142" s="28" t="s">
        <v>110</v>
      </c>
      <c r="F142" s="28" t="s">
        <v>113</v>
      </c>
      <c r="G142" s="28" t="s">
        <v>112</v>
      </c>
      <c r="H142" s="28" t="s">
        <v>111</v>
      </c>
      <c r="I142" s="28" t="s">
        <v>115</v>
      </c>
      <c r="J142" s="28" t="s">
        <v>134</v>
      </c>
      <c r="K142" s="18" t="s">
        <v>59</v>
      </c>
      <c r="L142" s="1"/>
    </row>
    <row r="143" spans="1:14" x14ac:dyDescent="0.2">
      <c r="C143">
        <v>1990</v>
      </c>
      <c r="D143" s="28">
        <v>6958200.0545635121</v>
      </c>
      <c r="E143" s="28">
        <v>3494442.1589075811</v>
      </c>
      <c r="F143" s="28">
        <v>3475278.6237280816</v>
      </c>
      <c r="G143" s="28">
        <v>2125566.1453131684</v>
      </c>
      <c r="H143" s="28">
        <v>3044690.6611618032</v>
      </c>
      <c r="I143" s="28">
        <v>3026469.5289670052</v>
      </c>
      <c r="J143" s="28">
        <v>396001.18371799006</v>
      </c>
      <c r="K143" s="18" t="s">
        <v>39</v>
      </c>
    </row>
    <row r="144" spans="1:14" x14ac:dyDescent="0.2">
      <c r="C144">
        <v>1995</v>
      </c>
      <c r="D144" s="28">
        <v>6398758.2694056761</v>
      </c>
      <c r="E144" s="28">
        <v>3203056.51286567</v>
      </c>
      <c r="F144" s="28">
        <v>3182895.1366412542</v>
      </c>
      <c r="G144" s="28">
        <v>1959508.7126495694</v>
      </c>
      <c r="H144" s="28">
        <v>2762024.8877529735</v>
      </c>
      <c r="I144" s="28">
        <v>2710762.448510061</v>
      </c>
      <c r="J144" s="28">
        <v>548660.29374310211</v>
      </c>
    </row>
    <row r="145" spans="3:10" x14ac:dyDescent="0.2">
      <c r="C145">
        <v>2000</v>
      </c>
      <c r="D145" s="28">
        <v>5697519.7742165709</v>
      </c>
      <c r="E145" s="28">
        <v>2861247.4805593463</v>
      </c>
      <c r="F145" s="28">
        <v>2845009.3324767738</v>
      </c>
      <c r="G145" s="28">
        <v>1752315.9381729064</v>
      </c>
      <c r="H145" s="28">
        <v>2496901.0245630317</v>
      </c>
      <c r="I145" s="28">
        <v>2472666.313361113</v>
      </c>
      <c r="J145" s="28">
        <v>709234.47581322666</v>
      </c>
    </row>
    <row r="146" spans="3:10" x14ac:dyDescent="0.2">
      <c r="C146">
        <v>2005</v>
      </c>
      <c r="D146" s="28">
        <v>5401685.1797848828</v>
      </c>
      <c r="E146" s="28">
        <v>2706254.7050098446</v>
      </c>
      <c r="F146" s="28">
        <v>2680204.4900848274</v>
      </c>
      <c r="G146" s="28">
        <v>1647859.2691290986</v>
      </c>
      <c r="H146" s="28">
        <v>2335113.7195020625</v>
      </c>
      <c r="I146" s="28">
        <v>2272188.5868192581</v>
      </c>
      <c r="J146" s="28">
        <v>975642.90153906879</v>
      </c>
    </row>
    <row r="147" spans="3:10" x14ac:dyDescent="0.2">
      <c r="C147">
        <v>2010</v>
      </c>
      <c r="D147" s="28">
        <v>5477604.7948694983</v>
      </c>
      <c r="E147" s="28">
        <v>2739864.7989656697</v>
      </c>
      <c r="F147" s="28">
        <v>2710619.0362716913</v>
      </c>
      <c r="G147" s="28">
        <v>1649915.8154382908</v>
      </c>
      <c r="H147" s="28">
        <v>2362670.7267491063</v>
      </c>
      <c r="I147" s="28">
        <v>2286286.2319496367</v>
      </c>
      <c r="J147" s="28">
        <v>1492092.5634467835</v>
      </c>
    </row>
    <row r="148" spans="3:10" x14ac:dyDescent="0.2">
      <c r="C148">
        <v>2015</v>
      </c>
      <c r="D148" s="28">
        <v>5333370.0762725286</v>
      </c>
      <c r="E148" s="28">
        <v>2662658.8663908024</v>
      </c>
      <c r="F148" s="28">
        <v>2629016.1318518692</v>
      </c>
      <c r="G148" s="28">
        <v>1595779.2380705806</v>
      </c>
      <c r="H148" s="28">
        <v>2252312.1610124274</v>
      </c>
      <c r="I148" s="28">
        <v>2101527.283663508</v>
      </c>
      <c r="J148" s="28">
        <v>1595786.4101827925</v>
      </c>
    </row>
    <row r="149" spans="3:10" x14ac:dyDescent="0.2">
      <c r="D149" s="28"/>
      <c r="E149" s="28"/>
      <c r="F149" s="28"/>
      <c r="G149" s="28"/>
      <c r="H149" s="28"/>
      <c r="I149" s="28"/>
      <c r="J149" s="28"/>
    </row>
  </sheetData>
  <mergeCells count="11">
    <mergeCell ref="K20:K21"/>
    <mergeCell ref="R88:U88"/>
    <mergeCell ref="D100:H100"/>
    <mergeCell ref="D110:G110"/>
    <mergeCell ref="H110:K110"/>
    <mergeCell ref="L110:O110"/>
    <mergeCell ref="D78:F78"/>
    <mergeCell ref="D88:G88"/>
    <mergeCell ref="H88:K88"/>
    <mergeCell ref="L88:O88"/>
    <mergeCell ref="E123:I12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2"/>
  <sheetViews>
    <sheetView workbookViewId="0">
      <selection activeCell="D15" sqref="D15:G15"/>
    </sheetView>
  </sheetViews>
  <sheetFormatPr defaultRowHeight="14.25" x14ac:dyDescent="0.2"/>
  <cols>
    <col min="3" max="3" width="11.25" customWidth="1"/>
  </cols>
  <sheetData>
    <row r="3" spans="1:16" x14ac:dyDescent="0.2">
      <c r="C3" s="1"/>
      <c r="D3" s="23" t="s">
        <v>119</v>
      </c>
      <c r="E3" s="23"/>
      <c r="F3" s="23"/>
      <c r="G3" s="12"/>
      <c r="H3" s="26" t="s">
        <v>121</v>
      </c>
      <c r="I3" s="27"/>
      <c r="J3" s="27"/>
      <c r="K3" s="12"/>
      <c r="L3" s="25" t="s">
        <v>123</v>
      </c>
      <c r="M3" s="23"/>
      <c r="N3" s="23"/>
      <c r="O3" s="4"/>
      <c r="P3" s="18" t="s">
        <v>59</v>
      </c>
    </row>
    <row r="4" spans="1:16" x14ac:dyDescent="0.2">
      <c r="C4" s="1"/>
      <c r="D4" s="18" t="s">
        <v>147</v>
      </c>
      <c r="E4" s="18" t="s">
        <v>148</v>
      </c>
      <c r="F4" s="18" t="s">
        <v>149</v>
      </c>
      <c r="G4" s="1"/>
      <c r="H4" s="18" t="s">
        <v>147</v>
      </c>
      <c r="I4" s="18" t="s">
        <v>148</v>
      </c>
      <c r="J4" s="18" t="s">
        <v>149</v>
      </c>
      <c r="K4" s="1"/>
      <c r="L4" s="18" t="s">
        <v>147</v>
      </c>
      <c r="M4" s="18" t="s">
        <v>148</v>
      </c>
      <c r="N4" s="18" t="s">
        <v>149</v>
      </c>
      <c r="O4" s="1"/>
      <c r="P4" s="18" t="s">
        <v>38</v>
      </c>
    </row>
    <row r="5" spans="1:16" x14ac:dyDescent="0.2">
      <c r="C5" s="1">
        <v>1990</v>
      </c>
      <c r="D5" s="1">
        <v>457982</v>
      </c>
      <c r="E5" s="1">
        <v>307</v>
      </c>
      <c r="F5" s="1">
        <v>5739</v>
      </c>
      <c r="G5" s="1"/>
      <c r="H5" s="1">
        <v>16706</v>
      </c>
      <c r="I5" s="1">
        <v>277</v>
      </c>
      <c r="J5" s="1">
        <v>3198</v>
      </c>
      <c r="K5" s="1"/>
      <c r="L5" s="1">
        <v>2063478</v>
      </c>
      <c r="M5" s="1">
        <v>744</v>
      </c>
      <c r="N5" s="1">
        <v>3252</v>
      </c>
      <c r="O5" s="1"/>
    </row>
    <row r="6" spans="1:16" x14ac:dyDescent="0.2">
      <c r="C6" s="1">
        <v>1995</v>
      </c>
      <c r="D6" s="1">
        <v>583468</v>
      </c>
      <c r="E6" s="1">
        <v>380</v>
      </c>
      <c r="F6" s="1">
        <v>6087</v>
      </c>
      <c r="G6" s="1"/>
      <c r="H6" s="1">
        <v>190473</v>
      </c>
      <c r="I6" s="1">
        <v>449</v>
      </c>
      <c r="J6" s="1">
        <v>3590</v>
      </c>
      <c r="K6" s="1"/>
      <c r="L6" s="1">
        <v>2545025</v>
      </c>
      <c r="M6" s="1">
        <v>893</v>
      </c>
      <c r="N6" s="1">
        <v>4132</v>
      </c>
      <c r="O6" s="1"/>
    </row>
    <row r="7" spans="1:16" x14ac:dyDescent="0.2">
      <c r="C7" s="1">
        <v>2000</v>
      </c>
      <c r="D7" s="1">
        <v>553172</v>
      </c>
      <c r="E7" s="1">
        <v>655</v>
      </c>
      <c r="F7" s="1">
        <v>4719</v>
      </c>
      <c r="G7" s="1"/>
      <c r="H7" s="1">
        <v>188925</v>
      </c>
      <c r="I7" s="1">
        <v>543</v>
      </c>
      <c r="J7" s="1">
        <v>3760</v>
      </c>
      <c r="K7" s="1"/>
      <c r="L7" s="1">
        <v>2789536</v>
      </c>
      <c r="M7" s="1">
        <v>1081</v>
      </c>
      <c r="N7" s="1">
        <v>4170</v>
      </c>
      <c r="O7" s="1"/>
    </row>
    <row r="8" spans="1:16" x14ac:dyDescent="0.2">
      <c r="C8" s="1">
        <v>2005</v>
      </c>
      <c r="D8" s="1">
        <v>640829</v>
      </c>
      <c r="E8" s="1">
        <v>872</v>
      </c>
      <c r="F8" s="1">
        <v>8757</v>
      </c>
      <c r="G8" s="1"/>
      <c r="H8" s="1">
        <v>239436</v>
      </c>
      <c r="I8" s="1">
        <v>946</v>
      </c>
      <c r="J8" s="1">
        <v>4923</v>
      </c>
      <c r="K8" s="1"/>
      <c r="L8" s="1">
        <v>3034047</v>
      </c>
      <c r="M8" s="1">
        <v>1388</v>
      </c>
      <c r="N8" s="1">
        <v>4208</v>
      </c>
      <c r="O8" s="1"/>
    </row>
    <row r="9" spans="1:16" x14ac:dyDescent="0.2">
      <c r="C9" s="1">
        <v>2010</v>
      </c>
      <c r="D9" s="1">
        <v>1273493</v>
      </c>
      <c r="E9" s="1">
        <v>1099</v>
      </c>
      <c r="F9" s="1">
        <v>10490</v>
      </c>
      <c r="G9" s="1"/>
      <c r="H9" s="1">
        <v>1356576</v>
      </c>
      <c r="I9" s="1">
        <v>1456</v>
      </c>
      <c r="J9" s="1">
        <v>6988</v>
      </c>
      <c r="K9" s="1"/>
      <c r="L9" s="1">
        <v>6231806</v>
      </c>
      <c r="M9" s="1">
        <v>2026</v>
      </c>
      <c r="N9" s="1">
        <v>5246</v>
      </c>
      <c r="O9" s="1"/>
    </row>
    <row r="10" spans="1:16" x14ac:dyDescent="0.2">
      <c r="C10" s="1">
        <v>2015</v>
      </c>
      <c r="D10" s="1">
        <v>5445126</v>
      </c>
      <c r="E10" s="1">
        <v>2200</v>
      </c>
      <c r="F10" s="1">
        <v>13132</v>
      </c>
      <c r="G10" s="1"/>
      <c r="H10" s="1">
        <v>2097798</v>
      </c>
      <c r="I10" s="1">
        <v>2325</v>
      </c>
      <c r="J10" s="1">
        <v>9781</v>
      </c>
      <c r="K10" s="1"/>
      <c r="L10" s="1">
        <v>12314814</v>
      </c>
      <c r="M10" s="1">
        <v>3100</v>
      </c>
      <c r="N10" s="1">
        <v>14250</v>
      </c>
      <c r="O10" s="1"/>
    </row>
    <row r="12" spans="1:16" x14ac:dyDescent="0.2">
      <c r="C12" t="s">
        <v>151</v>
      </c>
      <c r="D12" s="18" t="s">
        <v>147</v>
      </c>
      <c r="E12" s="18" t="s">
        <v>148</v>
      </c>
      <c r="F12" s="18" t="s">
        <v>149</v>
      </c>
    </row>
    <row r="13" spans="1:16" x14ac:dyDescent="0.2">
      <c r="D13" s="1">
        <v>0.75590000000000002</v>
      </c>
      <c r="E13" s="1">
        <v>0.44829999999999998</v>
      </c>
      <c r="F13" s="1">
        <v>0.59209999999999996</v>
      </c>
    </row>
    <row r="15" spans="1:16" x14ac:dyDescent="0.2">
      <c r="D15" s="22" t="s">
        <v>125</v>
      </c>
      <c r="E15" s="22"/>
      <c r="F15" s="22"/>
      <c r="G15" s="22"/>
    </row>
    <row r="16" spans="1:16" x14ac:dyDescent="0.2">
      <c r="A16" t="s">
        <v>40</v>
      </c>
      <c r="C16" s="1"/>
      <c r="D16" s="18" t="s">
        <v>147</v>
      </c>
      <c r="E16" s="18" t="s">
        <v>148</v>
      </c>
      <c r="F16" s="18" t="s">
        <v>149</v>
      </c>
      <c r="G16" s="1" t="s">
        <v>108</v>
      </c>
      <c r="I16" s="1" t="s">
        <v>59</v>
      </c>
    </row>
    <row r="17" spans="3:9" x14ac:dyDescent="0.2">
      <c r="C17" s="1">
        <v>1990</v>
      </c>
      <c r="D17">
        <v>1918599.6794</v>
      </c>
      <c r="E17">
        <v>595.3424</v>
      </c>
      <c r="F17">
        <v>7217.1068999999998</v>
      </c>
      <c r="G17">
        <v>1926412.1287</v>
      </c>
      <c r="I17" s="1" t="s">
        <v>36</v>
      </c>
    </row>
    <row r="18" spans="3:9" x14ac:dyDescent="0.2">
      <c r="C18" s="1">
        <v>1995</v>
      </c>
      <c r="D18">
        <v>2508806.3994</v>
      </c>
      <c r="E18">
        <v>771.97259999999994</v>
      </c>
      <c r="F18">
        <v>8176.3088999999991</v>
      </c>
      <c r="G18">
        <v>2517754.6809</v>
      </c>
    </row>
    <row r="19" spans="3:9" x14ac:dyDescent="0.2">
      <c r="C19" s="1">
        <v>2000</v>
      </c>
      <c r="D19">
        <v>2669561.3847000003</v>
      </c>
      <c r="E19">
        <v>1021.6756999999999</v>
      </c>
      <c r="F19">
        <v>7489.4728999999998</v>
      </c>
      <c r="G19">
        <v>2678072.5333000002</v>
      </c>
    </row>
    <row r="20" spans="3:9" x14ac:dyDescent="0.2">
      <c r="C20" s="1">
        <v>2005</v>
      </c>
      <c r="D20">
        <v>2958828.4408</v>
      </c>
      <c r="E20">
        <v>1437.2497999999998</v>
      </c>
      <c r="F20">
        <v>10591.4848</v>
      </c>
      <c r="G20">
        <v>2970857.1754000001</v>
      </c>
    </row>
    <row r="21" spans="3:9" x14ac:dyDescent="0.2">
      <c r="C21" s="1">
        <v>2010</v>
      </c>
      <c r="D21">
        <v>6698691.3125</v>
      </c>
      <c r="E21">
        <v>2053.6623</v>
      </c>
      <c r="F21">
        <v>13454.880399999998</v>
      </c>
      <c r="G21">
        <v>6714199.8552000001</v>
      </c>
    </row>
    <row r="22" spans="3:9" x14ac:dyDescent="0.2">
      <c r="C22" s="1">
        <v>2015</v>
      </c>
      <c r="D22">
        <v>15010464.154200001</v>
      </c>
      <c r="E22">
        <v>3418.2874999999999</v>
      </c>
      <c r="F22">
        <v>22004.212299999999</v>
      </c>
      <c r="G22">
        <v>15035886.654000001</v>
      </c>
    </row>
  </sheetData>
  <mergeCells count="4">
    <mergeCell ref="D15:G15"/>
    <mergeCell ref="D3:F3"/>
    <mergeCell ref="H3:J3"/>
    <mergeCell ref="L3:N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57"/>
  <sheetViews>
    <sheetView workbookViewId="0">
      <selection activeCell="O44" sqref="O44"/>
    </sheetView>
  </sheetViews>
  <sheetFormatPr defaultRowHeight="14.25" x14ac:dyDescent="0.2"/>
  <cols>
    <col min="2" max="2" width="10.5" customWidth="1"/>
    <col min="3" max="3" width="19.5" customWidth="1"/>
    <col min="7" max="7" width="11.5" customWidth="1"/>
    <col min="9" max="9" width="6.5" bestFit="1" customWidth="1"/>
  </cols>
  <sheetData>
    <row r="3" spans="1:17" ht="14.25" customHeight="1" x14ac:dyDescent="0.2">
      <c r="A3" t="s">
        <v>152</v>
      </c>
      <c r="D3" s="23" t="s">
        <v>159</v>
      </c>
      <c r="E3" s="23"/>
      <c r="F3" s="23"/>
      <c r="G3" s="24"/>
      <c r="H3" s="26" t="s">
        <v>121</v>
      </c>
      <c r="I3" s="27"/>
      <c r="J3" s="27"/>
      <c r="K3" s="30"/>
      <c r="L3" s="25" t="s">
        <v>124</v>
      </c>
      <c r="M3" s="22"/>
      <c r="N3" s="22"/>
      <c r="O3" s="22"/>
      <c r="Q3" s="18" t="s">
        <v>59</v>
      </c>
    </row>
    <row r="4" spans="1:17" x14ac:dyDescent="0.2">
      <c r="D4" s="13" t="s">
        <v>154</v>
      </c>
      <c r="E4" s="13" t="s">
        <v>155</v>
      </c>
      <c r="F4" s="13" t="s">
        <v>156</v>
      </c>
      <c r="G4" s="14" t="s">
        <v>157</v>
      </c>
      <c r="H4" s="15" t="s">
        <v>154</v>
      </c>
      <c r="I4" s="13" t="s">
        <v>155</v>
      </c>
      <c r="J4" s="13" t="s">
        <v>156</v>
      </c>
      <c r="K4" s="14" t="s">
        <v>157</v>
      </c>
      <c r="L4" t="s">
        <v>154</v>
      </c>
      <c r="M4" t="s">
        <v>155</v>
      </c>
      <c r="N4" t="s">
        <v>156</v>
      </c>
      <c r="O4" t="s">
        <v>157</v>
      </c>
      <c r="Q4" t="s">
        <v>153</v>
      </c>
    </row>
    <row r="5" spans="1:17" x14ac:dyDescent="0.2">
      <c r="C5">
        <v>1990</v>
      </c>
      <c r="D5" s="13">
        <v>0.97</v>
      </c>
      <c r="E5" s="13">
        <v>23.74</v>
      </c>
      <c r="F5" s="13">
        <v>1.73</v>
      </c>
      <c r="G5" s="14">
        <v>41.55</v>
      </c>
      <c r="H5" s="15">
        <v>2.56</v>
      </c>
      <c r="I5" s="13">
        <v>26.47</v>
      </c>
      <c r="J5" s="13">
        <v>3.08</v>
      </c>
      <c r="K5" s="14">
        <v>33.909999999999997</v>
      </c>
      <c r="L5" s="16">
        <v>0.97</v>
      </c>
      <c r="M5" s="16">
        <v>10.98</v>
      </c>
      <c r="N5" s="16">
        <v>8.65</v>
      </c>
      <c r="O5" s="16">
        <v>44.82</v>
      </c>
    </row>
    <row r="6" spans="1:17" x14ac:dyDescent="0.2">
      <c r="C6">
        <v>1995</v>
      </c>
      <c r="D6" s="13">
        <v>2.11</v>
      </c>
      <c r="E6" s="13">
        <v>24.17</v>
      </c>
      <c r="F6" s="16">
        <v>3</v>
      </c>
      <c r="G6" s="14">
        <v>79.69</v>
      </c>
      <c r="H6" s="15">
        <v>3.77</v>
      </c>
      <c r="I6" s="13">
        <v>28.78</v>
      </c>
      <c r="J6" s="13">
        <v>5.42</v>
      </c>
      <c r="K6" s="14">
        <v>50.48</v>
      </c>
      <c r="L6" s="16">
        <v>1.24</v>
      </c>
      <c r="M6">
        <v>22.75</v>
      </c>
      <c r="N6">
        <v>12.72</v>
      </c>
      <c r="O6">
        <v>60.58</v>
      </c>
    </row>
    <row r="7" spans="1:17" x14ac:dyDescent="0.2">
      <c r="C7">
        <v>2000</v>
      </c>
      <c r="D7" s="13">
        <v>3.45</v>
      </c>
      <c r="E7" s="13">
        <v>27.86</v>
      </c>
      <c r="F7" s="16">
        <v>5.42</v>
      </c>
      <c r="G7" s="14">
        <v>152.37</v>
      </c>
      <c r="H7" s="15">
        <v>4.3600000000000003</v>
      </c>
      <c r="I7" s="13">
        <v>39.619999999999997</v>
      </c>
      <c r="J7" s="13">
        <v>9.8699999999999992</v>
      </c>
      <c r="K7" s="14">
        <v>75.33</v>
      </c>
      <c r="L7">
        <v>1.67</v>
      </c>
      <c r="M7">
        <v>32.21</v>
      </c>
      <c r="N7">
        <v>16.32</v>
      </c>
      <c r="O7">
        <v>75.58</v>
      </c>
    </row>
    <row r="8" spans="1:17" x14ac:dyDescent="0.2">
      <c r="C8">
        <v>2005</v>
      </c>
      <c r="D8" s="13">
        <v>3.49</v>
      </c>
      <c r="E8" s="13">
        <v>34.06</v>
      </c>
      <c r="F8" s="16">
        <v>6.43</v>
      </c>
      <c r="G8" s="14">
        <v>189.51</v>
      </c>
      <c r="H8" s="15">
        <v>8.5299999999999994</v>
      </c>
      <c r="I8" s="13">
        <v>48.31</v>
      </c>
      <c r="J8" s="13">
        <v>13.42</v>
      </c>
      <c r="K8" s="14">
        <v>87.49</v>
      </c>
      <c r="L8">
        <v>3.62</v>
      </c>
      <c r="M8">
        <v>17.71</v>
      </c>
      <c r="N8">
        <v>13.5</v>
      </c>
      <c r="O8">
        <v>86.81</v>
      </c>
    </row>
    <row r="9" spans="1:17" x14ac:dyDescent="0.2">
      <c r="C9">
        <v>2010</v>
      </c>
      <c r="D9" s="13">
        <v>4.41</v>
      </c>
      <c r="E9" s="13">
        <v>37.94</v>
      </c>
      <c r="F9" s="16">
        <v>7.99</v>
      </c>
      <c r="G9" s="14">
        <v>202.87</v>
      </c>
      <c r="H9" s="15">
        <v>7.12</v>
      </c>
      <c r="I9" s="13">
        <v>45.11</v>
      </c>
      <c r="J9" s="13">
        <v>8.39</v>
      </c>
      <c r="K9" s="14">
        <v>107.63</v>
      </c>
      <c r="L9">
        <v>5.58</v>
      </c>
      <c r="M9">
        <v>11.18</v>
      </c>
      <c r="N9">
        <v>40.35</v>
      </c>
      <c r="O9">
        <v>98.41</v>
      </c>
    </row>
    <row r="10" spans="1:17" x14ac:dyDescent="0.2">
      <c r="C10">
        <v>2015</v>
      </c>
      <c r="D10" s="13">
        <v>5.12</v>
      </c>
      <c r="E10" s="13">
        <v>38.97</v>
      </c>
      <c r="F10" s="16">
        <v>8.2799999999999994</v>
      </c>
      <c r="G10" s="14">
        <v>230.56</v>
      </c>
      <c r="H10" s="15">
        <v>10.08</v>
      </c>
      <c r="I10" s="16">
        <v>50.56</v>
      </c>
      <c r="J10" s="16">
        <v>14.23</v>
      </c>
      <c r="K10" s="14">
        <v>155.94</v>
      </c>
      <c r="L10">
        <v>9.33</v>
      </c>
      <c r="M10">
        <v>24.82</v>
      </c>
      <c r="N10">
        <v>42.16</v>
      </c>
      <c r="O10">
        <v>188.49</v>
      </c>
    </row>
    <row r="12" spans="1:17" x14ac:dyDescent="0.2">
      <c r="E12" s="18" t="s">
        <v>59</v>
      </c>
      <c r="G12" s="18" t="s">
        <v>59</v>
      </c>
    </row>
    <row r="13" spans="1:17" x14ac:dyDescent="0.2">
      <c r="A13" t="s">
        <v>158</v>
      </c>
      <c r="C13" s="19" t="s">
        <v>154</v>
      </c>
      <c r="D13">
        <v>10</v>
      </c>
      <c r="E13" s="1" t="s">
        <v>41</v>
      </c>
      <c r="F13">
        <f>10*365/1000</f>
        <v>3.65</v>
      </c>
      <c r="G13" s="1" t="s">
        <v>42</v>
      </c>
    </row>
    <row r="14" spans="1:17" x14ac:dyDescent="0.2">
      <c r="C14" s="19" t="s">
        <v>155</v>
      </c>
      <c r="D14">
        <v>2.5</v>
      </c>
      <c r="F14">
        <f>2.5*365/1000</f>
        <v>0.91249999999999998</v>
      </c>
    </row>
    <row r="15" spans="1:17" x14ac:dyDescent="0.2">
      <c r="C15" s="19" t="s">
        <v>156</v>
      </c>
      <c r="D15">
        <v>4</v>
      </c>
      <c r="F15">
        <f>4*365/1000</f>
        <v>1.46</v>
      </c>
    </row>
    <row r="16" spans="1:17" x14ac:dyDescent="0.2">
      <c r="C16" s="20" t="s">
        <v>157</v>
      </c>
      <c r="D16">
        <v>0.25</v>
      </c>
      <c r="F16">
        <f>0.25*365/1000</f>
        <v>9.1249999999999998E-2</v>
      </c>
    </row>
    <row r="19" spans="1:22" ht="14.25" customHeight="1" x14ac:dyDescent="0.2">
      <c r="D19" s="22" t="s">
        <v>119</v>
      </c>
      <c r="E19" s="22"/>
      <c r="F19" s="22"/>
      <c r="G19" s="22"/>
      <c r="H19" s="22"/>
      <c r="J19" s="22" t="s">
        <v>121</v>
      </c>
      <c r="K19" s="22"/>
      <c r="L19" s="22"/>
      <c r="M19" s="22"/>
      <c r="N19" s="22"/>
      <c r="P19" s="22" t="s">
        <v>123</v>
      </c>
      <c r="Q19" s="22"/>
      <c r="R19" s="22"/>
      <c r="S19" s="22"/>
      <c r="T19" s="22"/>
      <c r="V19" s="18" t="s">
        <v>59</v>
      </c>
    </row>
    <row r="20" spans="1:22" x14ac:dyDescent="0.2">
      <c r="A20" t="s">
        <v>167</v>
      </c>
      <c r="D20" s="13" t="s">
        <v>154</v>
      </c>
      <c r="E20" s="13" t="s">
        <v>155</v>
      </c>
      <c r="F20" s="13" t="s">
        <v>156</v>
      </c>
      <c r="G20" s="14" t="s">
        <v>157</v>
      </c>
      <c r="H20" t="s">
        <v>108</v>
      </c>
      <c r="J20" s="13" t="s">
        <v>154</v>
      </c>
      <c r="K20" s="13" t="s">
        <v>155</v>
      </c>
      <c r="L20" s="13" t="s">
        <v>156</v>
      </c>
      <c r="M20" s="14" t="s">
        <v>157</v>
      </c>
      <c r="N20" t="s">
        <v>108</v>
      </c>
      <c r="P20" s="13" t="s">
        <v>154</v>
      </c>
      <c r="Q20" s="13" t="s">
        <v>155</v>
      </c>
      <c r="R20" s="13" t="s">
        <v>156</v>
      </c>
      <c r="S20" s="14" t="s">
        <v>157</v>
      </c>
      <c r="T20" t="s">
        <v>108</v>
      </c>
      <c r="V20" t="s">
        <v>160</v>
      </c>
    </row>
    <row r="21" spans="1:22" x14ac:dyDescent="0.2">
      <c r="C21">
        <v>1990</v>
      </c>
      <c r="D21">
        <v>3.5404999999999998</v>
      </c>
      <c r="E21">
        <v>21.662749999999999</v>
      </c>
      <c r="F21">
        <v>2.5257999999999998</v>
      </c>
      <c r="G21">
        <v>3.7914374999999998</v>
      </c>
      <c r="H21">
        <v>31.520487499999998</v>
      </c>
      <c r="I21">
        <v>1990</v>
      </c>
      <c r="J21">
        <v>9.3439999999999994</v>
      </c>
      <c r="K21">
        <v>24.153874999999999</v>
      </c>
      <c r="L21">
        <v>4.4968000000000004</v>
      </c>
      <c r="M21">
        <v>3.0942874999999996</v>
      </c>
      <c r="N21">
        <v>41.088962500000001</v>
      </c>
      <c r="O21">
        <v>1990</v>
      </c>
      <c r="P21">
        <v>3.5404999999999998</v>
      </c>
      <c r="Q21">
        <v>10.01925</v>
      </c>
      <c r="R21">
        <v>12.629</v>
      </c>
      <c r="S21">
        <v>4.0898250000000003</v>
      </c>
      <c r="T21">
        <v>30.278575</v>
      </c>
    </row>
    <row r="22" spans="1:22" x14ac:dyDescent="0.2">
      <c r="C22">
        <v>1995</v>
      </c>
      <c r="D22">
        <v>7.7014999999999993</v>
      </c>
      <c r="E22">
        <v>22.055125</v>
      </c>
      <c r="F22">
        <v>4.38</v>
      </c>
      <c r="G22">
        <v>7.2717124999999996</v>
      </c>
      <c r="H22">
        <v>41.408337500000002</v>
      </c>
      <c r="I22">
        <v>1995</v>
      </c>
      <c r="J22">
        <v>13.7605</v>
      </c>
      <c r="K22">
        <v>26.261749999999999</v>
      </c>
      <c r="L22">
        <v>7.9131999999999998</v>
      </c>
      <c r="M22">
        <v>4.6062999999999992</v>
      </c>
      <c r="N22">
        <v>52.54175</v>
      </c>
      <c r="O22">
        <v>1995</v>
      </c>
      <c r="P22">
        <v>4.5259999999999998</v>
      </c>
      <c r="Q22">
        <v>20.759374999999999</v>
      </c>
      <c r="R22">
        <v>18.571200000000001</v>
      </c>
      <c r="S22">
        <v>5.5279249999999998</v>
      </c>
      <c r="T22">
        <v>49.384500000000003</v>
      </c>
    </row>
    <row r="23" spans="1:22" x14ac:dyDescent="0.2">
      <c r="C23">
        <v>2000</v>
      </c>
      <c r="D23">
        <v>12.592500000000001</v>
      </c>
      <c r="E23">
        <v>25.422249999999998</v>
      </c>
      <c r="F23">
        <v>7.9131999999999998</v>
      </c>
      <c r="G23">
        <v>13.903762500000001</v>
      </c>
      <c r="H23">
        <v>59.831712499999995</v>
      </c>
      <c r="I23">
        <v>2000</v>
      </c>
      <c r="J23">
        <v>15.914000000000001</v>
      </c>
      <c r="K23">
        <v>36.15325</v>
      </c>
      <c r="L23">
        <v>14.410199999999998</v>
      </c>
      <c r="M23">
        <v>6.8738624999999995</v>
      </c>
      <c r="N23">
        <v>73.351312500000006</v>
      </c>
      <c r="O23">
        <v>2000</v>
      </c>
      <c r="P23">
        <v>6.0954999999999995</v>
      </c>
      <c r="Q23">
        <v>29.391625000000001</v>
      </c>
      <c r="R23">
        <v>23.827200000000001</v>
      </c>
      <c r="S23">
        <v>6.8966750000000001</v>
      </c>
      <c r="T23">
        <v>66.210999999999999</v>
      </c>
    </row>
    <row r="24" spans="1:22" x14ac:dyDescent="0.2">
      <c r="C24">
        <v>2005</v>
      </c>
      <c r="D24">
        <v>12.7385</v>
      </c>
      <c r="E24">
        <v>31.079750000000001</v>
      </c>
      <c r="F24">
        <v>9.3877999999999986</v>
      </c>
      <c r="G24">
        <v>17.292787499999999</v>
      </c>
      <c r="H24">
        <v>70.498837499999993</v>
      </c>
      <c r="I24">
        <v>2005</v>
      </c>
      <c r="J24">
        <v>31.134499999999996</v>
      </c>
      <c r="K24">
        <v>44.082875000000001</v>
      </c>
      <c r="L24">
        <v>19.5932</v>
      </c>
      <c r="M24">
        <v>7.983462499999999</v>
      </c>
      <c r="N24">
        <v>102.7940375</v>
      </c>
      <c r="O24">
        <v>2005</v>
      </c>
      <c r="P24">
        <v>13.212999999999999</v>
      </c>
      <c r="Q24">
        <v>16.160375000000002</v>
      </c>
      <c r="R24">
        <v>19.71</v>
      </c>
      <c r="S24">
        <v>7.9214124999999997</v>
      </c>
      <c r="T24">
        <v>57.004787500000006</v>
      </c>
    </row>
    <row r="25" spans="1:22" x14ac:dyDescent="0.2">
      <c r="C25">
        <v>2010</v>
      </c>
      <c r="D25">
        <v>16.096499999999999</v>
      </c>
      <c r="E25">
        <v>34.620249999999999</v>
      </c>
      <c r="F25">
        <v>11.6654</v>
      </c>
      <c r="G25">
        <v>18.5118875</v>
      </c>
      <c r="H25">
        <v>80.894037499999996</v>
      </c>
      <c r="I25">
        <v>2010</v>
      </c>
      <c r="J25">
        <v>25.988</v>
      </c>
      <c r="K25">
        <v>41.162875</v>
      </c>
      <c r="L25">
        <v>12.249400000000001</v>
      </c>
      <c r="M25">
        <v>9.8212374999999987</v>
      </c>
      <c r="N25">
        <v>89.221512499999989</v>
      </c>
      <c r="O25">
        <v>2010</v>
      </c>
      <c r="P25">
        <v>20.367000000000001</v>
      </c>
      <c r="Q25">
        <v>10.201749999999999</v>
      </c>
      <c r="R25">
        <v>58.911000000000001</v>
      </c>
      <c r="S25">
        <v>8.9799124999999993</v>
      </c>
      <c r="T25">
        <v>98.459662499999993</v>
      </c>
    </row>
    <row r="26" spans="1:22" x14ac:dyDescent="0.2">
      <c r="C26">
        <v>2015</v>
      </c>
      <c r="D26">
        <v>18.687999999999999</v>
      </c>
      <c r="E26">
        <v>35.560124999999999</v>
      </c>
      <c r="F26">
        <v>12.088799999999999</v>
      </c>
      <c r="G26">
        <v>21.038599999999999</v>
      </c>
      <c r="H26">
        <v>87.37552500000001</v>
      </c>
      <c r="I26">
        <v>2015</v>
      </c>
      <c r="J26">
        <v>36.792000000000002</v>
      </c>
      <c r="K26">
        <v>46.136000000000003</v>
      </c>
      <c r="L26">
        <v>20.7758</v>
      </c>
      <c r="M26">
        <v>14.229524999999999</v>
      </c>
      <c r="N26">
        <v>117.933325</v>
      </c>
      <c r="O26">
        <v>2015</v>
      </c>
      <c r="P26">
        <v>34.054499999999997</v>
      </c>
      <c r="Q26">
        <v>22.648250000000001</v>
      </c>
      <c r="R26">
        <v>61.553599999999996</v>
      </c>
      <c r="S26">
        <v>17.1997125</v>
      </c>
      <c r="T26">
        <v>135.4560625</v>
      </c>
    </row>
    <row r="29" spans="1:22" x14ac:dyDescent="0.2">
      <c r="D29" s="22" t="s">
        <v>125</v>
      </c>
      <c r="E29" s="22"/>
      <c r="F29" s="22"/>
      <c r="G29" s="22"/>
      <c r="H29" s="22"/>
    </row>
    <row r="30" spans="1:22" x14ac:dyDescent="0.2">
      <c r="D30" t="s">
        <v>161</v>
      </c>
      <c r="E30" t="s">
        <v>162</v>
      </c>
      <c r="F30" t="s">
        <v>163</v>
      </c>
      <c r="G30" t="s">
        <v>164</v>
      </c>
      <c r="H30" t="s">
        <v>108</v>
      </c>
    </row>
    <row r="31" spans="1:22" x14ac:dyDescent="0.2">
      <c r="C31">
        <v>1990</v>
      </c>
      <c r="D31">
        <v>73912.499999999985</v>
      </c>
      <c r="E31">
        <v>251261.4375</v>
      </c>
      <c r="F31">
        <v>88432.200000000012</v>
      </c>
      <c r="G31">
        <v>49389.974999999991</v>
      </c>
      <c r="H31">
        <v>462996.11249999999</v>
      </c>
    </row>
    <row r="32" spans="1:22" x14ac:dyDescent="0.2">
      <c r="C32">
        <v>1995</v>
      </c>
      <c r="D32">
        <v>116946</v>
      </c>
      <c r="E32">
        <v>310843.12499999994</v>
      </c>
      <c r="F32">
        <v>138889.79999999999</v>
      </c>
      <c r="G32">
        <v>78326.71875</v>
      </c>
      <c r="H32">
        <v>645005.64374999993</v>
      </c>
    </row>
    <row r="33" spans="1:10" x14ac:dyDescent="0.2">
      <c r="C33">
        <v>2000</v>
      </c>
      <c r="D33">
        <v>155709.00000000003</v>
      </c>
      <c r="E33">
        <v>409352.0625</v>
      </c>
      <c r="F33">
        <v>207677.69999999998</v>
      </c>
      <c r="G33">
        <v>124534.35</v>
      </c>
      <c r="H33">
        <v>897273.11249999993</v>
      </c>
    </row>
    <row r="34" spans="1:10" x14ac:dyDescent="0.2">
      <c r="C34">
        <v>2005</v>
      </c>
      <c r="D34">
        <v>256887</v>
      </c>
      <c r="E34">
        <v>410953.50000000006</v>
      </c>
      <c r="F34">
        <v>219109.50000000003</v>
      </c>
      <c r="G34">
        <v>149389.48124999998</v>
      </c>
      <c r="H34">
        <v>1036339.48125</v>
      </c>
    </row>
    <row r="35" spans="1:10" x14ac:dyDescent="0.2">
      <c r="C35">
        <v>2010</v>
      </c>
      <c r="D35">
        <v>281031.75</v>
      </c>
      <c r="E35">
        <v>386931.9375</v>
      </c>
      <c r="F35">
        <v>372716.10000000003</v>
      </c>
      <c r="G35">
        <v>167908.66874999998</v>
      </c>
      <c r="H35">
        <v>1208588.45625</v>
      </c>
    </row>
    <row r="36" spans="1:10" x14ac:dyDescent="0.2">
      <c r="C36">
        <v>2015</v>
      </c>
      <c r="D36">
        <v>402905.25</v>
      </c>
      <c r="E36">
        <v>469549.6875</v>
      </c>
      <c r="F36">
        <v>424881.89999999997</v>
      </c>
      <c r="G36">
        <v>236105.26875000002</v>
      </c>
      <c r="H36">
        <v>1533442.10625</v>
      </c>
    </row>
    <row r="38" spans="1:10" x14ac:dyDescent="0.2">
      <c r="D38" s="22" t="s">
        <v>125</v>
      </c>
      <c r="E38" s="22"/>
      <c r="F38" s="22"/>
      <c r="G38" s="22"/>
    </row>
    <row r="39" spans="1:10" x14ac:dyDescent="0.2">
      <c r="A39" t="s">
        <v>168</v>
      </c>
      <c r="C39" s="1"/>
      <c r="D39" s="18" t="s">
        <v>120</v>
      </c>
      <c r="E39" s="18" t="s">
        <v>122</v>
      </c>
      <c r="F39" s="18" t="s">
        <v>124</v>
      </c>
      <c r="G39" s="18" t="s">
        <v>165</v>
      </c>
      <c r="H39" s="18" t="s">
        <v>59</v>
      </c>
      <c r="J39" s="1"/>
    </row>
    <row r="40" spans="1:10" x14ac:dyDescent="0.2">
      <c r="C40" s="1">
        <v>1990</v>
      </c>
      <c r="D40" s="28">
        <v>371256.62</v>
      </c>
      <c r="E40" s="28">
        <v>479335.71</v>
      </c>
      <c r="F40" s="28">
        <v>1054596.2200000002</v>
      </c>
      <c r="G40" s="28">
        <v>1905188.55</v>
      </c>
      <c r="H40" s="1" t="s">
        <v>38</v>
      </c>
      <c r="J40" s="1"/>
    </row>
    <row r="41" spans="1:10" x14ac:dyDescent="0.2">
      <c r="C41" s="1">
        <v>1995</v>
      </c>
      <c r="D41" s="28">
        <v>403562.32</v>
      </c>
      <c r="E41" s="28">
        <v>506212.88</v>
      </c>
      <c r="F41" s="28">
        <v>1559342.1124999998</v>
      </c>
      <c r="G41" s="28">
        <v>2469117.3125</v>
      </c>
      <c r="I41" s="1"/>
    </row>
    <row r="42" spans="1:10" x14ac:dyDescent="0.2">
      <c r="C42" s="1">
        <v>2000</v>
      </c>
      <c r="D42" s="28">
        <v>425632.98</v>
      </c>
      <c r="E42" s="28">
        <v>538293.93999999994</v>
      </c>
      <c r="F42" s="28">
        <v>2189457.98</v>
      </c>
      <c r="G42" s="28">
        <v>3153384.9</v>
      </c>
      <c r="H42" s="1"/>
      <c r="I42" s="1"/>
    </row>
    <row r="43" spans="1:10" x14ac:dyDescent="0.2">
      <c r="C43" s="1">
        <v>2005</v>
      </c>
      <c r="D43" s="28">
        <v>456372.9</v>
      </c>
      <c r="E43" s="28">
        <v>562341.12</v>
      </c>
      <c r="F43" s="28">
        <v>2715611.08</v>
      </c>
      <c r="G43" s="28">
        <v>3734325.1</v>
      </c>
      <c r="H43" s="1"/>
      <c r="I43" s="1"/>
    </row>
    <row r="44" spans="1:10" x14ac:dyDescent="0.2">
      <c r="C44" s="1">
        <v>2010</v>
      </c>
      <c r="D44" s="28">
        <v>480534.34</v>
      </c>
      <c r="E44" s="28">
        <v>590083.65</v>
      </c>
      <c r="F44" s="28">
        <v>3192354.11</v>
      </c>
      <c r="G44" s="28">
        <v>4262972.0999999996</v>
      </c>
      <c r="H44" s="1"/>
      <c r="I44" s="1"/>
    </row>
    <row r="45" spans="1:10" x14ac:dyDescent="0.2">
      <c r="C45" s="1">
        <v>2015</v>
      </c>
      <c r="D45" s="28">
        <v>525349.99</v>
      </c>
      <c r="E45" s="28">
        <v>629346.17000000004</v>
      </c>
      <c r="F45" s="28">
        <v>4074706.49</v>
      </c>
      <c r="G45" s="28">
        <v>5229402.6500000004</v>
      </c>
      <c r="H45" s="1"/>
      <c r="I45" s="1"/>
    </row>
    <row r="46" spans="1:10" x14ac:dyDescent="0.2">
      <c r="C46" s="1"/>
    </row>
    <row r="48" spans="1:10" x14ac:dyDescent="0.2">
      <c r="C48" t="s">
        <v>166</v>
      </c>
      <c r="D48">
        <v>0.20100000000000001</v>
      </c>
      <c r="E48" t="s">
        <v>4</v>
      </c>
    </row>
    <row r="49" spans="3:8" x14ac:dyDescent="0.2">
      <c r="D49" s="1"/>
      <c r="E49" s="1"/>
      <c r="F49" s="1"/>
    </row>
    <row r="50" spans="3:8" x14ac:dyDescent="0.2">
      <c r="D50" s="22" t="s">
        <v>125</v>
      </c>
      <c r="E50" s="22"/>
      <c r="F50" s="22"/>
      <c r="G50" s="22"/>
    </row>
    <row r="51" spans="3:8" x14ac:dyDescent="0.2">
      <c r="D51" s="18" t="s">
        <v>120</v>
      </c>
      <c r="E51" s="18" t="s">
        <v>122</v>
      </c>
      <c r="F51" s="18" t="s">
        <v>124</v>
      </c>
      <c r="G51" s="18" t="s">
        <v>165</v>
      </c>
      <c r="H51" s="18" t="s">
        <v>59</v>
      </c>
    </row>
    <row r="52" spans="3:8" x14ac:dyDescent="0.2">
      <c r="C52" s="1">
        <v>1990</v>
      </c>
      <c r="D52" s="1">
        <v>74622.580620000008</v>
      </c>
      <c r="E52" s="10">
        <v>96346.477710000006</v>
      </c>
      <c r="F52" s="10">
        <v>211973.84022000004</v>
      </c>
      <c r="G52">
        <v>382942.89855000004</v>
      </c>
      <c r="H52" s="1" t="s">
        <v>38</v>
      </c>
    </row>
    <row r="53" spans="3:8" x14ac:dyDescent="0.2">
      <c r="C53" s="1">
        <v>1995</v>
      </c>
      <c r="D53" s="10">
        <v>81116.026320000004</v>
      </c>
      <c r="E53" s="10">
        <v>101748.78888000001</v>
      </c>
      <c r="F53" s="10">
        <v>313427.76461249997</v>
      </c>
      <c r="G53">
        <v>496292.57981249999</v>
      </c>
    </row>
    <row r="54" spans="3:8" x14ac:dyDescent="0.2">
      <c r="C54" s="1">
        <v>2000</v>
      </c>
      <c r="D54" s="10">
        <v>85552.22898</v>
      </c>
      <c r="E54" s="10">
        <v>108197.08193999999</v>
      </c>
      <c r="F54" s="10">
        <v>440081.05398000003</v>
      </c>
      <c r="G54">
        <v>633830.36490000004</v>
      </c>
    </row>
    <row r="55" spans="3:8" x14ac:dyDescent="0.2">
      <c r="C55" s="1">
        <v>2005</v>
      </c>
      <c r="D55" s="10">
        <v>91730.952900000004</v>
      </c>
      <c r="E55" s="10">
        <v>113030.56512</v>
      </c>
      <c r="F55" s="10">
        <v>545837.82708000008</v>
      </c>
      <c r="G55">
        <v>750599.34510000004</v>
      </c>
    </row>
    <row r="56" spans="3:8" x14ac:dyDescent="0.2">
      <c r="C56" s="1">
        <v>2010</v>
      </c>
      <c r="D56" s="10">
        <v>96587.402340000015</v>
      </c>
      <c r="E56" s="10">
        <v>118606.81365000001</v>
      </c>
      <c r="F56" s="10">
        <v>641663.17611</v>
      </c>
      <c r="G56">
        <v>856857.39210000006</v>
      </c>
    </row>
    <row r="57" spans="3:8" x14ac:dyDescent="0.2">
      <c r="C57" s="1">
        <v>2015</v>
      </c>
      <c r="D57" s="10">
        <v>105595.34799000001</v>
      </c>
      <c r="E57" s="10">
        <v>126498.58017000002</v>
      </c>
      <c r="F57" s="10">
        <v>819016.00449000008</v>
      </c>
      <c r="G57">
        <v>1051109.9326500001</v>
      </c>
    </row>
  </sheetData>
  <mergeCells count="9">
    <mergeCell ref="D3:G3"/>
    <mergeCell ref="H3:K3"/>
    <mergeCell ref="L3:O3"/>
    <mergeCell ref="D38:G38"/>
    <mergeCell ref="D50:G50"/>
    <mergeCell ref="D19:H19"/>
    <mergeCell ref="J19:N19"/>
    <mergeCell ref="P19:T19"/>
    <mergeCell ref="D29:H29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workbookViewId="0">
      <selection activeCell="H37" sqref="H37"/>
    </sheetView>
  </sheetViews>
  <sheetFormatPr defaultRowHeight="14.25" x14ac:dyDescent="0.2"/>
  <cols>
    <col min="3" max="3" width="19.25" customWidth="1"/>
    <col min="4" max="4" width="11.625" customWidth="1"/>
    <col min="5" max="5" width="11.5" customWidth="1"/>
    <col min="15" max="15" width="13" bestFit="1" customWidth="1"/>
  </cols>
  <sheetData>
    <row r="2" spans="1:23" x14ac:dyDescent="0.2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D3" s="23" t="s">
        <v>119</v>
      </c>
      <c r="E3" s="23"/>
      <c r="F3" s="23"/>
      <c r="G3" s="23"/>
      <c r="H3" s="23"/>
      <c r="I3" s="23" t="s">
        <v>121</v>
      </c>
      <c r="J3" s="23"/>
      <c r="K3" s="23"/>
      <c r="L3" s="23"/>
      <c r="M3" s="23"/>
      <c r="N3" s="23"/>
      <c r="O3" s="23" t="s">
        <v>123</v>
      </c>
      <c r="P3" s="23"/>
      <c r="Q3" s="23"/>
      <c r="R3" s="23"/>
      <c r="S3" s="23"/>
      <c r="T3" s="23"/>
      <c r="U3" s="23"/>
      <c r="V3" s="18" t="s">
        <v>59</v>
      </c>
      <c r="W3" s="18"/>
    </row>
    <row r="4" spans="1:23" x14ac:dyDescent="0.2">
      <c r="A4" t="s">
        <v>169</v>
      </c>
      <c r="D4" s="18" t="s">
        <v>170</v>
      </c>
      <c r="E4" s="2" t="s">
        <v>171</v>
      </c>
      <c r="F4" s="2" t="s">
        <v>176</v>
      </c>
      <c r="G4" s="2" t="s">
        <v>173</v>
      </c>
      <c r="H4" s="31" t="s">
        <v>174</v>
      </c>
      <c r="I4" s="2" t="s">
        <v>175</v>
      </c>
      <c r="J4" s="18" t="s">
        <v>170</v>
      </c>
      <c r="K4" s="2" t="s">
        <v>171</v>
      </c>
      <c r="L4" s="2" t="s">
        <v>172</v>
      </c>
      <c r="M4" s="2" t="s">
        <v>173</v>
      </c>
      <c r="N4" s="31" t="s">
        <v>174</v>
      </c>
      <c r="O4" s="2" t="s">
        <v>175</v>
      </c>
      <c r="P4" s="18" t="s">
        <v>178</v>
      </c>
      <c r="Q4" s="18" t="s">
        <v>170</v>
      </c>
      <c r="R4" s="2" t="s">
        <v>171</v>
      </c>
      <c r="S4" s="2" t="s">
        <v>172</v>
      </c>
      <c r="T4" s="2" t="s">
        <v>173</v>
      </c>
      <c r="U4" s="31" t="s">
        <v>174</v>
      </c>
      <c r="V4" s="31" t="s">
        <v>38</v>
      </c>
      <c r="W4" s="18"/>
    </row>
    <row r="5" spans="1:23" x14ac:dyDescent="0.2">
      <c r="C5" s="18">
        <v>1990</v>
      </c>
      <c r="D5" s="18">
        <v>208347</v>
      </c>
      <c r="E5" s="18">
        <v>3819.5982499999996</v>
      </c>
      <c r="F5" s="18">
        <v>2847.49575</v>
      </c>
      <c r="G5" s="18">
        <v>0</v>
      </c>
      <c r="H5" s="18">
        <v>2589</v>
      </c>
      <c r="I5" s="18">
        <v>0</v>
      </c>
      <c r="J5" s="18">
        <v>472093</v>
      </c>
      <c r="K5" s="18">
        <v>5783.9680599999992</v>
      </c>
      <c r="L5" s="18">
        <v>4311.9258600000003</v>
      </c>
      <c r="M5" s="18">
        <v>731</v>
      </c>
      <c r="N5" s="18">
        <v>1839</v>
      </c>
      <c r="O5" s="18">
        <v>0</v>
      </c>
      <c r="P5" s="18">
        <v>0</v>
      </c>
      <c r="Q5" s="18">
        <v>435897</v>
      </c>
      <c r="R5" s="18">
        <v>18609.530289999999</v>
      </c>
      <c r="S5" s="18">
        <v>13873.332989999999</v>
      </c>
      <c r="T5" s="18">
        <v>5131</v>
      </c>
      <c r="U5" s="18">
        <v>20763</v>
      </c>
      <c r="V5" s="18"/>
      <c r="W5" s="18"/>
    </row>
    <row r="6" spans="1:23" x14ac:dyDescent="0.2">
      <c r="C6" s="18">
        <v>1995</v>
      </c>
      <c r="D6" s="18">
        <v>589356</v>
      </c>
      <c r="E6" s="18">
        <v>5752.5233399999997</v>
      </c>
      <c r="F6" s="18">
        <v>4290.2512199999992</v>
      </c>
      <c r="G6" s="18">
        <v>0</v>
      </c>
      <c r="H6" s="18">
        <v>18951</v>
      </c>
      <c r="I6" s="18">
        <v>0</v>
      </c>
      <c r="J6" s="18">
        <v>776324</v>
      </c>
      <c r="K6" s="18">
        <v>6666.7541400000009</v>
      </c>
      <c r="L6" s="18">
        <v>4972.0876200000002</v>
      </c>
      <c r="M6" s="18">
        <v>2108</v>
      </c>
      <c r="N6" s="18">
        <v>4399</v>
      </c>
      <c r="O6" s="18">
        <v>0</v>
      </c>
      <c r="P6" s="18">
        <v>0</v>
      </c>
      <c r="Q6" s="18">
        <v>424899</v>
      </c>
      <c r="R6" s="18">
        <v>20735.662769999999</v>
      </c>
      <c r="S6" s="18">
        <v>15464.726909999999</v>
      </c>
      <c r="T6" s="18">
        <v>14210</v>
      </c>
      <c r="U6" s="18">
        <v>31000</v>
      </c>
      <c r="V6" s="18"/>
      <c r="W6" s="18"/>
    </row>
    <row r="7" spans="1:23" x14ac:dyDescent="0.2">
      <c r="C7" s="18">
        <v>2000</v>
      </c>
      <c r="D7" s="18">
        <v>553172</v>
      </c>
      <c r="E7" s="18">
        <v>6470.0048299999999</v>
      </c>
      <c r="F7" s="18">
        <v>4827.0851700000003</v>
      </c>
      <c r="G7" s="18">
        <v>250</v>
      </c>
      <c r="H7" s="18">
        <v>5327</v>
      </c>
      <c r="I7" s="18">
        <v>0</v>
      </c>
      <c r="J7" s="18">
        <v>880656</v>
      </c>
      <c r="K7" s="18">
        <v>7890.5137999999997</v>
      </c>
      <c r="L7" s="18">
        <v>5886.8861999999999</v>
      </c>
      <c r="M7" s="18">
        <v>5239</v>
      </c>
      <c r="N7" s="18">
        <v>8621</v>
      </c>
      <c r="O7" s="18">
        <v>0</v>
      </c>
      <c r="P7" s="18">
        <v>21060</v>
      </c>
      <c r="Q7" s="18">
        <v>546083</v>
      </c>
      <c r="R7" s="18">
        <v>23815.42441</v>
      </c>
      <c r="S7" s="18">
        <v>17768.005590000001</v>
      </c>
      <c r="T7" s="18">
        <v>36329</v>
      </c>
      <c r="U7" s="18">
        <v>39522</v>
      </c>
      <c r="V7" s="18"/>
      <c r="W7" s="18"/>
    </row>
    <row r="8" spans="1:23" x14ac:dyDescent="0.2">
      <c r="C8" s="18">
        <v>2005</v>
      </c>
      <c r="D8" s="18">
        <v>626843</v>
      </c>
      <c r="E8" s="18">
        <v>7387.0409999999993</v>
      </c>
      <c r="F8" s="18">
        <v>5510.1589999999997</v>
      </c>
      <c r="G8" s="18">
        <v>1487</v>
      </c>
      <c r="H8" s="18">
        <v>3174</v>
      </c>
      <c r="I8" s="18">
        <v>0</v>
      </c>
      <c r="J8" s="18">
        <v>529003</v>
      </c>
      <c r="K8" s="18">
        <v>8806.1190000000006</v>
      </c>
      <c r="L8" s="18">
        <v>6568.6810000000005</v>
      </c>
      <c r="M8" s="18">
        <v>11643</v>
      </c>
      <c r="N8" s="18">
        <v>10368</v>
      </c>
      <c r="O8" s="18">
        <v>140225</v>
      </c>
      <c r="P8" s="18">
        <v>189837</v>
      </c>
      <c r="Q8" s="18">
        <v>727676</v>
      </c>
      <c r="R8" s="18">
        <v>27928.847999999998</v>
      </c>
      <c r="S8" s="18">
        <v>20832.752</v>
      </c>
      <c r="T8" s="18">
        <v>61832</v>
      </c>
      <c r="U8" s="18">
        <v>52116</v>
      </c>
      <c r="V8" s="18"/>
      <c r="W8" s="18"/>
    </row>
    <row r="9" spans="1:23" x14ac:dyDescent="0.2">
      <c r="C9" s="18">
        <v>2010</v>
      </c>
      <c r="D9" s="18">
        <v>391981</v>
      </c>
      <c r="E9" s="18">
        <v>8155.1909999999998</v>
      </c>
      <c r="F9" s="18">
        <v>6082.4939999999988</v>
      </c>
      <c r="G9" s="18">
        <v>5243</v>
      </c>
      <c r="H9" s="18">
        <v>540</v>
      </c>
      <c r="I9" s="18">
        <v>24789</v>
      </c>
      <c r="J9" s="18">
        <v>732174</v>
      </c>
      <c r="K9" s="18">
        <v>10007.591</v>
      </c>
      <c r="L9" s="18">
        <v>7464.0940000000001</v>
      </c>
      <c r="M9" s="18">
        <v>21969</v>
      </c>
      <c r="N9" s="18">
        <v>12625</v>
      </c>
      <c r="O9" s="18">
        <v>1104803</v>
      </c>
      <c r="P9" s="18">
        <v>717873</v>
      </c>
      <c r="Q9" s="18">
        <v>945114</v>
      </c>
      <c r="R9" s="18">
        <v>28915.964</v>
      </c>
      <c r="S9" s="18">
        <v>21566.775999999998</v>
      </c>
      <c r="T9" s="18">
        <v>110892</v>
      </c>
      <c r="U9" s="18">
        <v>131316</v>
      </c>
      <c r="V9" s="18"/>
      <c r="W9" s="18"/>
    </row>
    <row r="10" spans="1:23" x14ac:dyDescent="0.2">
      <c r="C10" s="18">
        <v>2015</v>
      </c>
      <c r="D10" s="18">
        <v>505313</v>
      </c>
      <c r="E10" s="18">
        <v>10112.540000000001</v>
      </c>
      <c r="F10" s="18">
        <v>7541.6600000000008</v>
      </c>
      <c r="G10" s="18">
        <v>15294</v>
      </c>
      <c r="H10" s="18">
        <v>577</v>
      </c>
      <c r="I10" s="18">
        <v>277255</v>
      </c>
      <c r="J10" s="18">
        <v>1253426</v>
      </c>
      <c r="K10" s="18">
        <v>10127.267</v>
      </c>
      <c r="L10" s="18">
        <v>7552.6429999999991</v>
      </c>
      <c r="M10" s="18">
        <v>44100</v>
      </c>
      <c r="N10" s="18">
        <v>821</v>
      </c>
      <c r="O10" s="18">
        <v>2169631</v>
      </c>
      <c r="P10" s="18">
        <v>1370193</v>
      </c>
      <c r="Q10" s="18">
        <v>115475</v>
      </c>
      <c r="R10" s="18">
        <v>31054.333999999999</v>
      </c>
      <c r="S10" s="18">
        <v>23159.485999999997</v>
      </c>
      <c r="T10" s="18">
        <v>245474</v>
      </c>
      <c r="U10" s="18">
        <v>121037</v>
      </c>
      <c r="V10" s="18"/>
      <c r="W10" s="18"/>
    </row>
    <row r="11" spans="1:23" x14ac:dyDescent="0.2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x14ac:dyDescent="0.2"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x14ac:dyDescent="0.2">
      <c r="C13" s="1" t="s">
        <v>151</v>
      </c>
      <c r="D13" s="17" t="s">
        <v>174</v>
      </c>
      <c r="E13" s="3" t="s">
        <v>177</v>
      </c>
      <c r="F13" s="18" t="s">
        <v>170</v>
      </c>
      <c r="G13" s="2" t="s">
        <v>175</v>
      </c>
      <c r="H13" s="2" t="s">
        <v>179</v>
      </c>
    </row>
    <row r="14" spans="1:23" x14ac:dyDescent="0.2">
      <c r="C14" s="1"/>
      <c r="D14" s="1">
        <v>0.45</v>
      </c>
      <c r="E14" s="1">
        <v>0.5</v>
      </c>
      <c r="F14" s="1">
        <v>0.75590000000000002</v>
      </c>
      <c r="G14" s="1">
        <v>0.375</v>
      </c>
      <c r="H14" s="1">
        <v>0.38400000000000001</v>
      </c>
    </row>
    <row r="17" spans="1:12" x14ac:dyDescent="0.2">
      <c r="D17" s="22" t="s">
        <v>125</v>
      </c>
      <c r="E17" s="22"/>
      <c r="F17" s="22"/>
      <c r="G17" s="22"/>
      <c r="H17" s="22"/>
      <c r="I17" s="22"/>
      <c r="J17" s="22"/>
      <c r="K17" s="22"/>
    </row>
    <row r="18" spans="1:12" x14ac:dyDescent="0.2">
      <c r="A18" t="s">
        <v>180</v>
      </c>
      <c r="D18" s="2" t="s">
        <v>175</v>
      </c>
      <c r="E18" s="18" t="s">
        <v>178</v>
      </c>
      <c r="F18" s="18" t="s">
        <v>170</v>
      </c>
      <c r="G18" s="2" t="s">
        <v>171</v>
      </c>
      <c r="H18" s="2" t="s">
        <v>176</v>
      </c>
      <c r="I18" s="2" t="s">
        <v>173</v>
      </c>
      <c r="J18" s="31" t="s">
        <v>174</v>
      </c>
      <c r="K18" t="s">
        <v>108</v>
      </c>
      <c r="L18" t="s">
        <v>59</v>
      </c>
    </row>
    <row r="19" spans="1:12" x14ac:dyDescent="0.2">
      <c r="C19" s="18">
        <v>1990</v>
      </c>
      <c r="D19">
        <v>0</v>
      </c>
      <c r="E19">
        <v>0</v>
      </c>
      <c r="F19">
        <v>843839.13829999999</v>
      </c>
      <c r="G19">
        <v>14106.548299999999</v>
      </c>
      <c r="H19">
        <v>10516.3773</v>
      </c>
      <c r="I19">
        <v>2251.0080000000003</v>
      </c>
      <c r="J19">
        <v>11335.95</v>
      </c>
      <c r="K19">
        <v>882049.02190000005</v>
      </c>
      <c r="L19" s="17" t="s">
        <v>36</v>
      </c>
    </row>
    <row r="20" spans="1:12" x14ac:dyDescent="0.2">
      <c r="C20" s="18">
        <v>1995</v>
      </c>
      <c r="D20">
        <v>0</v>
      </c>
      <c r="E20">
        <v>0</v>
      </c>
      <c r="F20">
        <v>1353498.6661</v>
      </c>
      <c r="G20">
        <v>16577.470125</v>
      </c>
      <c r="H20">
        <v>12363.532875000001</v>
      </c>
      <c r="I20">
        <v>6266.1120000000001</v>
      </c>
      <c r="J20">
        <v>24457.5</v>
      </c>
      <c r="K20">
        <v>1413163.2811</v>
      </c>
    </row>
    <row r="21" spans="1:12" x14ac:dyDescent="0.2">
      <c r="C21" s="18">
        <v>2000</v>
      </c>
      <c r="D21">
        <v>0</v>
      </c>
      <c r="E21">
        <v>8087.04</v>
      </c>
      <c r="F21">
        <v>1496614.7249</v>
      </c>
      <c r="G21">
        <v>19087.971519999999</v>
      </c>
      <c r="H21">
        <v>14240.98848</v>
      </c>
      <c r="I21">
        <v>16058.112000000001</v>
      </c>
      <c r="J21">
        <v>24061.5</v>
      </c>
      <c r="K21">
        <v>1578150.3369</v>
      </c>
    </row>
    <row r="22" spans="1:12" x14ac:dyDescent="0.2">
      <c r="C22" s="18">
        <v>2005</v>
      </c>
      <c r="D22">
        <v>52584.375</v>
      </c>
      <c r="E22">
        <v>72897.407999999996</v>
      </c>
      <c r="F22">
        <v>1423754.2797999999</v>
      </c>
      <c r="G22">
        <v>22061.004000000001</v>
      </c>
      <c r="H22">
        <v>16455.796000000002</v>
      </c>
      <c r="I22">
        <v>28785.408000000003</v>
      </c>
      <c r="J22">
        <v>29546.100000000002</v>
      </c>
      <c r="K22">
        <v>1593499.9958000001</v>
      </c>
    </row>
    <row r="23" spans="1:12" x14ac:dyDescent="0.2">
      <c r="C23" s="18">
        <v>2010</v>
      </c>
      <c r="D23">
        <v>423597</v>
      </c>
      <c r="E23">
        <v>275663.23200000002</v>
      </c>
      <c r="F23">
        <v>1564160.4371000002</v>
      </c>
      <c r="G23">
        <v>23539.373</v>
      </c>
      <c r="H23">
        <v>17556.682000000001</v>
      </c>
      <c r="I23">
        <v>53031.936000000002</v>
      </c>
      <c r="J23">
        <v>65016.450000000004</v>
      </c>
      <c r="K23">
        <v>1998968.1101000002</v>
      </c>
    </row>
    <row r="24" spans="1:12" x14ac:dyDescent="0.2">
      <c r="C24" s="18">
        <v>2015</v>
      </c>
      <c r="D24">
        <v>917582.25</v>
      </c>
      <c r="E24">
        <v>526154.11199999996</v>
      </c>
      <c r="F24">
        <v>1416718.3625999999</v>
      </c>
      <c r="G24">
        <v>25647.070500000002</v>
      </c>
      <c r="H24">
        <v>19126.894499999999</v>
      </c>
      <c r="I24">
        <v>117069.31200000001</v>
      </c>
      <c r="J24">
        <v>55095.75</v>
      </c>
      <c r="K24">
        <v>2159811.5015999996</v>
      </c>
    </row>
  </sheetData>
  <mergeCells count="4">
    <mergeCell ref="D17:K17"/>
    <mergeCell ref="D3:H3"/>
    <mergeCell ref="I3:N3"/>
    <mergeCell ref="O3:U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workbookViewId="0">
      <selection activeCell="D26" sqref="D26:G26"/>
    </sheetView>
  </sheetViews>
  <sheetFormatPr defaultRowHeight="14.25" x14ac:dyDescent="0.2"/>
  <cols>
    <col min="3" max="3" width="15.875" customWidth="1"/>
    <col min="4" max="4" width="11" customWidth="1"/>
  </cols>
  <sheetData>
    <row r="3" spans="1:9" x14ac:dyDescent="0.2">
      <c r="A3" t="s">
        <v>181</v>
      </c>
      <c r="C3" s="1"/>
      <c r="D3" s="18" t="s">
        <v>124</v>
      </c>
      <c r="E3" s="18" t="s">
        <v>122</v>
      </c>
      <c r="F3" s="18" t="s">
        <v>120</v>
      </c>
      <c r="G3" s="1" t="s">
        <v>108</v>
      </c>
      <c r="I3" s="1" t="s">
        <v>59</v>
      </c>
    </row>
    <row r="4" spans="1:9" ht="16.5" x14ac:dyDescent="0.2">
      <c r="C4" s="1">
        <v>1990</v>
      </c>
      <c r="D4" s="1">
        <v>425.72559999999999</v>
      </c>
      <c r="E4" s="1">
        <v>132.3184</v>
      </c>
      <c r="F4" s="1">
        <v>87.38</v>
      </c>
      <c r="G4" s="1">
        <v>645.42399999999998</v>
      </c>
      <c r="I4" t="s">
        <v>182</v>
      </c>
    </row>
    <row r="5" spans="1:9" x14ac:dyDescent="0.2">
      <c r="C5" s="1">
        <v>1995</v>
      </c>
      <c r="D5" s="1">
        <v>442.00720000000001</v>
      </c>
      <c r="E5" s="1">
        <v>142.1104</v>
      </c>
      <c r="F5" s="1">
        <v>122.6224</v>
      </c>
      <c r="G5" s="1">
        <v>706.74</v>
      </c>
    </row>
    <row r="6" spans="1:9" x14ac:dyDescent="0.2">
      <c r="C6" s="1">
        <v>2000</v>
      </c>
      <c r="D6" s="1">
        <v>534.64409999999998</v>
      </c>
      <c r="E6" s="1">
        <v>177.13799999999998</v>
      </c>
      <c r="F6" s="1">
        <v>145.2483</v>
      </c>
      <c r="G6" s="1">
        <v>857.03039999999999</v>
      </c>
    </row>
    <row r="7" spans="1:9" x14ac:dyDescent="0.2">
      <c r="C7" s="1">
        <v>2005</v>
      </c>
      <c r="D7" s="1">
        <v>673.68</v>
      </c>
      <c r="E7" s="1">
        <v>212.41499999999999</v>
      </c>
      <c r="F7" s="1">
        <v>178.185</v>
      </c>
      <c r="G7" s="1">
        <v>1064.28</v>
      </c>
      <c r="I7" s="18"/>
    </row>
    <row r="8" spans="1:9" x14ac:dyDescent="0.2">
      <c r="C8" s="1">
        <v>2010</v>
      </c>
      <c r="D8" s="1">
        <v>718.06</v>
      </c>
      <c r="E8" s="1">
        <v>248.51499999999999</v>
      </c>
      <c r="F8" s="1">
        <v>202.51499999999999</v>
      </c>
      <c r="G8" s="1">
        <v>1169.0899999999999</v>
      </c>
      <c r="I8" s="18"/>
    </row>
    <row r="9" spans="1:9" x14ac:dyDescent="0.2">
      <c r="C9" s="1">
        <v>2015</v>
      </c>
      <c r="D9" s="1">
        <v>746.46800000000007</v>
      </c>
      <c r="E9" s="1">
        <v>243.434</v>
      </c>
      <c r="F9" s="1">
        <v>243.08000000000004</v>
      </c>
      <c r="G9" s="1">
        <v>1232.9820000000002</v>
      </c>
      <c r="I9" s="18"/>
    </row>
    <row r="10" spans="1:9" x14ac:dyDescent="0.2">
      <c r="I10" s="18"/>
    </row>
    <row r="11" spans="1:9" x14ac:dyDescent="0.2">
      <c r="C11" t="s">
        <v>183</v>
      </c>
      <c r="E11" s="1">
        <v>4.4999999999999998E-2</v>
      </c>
      <c r="F11" t="s">
        <v>43</v>
      </c>
      <c r="I11" s="18"/>
    </row>
    <row r="12" spans="1:9" x14ac:dyDescent="0.2">
      <c r="C12" t="s">
        <v>184</v>
      </c>
      <c r="E12" s="1">
        <v>1.4E-2</v>
      </c>
      <c r="F12" t="s">
        <v>43</v>
      </c>
      <c r="I12" s="18"/>
    </row>
    <row r="13" spans="1:9" x14ac:dyDescent="0.2">
      <c r="C13" t="s">
        <v>185</v>
      </c>
      <c r="E13" s="1">
        <v>0.48499999999999999</v>
      </c>
      <c r="F13" t="s">
        <v>44</v>
      </c>
      <c r="I13" s="18"/>
    </row>
    <row r="14" spans="1:9" x14ac:dyDescent="0.2">
      <c r="C14" t="s">
        <v>186</v>
      </c>
      <c r="E14" s="1">
        <v>0.5</v>
      </c>
      <c r="F14" t="s">
        <v>4</v>
      </c>
      <c r="I14" s="18"/>
    </row>
    <row r="15" spans="1:9" x14ac:dyDescent="0.2">
      <c r="I15" s="18"/>
    </row>
    <row r="16" spans="1:9" x14ac:dyDescent="0.2">
      <c r="I16" s="18"/>
    </row>
    <row r="17" spans="3:9" x14ac:dyDescent="0.2">
      <c r="C17" t="s">
        <v>187</v>
      </c>
      <c r="D17" s="22" t="s">
        <v>125</v>
      </c>
      <c r="E17" s="22"/>
      <c r="F17" s="22"/>
      <c r="G17" s="22"/>
      <c r="I17" s="18" t="s">
        <v>59</v>
      </c>
    </row>
    <row r="18" spans="3:9" x14ac:dyDescent="0.2">
      <c r="D18" s="18" t="s">
        <v>124</v>
      </c>
      <c r="E18" s="18" t="s">
        <v>122</v>
      </c>
      <c r="F18" s="18" t="s">
        <v>120</v>
      </c>
      <c r="G18" s="18" t="s">
        <v>108</v>
      </c>
      <c r="I18" s="18" t="s">
        <v>36</v>
      </c>
    </row>
    <row r="19" spans="3:9" x14ac:dyDescent="0.2">
      <c r="C19">
        <v>1990</v>
      </c>
      <c r="D19">
        <v>53222.503199999992</v>
      </c>
      <c r="E19">
        <v>16541.91448063936</v>
      </c>
      <c r="F19">
        <v>10923.896353933143</v>
      </c>
      <c r="G19">
        <v>80688.314034572497</v>
      </c>
      <c r="I19" s="18"/>
    </row>
    <row r="20" spans="3:9" x14ac:dyDescent="0.2">
      <c r="C20">
        <v>1995</v>
      </c>
      <c r="D20">
        <v>55173.105299999996</v>
      </c>
      <c r="E20">
        <v>17738.788108938315</v>
      </c>
      <c r="F20">
        <v>15306.21806011015</v>
      </c>
      <c r="G20">
        <v>88218.111469048454</v>
      </c>
      <c r="I20" s="18"/>
    </row>
    <row r="21" spans="3:9" x14ac:dyDescent="0.2">
      <c r="C21">
        <v>2000</v>
      </c>
      <c r="D21">
        <v>66714.474487500003</v>
      </c>
      <c r="E21">
        <v>22103.804347166224</v>
      </c>
      <c r="F21">
        <v>18124.513119480318</v>
      </c>
      <c r="G21">
        <v>106942.79195414655</v>
      </c>
      <c r="I21" s="18"/>
    </row>
    <row r="22" spans="3:9" x14ac:dyDescent="0.2">
      <c r="C22">
        <v>2005</v>
      </c>
      <c r="D22">
        <v>78405.787658146844</v>
      </c>
      <c r="E22">
        <v>24721.775005054718</v>
      </c>
      <c r="F22">
        <v>20737.939784269831</v>
      </c>
      <c r="G22">
        <v>123865.5024474714</v>
      </c>
      <c r="I22" s="18"/>
    </row>
    <row r="23" spans="3:9" x14ac:dyDescent="0.2">
      <c r="C23">
        <v>2010</v>
      </c>
      <c r="D23">
        <v>82025.050982441055</v>
      </c>
      <c r="E23">
        <v>28388.234332648164</v>
      </c>
      <c r="F23">
        <v>23133.586607956229</v>
      </c>
      <c r="G23">
        <v>133546.87192304546</v>
      </c>
      <c r="I23" s="18"/>
    </row>
    <row r="24" spans="3:9" x14ac:dyDescent="0.2">
      <c r="C24">
        <v>2015</v>
      </c>
      <c r="D24">
        <v>83975.816789424585</v>
      </c>
      <c r="E24">
        <v>27385.727163544561</v>
      </c>
      <c r="F24">
        <v>27345.90303291411</v>
      </c>
      <c r="G24">
        <v>138707.44698588326</v>
      </c>
      <c r="I24" s="18"/>
    </row>
    <row r="25" spans="3:9" x14ac:dyDescent="0.2">
      <c r="I25" s="18"/>
    </row>
    <row r="26" spans="3:9" x14ac:dyDescent="0.2">
      <c r="C26" t="s">
        <v>188</v>
      </c>
      <c r="D26" s="22" t="s">
        <v>125</v>
      </c>
      <c r="E26" s="22"/>
      <c r="F26" s="22"/>
      <c r="G26" s="22"/>
      <c r="I26" s="18" t="s">
        <v>59</v>
      </c>
    </row>
    <row r="27" spans="3:9" x14ac:dyDescent="0.2">
      <c r="D27" s="18" t="s">
        <v>124</v>
      </c>
      <c r="E27" s="18" t="s">
        <v>122</v>
      </c>
      <c r="F27" s="18" t="s">
        <v>120</v>
      </c>
      <c r="G27" s="18" t="s">
        <v>108</v>
      </c>
      <c r="I27" s="18" t="s">
        <v>36</v>
      </c>
    </row>
    <row r="28" spans="3:9" x14ac:dyDescent="0.2">
      <c r="C28">
        <v>1990</v>
      </c>
      <c r="D28">
        <v>14453.384119999999</v>
      </c>
      <c r="E28">
        <v>4492.2096799999999</v>
      </c>
      <c r="F28">
        <v>2966.5510000000004</v>
      </c>
      <c r="G28">
        <v>21912.144799999998</v>
      </c>
      <c r="I28" s="18"/>
    </row>
    <row r="29" spans="3:9" x14ac:dyDescent="0.2">
      <c r="C29">
        <v>1995</v>
      </c>
      <c r="D29">
        <v>15006.14444</v>
      </c>
      <c r="E29">
        <v>4824.6480799999999</v>
      </c>
      <c r="F29">
        <v>4163.0304799999994</v>
      </c>
      <c r="G29">
        <v>23993.822999999997</v>
      </c>
    </row>
    <row r="30" spans="3:9" x14ac:dyDescent="0.2">
      <c r="C30">
        <v>2000</v>
      </c>
      <c r="D30">
        <v>18151.167194999998</v>
      </c>
      <c r="E30">
        <v>6013.8350999999984</v>
      </c>
      <c r="F30">
        <v>4931.1797850000003</v>
      </c>
      <c r="G30">
        <v>29096.182079999999</v>
      </c>
    </row>
    <row r="31" spans="3:9" x14ac:dyDescent="0.2">
      <c r="C31">
        <v>2005</v>
      </c>
      <c r="D31">
        <v>22871.435999999998</v>
      </c>
      <c r="E31">
        <v>7211.4892499999987</v>
      </c>
      <c r="F31">
        <v>6049.3807500000003</v>
      </c>
      <c r="G31">
        <v>36132.305999999997</v>
      </c>
    </row>
    <row r="32" spans="3:9" x14ac:dyDescent="0.2">
      <c r="C32">
        <v>2010</v>
      </c>
      <c r="D32">
        <v>24378.136999999995</v>
      </c>
      <c r="E32">
        <v>8437.0842499999999</v>
      </c>
      <c r="F32">
        <v>6875.3842499999992</v>
      </c>
      <c r="G32">
        <v>39690.605499999991</v>
      </c>
    </row>
    <row r="33" spans="1:7" x14ac:dyDescent="0.2">
      <c r="C33">
        <v>2015</v>
      </c>
      <c r="D33">
        <v>25342.588599999999</v>
      </c>
      <c r="E33">
        <v>8264.5843000000004</v>
      </c>
      <c r="F33">
        <v>8252.5660000000007</v>
      </c>
      <c r="G33">
        <v>41859.738899999997</v>
      </c>
    </row>
    <row r="35" spans="1:7" x14ac:dyDescent="0.2">
      <c r="F35" s="18"/>
    </row>
    <row r="36" spans="1:7" x14ac:dyDescent="0.2">
      <c r="A36" t="s">
        <v>189</v>
      </c>
      <c r="C36" s="6"/>
      <c r="D36" s="18" t="s">
        <v>108</v>
      </c>
      <c r="F36" s="18" t="s">
        <v>59</v>
      </c>
    </row>
    <row r="37" spans="1:7" x14ac:dyDescent="0.2">
      <c r="C37" s="6">
        <v>1990</v>
      </c>
      <c r="D37" s="6">
        <v>102600.45883457249</v>
      </c>
      <c r="F37" s="18" t="s">
        <v>36</v>
      </c>
    </row>
    <row r="38" spans="1:7" x14ac:dyDescent="0.2">
      <c r="C38" s="6">
        <v>1995</v>
      </c>
      <c r="D38" s="6">
        <v>112211.93446904846</v>
      </c>
      <c r="F38" s="18"/>
    </row>
    <row r="39" spans="1:7" x14ac:dyDescent="0.2">
      <c r="C39" s="6">
        <v>2000</v>
      </c>
      <c r="D39" s="6">
        <v>136038.97403414655</v>
      </c>
    </row>
    <row r="40" spans="1:7" x14ac:dyDescent="0.2">
      <c r="C40" s="6">
        <v>2005</v>
      </c>
      <c r="D40" s="6">
        <v>159997.80844747141</v>
      </c>
    </row>
    <row r="41" spans="1:7" x14ac:dyDescent="0.2">
      <c r="C41" s="6">
        <v>2010</v>
      </c>
      <c r="D41" s="6">
        <v>173237.47742304543</v>
      </c>
    </row>
    <row r="42" spans="1:7" x14ac:dyDescent="0.2">
      <c r="C42" s="6">
        <v>2015</v>
      </c>
      <c r="D42" s="6">
        <v>180567.18588588326</v>
      </c>
    </row>
  </sheetData>
  <mergeCells count="2">
    <mergeCell ref="D17:G17"/>
    <mergeCell ref="D26:G26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8"/>
  <sheetViews>
    <sheetView workbookViewId="0">
      <selection activeCell="D3" sqref="D3:F3"/>
    </sheetView>
  </sheetViews>
  <sheetFormatPr defaultRowHeight="14.25" x14ac:dyDescent="0.2"/>
  <sheetData>
    <row r="3" spans="1:8" x14ac:dyDescent="0.2">
      <c r="A3" t="s">
        <v>190</v>
      </c>
      <c r="D3" s="18" t="s">
        <v>120</v>
      </c>
      <c r="E3" s="18" t="s">
        <v>122</v>
      </c>
      <c r="F3" s="18" t="s">
        <v>124</v>
      </c>
      <c r="H3" t="s">
        <v>59</v>
      </c>
    </row>
    <row r="4" spans="1:8" x14ac:dyDescent="0.2">
      <c r="C4">
        <v>1990</v>
      </c>
      <c r="D4">
        <v>10.922499999999999</v>
      </c>
      <c r="E4">
        <v>16.5398</v>
      </c>
      <c r="F4">
        <v>53.215699999999998</v>
      </c>
      <c r="H4" t="s">
        <v>193</v>
      </c>
    </row>
    <row r="5" spans="1:8" x14ac:dyDescent="0.2">
      <c r="C5">
        <v>1995</v>
      </c>
      <c r="D5">
        <v>15.3278</v>
      </c>
      <c r="E5">
        <v>17.7638</v>
      </c>
      <c r="F5">
        <v>55.250900000000001</v>
      </c>
    </row>
    <row r="6" spans="1:8" x14ac:dyDescent="0.2">
      <c r="C6">
        <v>2000</v>
      </c>
      <c r="D6" s="7">
        <v>16.1387</v>
      </c>
      <c r="E6" s="7">
        <v>19.681999999999999</v>
      </c>
      <c r="F6" s="7">
        <v>59.404899999999998</v>
      </c>
    </row>
    <row r="7" spans="1:8" x14ac:dyDescent="0.2">
      <c r="C7">
        <v>2005</v>
      </c>
      <c r="D7">
        <v>16.97</v>
      </c>
      <c r="E7">
        <v>20.23</v>
      </c>
      <c r="F7">
        <v>64.16</v>
      </c>
    </row>
    <row r="8" spans="1:8" x14ac:dyDescent="0.2">
      <c r="C8">
        <v>2010</v>
      </c>
      <c r="D8">
        <v>17.61</v>
      </c>
      <c r="E8">
        <v>21.61</v>
      </c>
      <c r="F8">
        <v>62.44</v>
      </c>
    </row>
    <row r="9" spans="1:8" x14ac:dyDescent="0.2">
      <c r="C9">
        <v>2015</v>
      </c>
      <c r="D9">
        <v>20.6</v>
      </c>
      <c r="E9">
        <v>20.63</v>
      </c>
      <c r="F9">
        <v>63.26</v>
      </c>
    </row>
    <row r="11" spans="1:8" x14ac:dyDescent="0.2">
      <c r="A11" t="s">
        <v>191</v>
      </c>
      <c r="D11" t="s">
        <v>194</v>
      </c>
      <c r="E11" t="s">
        <v>195</v>
      </c>
      <c r="F11" t="s">
        <v>197</v>
      </c>
      <c r="H11" t="s">
        <v>59</v>
      </c>
    </row>
    <row r="12" spans="1:8" x14ac:dyDescent="0.2">
      <c r="C12">
        <v>1990</v>
      </c>
      <c r="D12">
        <v>1.45</v>
      </c>
      <c r="E12">
        <v>12.7</v>
      </c>
      <c r="F12">
        <v>3.73</v>
      </c>
      <c r="H12" t="s">
        <v>45</v>
      </c>
    </row>
    <row r="13" spans="1:8" x14ac:dyDescent="0.2">
      <c r="C13">
        <v>1995</v>
      </c>
      <c r="D13">
        <v>2.6</v>
      </c>
      <c r="E13">
        <v>12.98</v>
      </c>
      <c r="F13">
        <v>4.8899999999999997</v>
      </c>
    </row>
    <row r="14" spans="1:8" x14ac:dyDescent="0.2">
      <c r="C14">
        <v>2000</v>
      </c>
      <c r="D14" s="7">
        <v>4.9800000000000004</v>
      </c>
      <c r="E14" s="7">
        <v>18.440000000000001</v>
      </c>
      <c r="F14" s="7">
        <v>4.3499999999999996</v>
      </c>
    </row>
    <row r="15" spans="1:8" x14ac:dyDescent="0.2">
      <c r="C15">
        <v>2005</v>
      </c>
      <c r="D15">
        <v>5.21</v>
      </c>
      <c r="E15">
        <v>26.26</v>
      </c>
      <c r="F15">
        <v>4.9800000000000004</v>
      </c>
    </row>
    <row r="16" spans="1:8" x14ac:dyDescent="0.2">
      <c r="C16">
        <v>2010</v>
      </c>
      <c r="D16">
        <v>5.65</v>
      </c>
      <c r="E16">
        <v>21.8</v>
      </c>
      <c r="F16">
        <v>5.27</v>
      </c>
    </row>
    <row r="17" spans="1:14" x14ac:dyDescent="0.2">
      <c r="C17">
        <v>2015</v>
      </c>
      <c r="D17">
        <v>5.78</v>
      </c>
      <c r="E17">
        <v>27.95</v>
      </c>
      <c r="F17">
        <v>6.03</v>
      </c>
    </row>
    <row r="20" spans="1:14" x14ac:dyDescent="0.2">
      <c r="A20" t="s">
        <v>192</v>
      </c>
      <c r="D20" s="22" t="s">
        <v>194</v>
      </c>
      <c r="E20" s="22"/>
      <c r="F20" s="22"/>
      <c r="G20" s="22" t="s">
        <v>195</v>
      </c>
      <c r="H20" s="22"/>
      <c r="I20" s="22"/>
      <c r="J20" s="22" t="s">
        <v>196</v>
      </c>
      <c r="K20" s="22"/>
      <c r="L20" s="22"/>
      <c r="N20" t="s">
        <v>59</v>
      </c>
    </row>
    <row r="21" spans="1:14" x14ac:dyDescent="0.2">
      <c r="D21" s="18" t="s">
        <v>120</v>
      </c>
      <c r="E21" s="18" t="s">
        <v>122</v>
      </c>
      <c r="F21" s="18" t="s">
        <v>124</v>
      </c>
      <c r="G21" s="18" t="s">
        <v>120</v>
      </c>
      <c r="H21" s="18" t="s">
        <v>122</v>
      </c>
      <c r="I21" s="18" t="s">
        <v>124</v>
      </c>
      <c r="J21" s="18" t="s">
        <v>120</v>
      </c>
      <c r="K21" s="18" t="s">
        <v>122</v>
      </c>
      <c r="L21" s="18" t="s">
        <v>124</v>
      </c>
      <c r="N21" t="s">
        <v>36</v>
      </c>
    </row>
    <row r="22" spans="1:14" x14ac:dyDescent="0.2">
      <c r="C22">
        <v>1990</v>
      </c>
      <c r="D22">
        <v>15.837624999999999</v>
      </c>
      <c r="E22">
        <v>23.982709999999997</v>
      </c>
      <c r="F22">
        <v>77.162764999999993</v>
      </c>
      <c r="G22">
        <v>138.71574999999999</v>
      </c>
      <c r="H22">
        <v>210.05545999999998</v>
      </c>
      <c r="I22">
        <v>675.83938999999998</v>
      </c>
      <c r="J22">
        <v>40.740924999999997</v>
      </c>
      <c r="K22">
        <v>61.693453999999996</v>
      </c>
      <c r="L22">
        <v>198.494561</v>
      </c>
    </row>
    <row r="23" spans="1:14" x14ac:dyDescent="0.2">
      <c r="C23">
        <v>1995</v>
      </c>
      <c r="D23">
        <v>39.85228</v>
      </c>
      <c r="E23">
        <v>46.185880000000004</v>
      </c>
      <c r="F23">
        <v>143.65234000000001</v>
      </c>
      <c r="G23">
        <v>198.95484400000001</v>
      </c>
      <c r="H23">
        <v>230.57412400000001</v>
      </c>
      <c r="I23">
        <v>717.15668200000005</v>
      </c>
      <c r="J23">
        <v>74.952941999999993</v>
      </c>
      <c r="K23">
        <v>86.864981999999998</v>
      </c>
      <c r="L23">
        <v>270.17690099999999</v>
      </c>
    </row>
    <row r="24" spans="1:14" x14ac:dyDescent="0.2">
      <c r="C24">
        <v>2000</v>
      </c>
      <c r="D24">
        <v>80.370726000000005</v>
      </c>
      <c r="E24">
        <v>98.016360000000006</v>
      </c>
      <c r="F24">
        <v>295.83640200000002</v>
      </c>
      <c r="G24">
        <v>297.59762800000004</v>
      </c>
      <c r="H24">
        <v>362.93608</v>
      </c>
      <c r="I24">
        <v>1095.4263559999999</v>
      </c>
      <c r="J24">
        <v>70.203344999999999</v>
      </c>
      <c r="K24">
        <v>85.61669999999998</v>
      </c>
      <c r="L24">
        <v>258.41131499999995</v>
      </c>
    </row>
    <row r="25" spans="1:14" x14ac:dyDescent="0.2">
      <c r="C25">
        <v>2005</v>
      </c>
      <c r="D25">
        <v>88.413699999999992</v>
      </c>
      <c r="E25">
        <v>105.39830000000001</v>
      </c>
      <c r="F25">
        <v>334.27359999999999</v>
      </c>
      <c r="G25">
        <v>445.63220000000001</v>
      </c>
      <c r="H25">
        <v>531.23980000000006</v>
      </c>
      <c r="I25">
        <v>1684.8416</v>
      </c>
      <c r="J25">
        <v>84.510599999999997</v>
      </c>
      <c r="K25">
        <v>100.74540000000002</v>
      </c>
      <c r="L25">
        <v>319.51679999999999</v>
      </c>
    </row>
    <row r="26" spans="1:14" x14ac:dyDescent="0.2">
      <c r="C26">
        <v>2010</v>
      </c>
      <c r="D26">
        <v>99.496499999999997</v>
      </c>
      <c r="E26">
        <v>122.09650000000001</v>
      </c>
      <c r="F26">
        <v>352.786</v>
      </c>
      <c r="G26">
        <v>383.89800000000002</v>
      </c>
      <c r="H26">
        <v>471.09800000000001</v>
      </c>
      <c r="I26">
        <v>1361.192</v>
      </c>
      <c r="J26">
        <v>92.804699999999983</v>
      </c>
      <c r="K26">
        <v>113.88469999999998</v>
      </c>
      <c r="L26">
        <v>329.05879999999996</v>
      </c>
    </row>
    <row r="27" spans="1:14" x14ac:dyDescent="0.2">
      <c r="C27">
        <v>2015</v>
      </c>
      <c r="D27">
        <v>119.06800000000001</v>
      </c>
      <c r="E27">
        <v>119.2414</v>
      </c>
      <c r="F27">
        <v>365.64280000000002</v>
      </c>
      <c r="G27">
        <v>575.77</v>
      </c>
      <c r="H27">
        <v>576.60849999999994</v>
      </c>
      <c r="I27">
        <v>1768.117</v>
      </c>
      <c r="J27">
        <v>124.21800000000002</v>
      </c>
      <c r="K27">
        <v>124.3989</v>
      </c>
      <c r="L27">
        <v>381.45780000000002</v>
      </c>
    </row>
    <row r="31" spans="1:14" x14ac:dyDescent="0.2">
      <c r="D31" s="22" t="s">
        <v>125</v>
      </c>
      <c r="E31" s="22"/>
      <c r="F31" s="22"/>
      <c r="G31" s="22"/>
      <c r="I31" t="s">
        <v>59</v>
      </c>
    </row>
    <row r="32" spans="1:14" x14ac:dyDescent="0.2">
      <c r="D32" t="s">
        <v>194</v>
      </c>
      <c r="E32" t="s">
        <v>195</v>
      </c>
      <c r="F32" t="s">
        <v>197</v>
      </c>
      <c r="G32" t="s">
        <v>108</v>
      </c>
      <c r="I32" t="s">
        <v>36</v>
      </c>
    </row>
    <row r="33" spans="3:7" x14ac:dyDescent="0.2">
      <c r="C33">
        <v>1990</v>
      </c>
      <c r="D33">
        <v>444.53577999999999</v>
      </c>
      <c r="E33">
        <v>512.30529999999999</v>
      </c>
      <c r="F33">
        <v>210.65025800000001</v>
      </c>
      <c r="G33">
        <v>1167.4913379999998</v>
      </c>
    </row>
    <row r="34" spans="3:7" x14ac:dyDescent="0.2">
      <c r="C34">
        <v>1995</v>
      </c>
      <c r="D34">
        <v>872.82390000000009</v>
      </c>
      <c r="E34">
        <v>573.34282500000006</v>
      </c>
      <c r="F34">
        <v>302.39637750000003</v>
      </c>
      <c r="G34">
        <v>1748.5631025</v>
      </c>
    </row>
    <row r="35" spans="3:7" x14ac:dyDescent="0.2">
      <c r="C35">
        <v>2000</v>
      </c>
      <c r="D35">
        <v>1802.0492544000001</v>
      </c>
      <c r="E35">
        <v>877.98003199999994</v>
      </c>
      <c r="F35">
        <v>289.96195199999994</v>
      </c>
      <c r="G35">
        <v>2969.9912384000004</v>
      </c>
    </row>
    <row r="36" spans="3:7" x14ac:dyDescent="0.2">
      <c r="C36">
        <v>2005</v>
      </c>
      <c r="D36">
        <v>2109.32528</v>
      </c>
      <c r="E36">
        <v>1365.8568000000002</v>
      </c>
      <c r="F36">
        <v>356.14095999999995</v>
      </c>
      <c r="G36">
        <v>3831.3230400000002</v>
      </c>
    </row>
    <row r="37" spans="3:7" x14ac:dyDescent="0.2">
      <c r="C37">
        <v>2010</v>
      </c>
      <c r="D37">
        <v>2203.9202</v>
      </c>
      <c r="E37">
        <v>1394.5970000000002</v>
      </c>
      <c r="F37">
        <v>375.02373999999998</v>
      </c>
      <c r="G37">
        <v>3973.5409400000003</v>
      </c>
    </row>
    <row r="38" spans="3:7" x14ac:dyDescent="0.2">
      <c r="C38">
        <v>2015</v>
      </c>
      <c r="D38">
        <v>2295.01836</v>
      </c>
      <c r="E38">
        <v>1445.24775</v>
      </c>
      <c r="F38">
        <v>420.05229000000008</v>
      </c>
      <c r="G38">
        <v>4160.3184000000001</v>
      </c>
    </row>
  </sheetData>
  <mergeCells count="4">
    <mergeCell ref="D20:F20"/>
    <mergeCell ref="G20:I20"/>
    <mergeCell ref="J20:L20"/>
    <mergeCell ref="D31:G3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workbookViewId="0">
      <selection activeCell="C18" sqref="C18"/>
    </sheetView>
  </sheetViews>
  <sheetFormatPr defaultRowHeight="14.25" x14ac:dyDescent="0.2"/>
  <cols>
    <col min="3" max="3" width="21.625" customWidth="1"/>
    <col min="6" max="6" width="16.125" customWidth="1"/>
  </cols>
  <sheetData>
    <row r="3" spans="1:8" x14ac:dyDescent="0.2">
      <c r="A3" t="s">
        <v>199</v>
      </c>
      <c r="D3" s="22" t="s">
        <v>125</v>
      </c>
      <c r="E3" s="22"/>
      <c r="F3" s="22"/>
      <c r="G3" s="22"/>
    </row>
    <row r="4" spans="1:8" x14ac:dyDescent="0.2">
      <c r="A4" t="s">
        <v>198</v>
      </c>
      <c r="D4" s="10" t="s">
        <v>200</v>
      </c>
      <c r="E4" s="10" t="s">
        <v>201</v>
      </c>
      <c r="F4" s="10" t="s">
        <v>202</v>
      </c>
      <c r="G4" s="10" t="s">
        <v>165</v>
      </c>
    </row>
    <row r="5" spans="1:8" x14ac:dyDescent="0.2">
      <c r="C5" s="10">
        <v>1990</v>
      </c>
      <c r="D5" s="21">
        <v>112852</v>
      </c>
      <c r="E5" s="21">
        <v>13570</v>
      </c>
      <c r="F5" s="21">
        <v>28426</v>
      </c>
      <c r="G5" s="21">
        <v>154849</v>
      </c>
    </row>
    <row r="6" spans="1:8" x14ac:dyDescent="0.2">
      <c r="C6" s="10">
        <v>1995</v>
      </c>
      <c r="D6" s="21">
        <v>132619</v>
      </c>
      <c r="E6" s="21">
        <v>15947</v>
      </c>
      <c r="F6" s="21">
        <v>33405</v>
      </c>
      <c r="G6" s="21">
        <v>181972</v>
      </c>
    </row>
    <row r="7" spans="1:8" x14ac:dyDescent="0.2">
      <c r="C7" s="10">
        <v>2000</v>
      </c>
      <c r="D7" s="21">
        <v>152703</v>
      </c>
      <c r="E7" s="21">
        <v>18362</v>
      </c>
      <c r="F7" s="21">
        <v>38464</v>
      </c>
      <c r="G7" s="21">
        <v>209530</v>
      </c>
    </row>
    <row r="8" spans="1:8" x14ac:dyDescent="0.2">
      <c r="C8" s="10">
        <v>2005</v>
      </c>
      <c r="D8" s="21">
        <v>176488</v>
      </c>
      <c r="E8" s="21">
        <v>21222</v>
      </c>
      <c r="F8" s="21">
        <v>44455</v>
      </c>
      <c r="G8" s="21">
        <v>242166</v>
      </c>
    </row>
    <row r="9" spans="1:8" x14ac:dyDescent="0.2">
      <c r="C9" s="10">
        <v>2010</v>
      </c>
      <c r="D9" s="21">
        <v>188314</v>
      </c>
      <c r="E9" s="21">
        <v>22644</v>
      </c>
      <c r="F9" s="21">
        <v>47434</v>
      </c>
      <c r="G9" s="21">
        <v>258394</v>
      </c>
    </row>
    <row r="10" spans="1:8" x14ac:dyDescent="0.2">
      <c r="C10" s="10">
        <v>2015</v>
      </c>
      <c r="D10" s="21">
        <v>205176</v>
      </c>
      <c r="E10" s="21">
        <v>24672</v>
      </c>
      <c r="F10" s="21">
        <v>51681</v>
      </c>
      <c r="G10" s="21">
        <v>281530</v>
      </c>
    </row>
    <row r="13" spans="1:8" x14ac:dyDescent="0.2">
      <c r="C13" s="18" t="s">
        <v>203</v>
      </c>
      <c r="D13">
        <v>0.25</v>
      </c>
      <c r="E13" t="s">
        <v>47</v>
      </c>
      <c r="F13" t="s">
        <v>204</v>
      </c>
      <c r="G13">
        <v>0.15</v>
      </c>
      <c r="H13" t="s">
        <v>47</v>
      </c>
    </row>
    <row r="15" spans="1:8" x14ac:dyDescent="0.2">
      <c r="C15" s="10" t="s">
        <v>205</v>
      </c>
      <c r="D15" s="10">
        <v>0.5</v>
      </c>
      <c r="E15" s="10" t="s">
        <v>46</v>
      </c>
    </row>
    <row r="17" spans="1:8" x14ac:dyDescent="0.2">
      <c r="A17" t="s">
        <v>192</v>
      </c>
      <c r="D17" s="22" t="s">
        <v>125</v>
      </c>
      <c r="E17" s="22"/>
      <c r="F17" s="22"/>
      <c r="G17" s="22"/>
    </row>
    <row r="18" spans="1:8" x14ac:dyDescent="0.2">
      <c r="C18" s="10"/>
      <c r="D18" s="18" t="s">
        <v>200</v>
      </c>
      <c r="E18" s="18" t="s">
        <v>201</v>
      </c>
      <c r="F18" s="18" t="s">
        <v>202</v>
      </c>
      <c r="G18" s="18" t="s">
        <v>165</v>
      </c>
      <c r="H18" s="10" t="s">
        <v>59</v>
      </c>
    </row>
    <row r="19" spans="1:8" x14ac:dyDescent="0.2">
      <c r="C19" s="10">
        <v>1990</v>
      </c>
      <c r="D19" s="10">
        <v>14106.5</v>
      </c>
      <c r="E19" s="10">
        <v>1017.75</v>
      </c>
      <c r="F19" s="10">
        <v>3553.25</v>
      </c>
      <c r="G19" s="10">
        <v>18677.5</v>
      </c>
      <c r="H19" s="10" t="s">
        <v>36</v>
      </c>
    </row>
    <row r="20" spans="1:8" x14ac:dyDescent="0.2">
      <c r="C20" s="10">
        <v>1995</v>
      </c>
      <c r="D20" s="10">
        <v>16577.375</v>
      </c>
      <c r="E20" s="10">
        <v>1196.0249999999999</v>
      </c>
      <c r="F20" s="10">
        <v>4175.625</v>
      </c>
      <c r="G20" s="10">
        <v>21949.025000000001</v>
      </c>
      <c r="H20" s="10"/>
    </row>
    <row r="21" spans="1:8" x14ac:dyDescent="0.2">
      <c r="C21" s="10">
        <v>2000</v>
      </c>
      <c r="D21" s="10">
        <v>19087.875</v>
      </c>
      <c r="E21" s="10">
        <v>1377.1499999999999</v>
      </c>
      <c r="F21" s="10">
        <v>4808</v>
      </c>
      <c r="G21" s="10">
        <v>25273.025000000001</v>
      </c>
      <c r="H21" s="10"/>
    </row>
    <row r="22" spans="1:8" x14ac:dyDescent="0.2">
      <c r="C22" s="10">
        <v>2005</v>
      </c>
      <c r="D22" s="10">
        <v>22061</v>
      </c>
      <c r="E22" s="10">
        <v>1591.6499999999999</v>
      </c>
      <c r="F22" s="10">
        <v>5556.875</v>
      </c>
      <c r="G22" s="10">
        <v>29209.525000000001</v>
      </c>
      <c r="H22" s="10"/>
    </row>
    <row r="23" spans="1:8" x14ac:dyDescent="0.2">
      <c r="C23" s="10">
        <v>2010</v>
      </c>
      <c r="D23" s="10">
        <v>23539.25</v>
      </c>
      <c r="E23" s="10">
        <v>1698.3</v>
      </c>
      <c r="F23" s="10">
        <v>5929.25</v>
      </c>
      <c r="G23" s="10">
        <v>31166.799999999999</v>
      </c>
      <c r="H23" s="10"/>
    </row>
    <row r="24" spans="1:8" x14ac:dyDescent="0.2">
      <c r="C24" s="10">
        <v>2015</v>
      </c>
      <c r="D24" s="10">
        <v>25647</v>
      </c>
      <c r="E24" s="10">
        <v>1850.3999999999999</v>
      </c>
      <c r="F24" s="10">
        <v>6460.125</v>
      </c>
      <c r="G24" s="10">
        <v>33957.525000000001</v>
      </c>
      <c r="H24" s="10"/>
    </row>
  </sheetData>
  <mergeCells count="2">
    <mergeCell ref="D3:G3"/>
    <mergeCell ref="D17:G17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N28" sqref="N28"/>
    </sheetView>
  </sheetViews>
  <sheetFormatPr defaultRowHeight="14.25" x14ac:dyDescent="0.2"/>
  <sheetData>
    <row r="3" spans="2:7" x14ac:dyDescent="0.2">
      <c r="B3" t="s">
        <v>206</v>
      </c>
      <c r="E3" s="18" t="s">
        <v>120</v>
      </c>
      <c r="F3" s="18" t="s">
        <v>122</v>
      </c>
      <c r="G3" s="18" t="s">
        <v>124</v>
      </c>
    </row>
    <row r="4" spans="2:7" x14ac:dyDescent="0.2">
      <c r="D4" s="10">
        <v>1990</v>
      </c>
      <c r="E4">
        <v>2102</v>
      </c>
      <c r="F4">
        <v>3060</v>
      </c>
      <c r="G4">
        <v>12825</v>
      </c>
    </row>
    <row r="5" spans="2:7" x14ac:dyDescent="0.2">
      <c r="D5" s="10">
        <v>1995</v>
      </c>
      <c r="E5">
        <v>2351</v>
      </c>
      <c r="F5">
        <v>3392</v>
      </c>
      <c r="G5">
        <v>10126</v>
      </c>
    </row>
    <row r="6" spans="2:7" x14ac:dyDescent="0.2">
      <c r="D6" s="10">
        <v>2000</v>
      </c>
      <c r="E6">
        <v>1909</v>
      </c>
      <c r="F6">
        <v>3204</v>
      </c>
      <c r="G6">
        <v>15204</v>
      </c>
    </row>
    <row r="7" spans="2:7" x14ac:dyDescent="0.2">
      <c r="D7" s="10">
        <v>2005</v>
      </c>
      <c r="E7">
        <v>2413</v>
      </c>
      <c r="F7">
        <v>3180</v>
      </c>
      <c r="G7">
        <v>16809</v>
      </c>
    </row>
    <row r="8" spans="2:7" x14ac:dyDescent="0.2">
      <c r="D8" s="10">
        <v>2010</v>
      </c>
      <c r="E8">
        <v>2268</v>
      </c>
      <c r="F8">
        <v>2621</v>
      </c>
      <c r="G8">
        <v>17817</v>
      </c>
    </row>
    <row r="9" spans="2:7" x14ac:dyDescent="0.2">
      <c r="D9" s="10">
        <v>2015</v>
      </c>
      <c r="E9">
        <v>2977</v>
      </c>
      <c r="F9">
        <v>3111</v>
      </c>
      <c r="G9">
        <v>18242</v>
      </c>
    </row>
    <row r="11" spans="2:7" x14ac:dyDescent="0.2">
      <c r="D11" s="18" t="s">
        <v>207</v>
      </c>
      <c r="F11">
        <v>0.35</v>
      </c>
      <c r="G11" t="s">
        <v>208</v>
      </c>
    </row>
    <row r="13" spans="2:7" x14ac:dyDescent="0.2">
      <c r="B13" t="s">
        <v>209</v>
      </c>
      <c r="E13" s="18" t="s">
        <v>120</v>
      </c>
      <c r="F13" s="18" t="s">
        <v>122</v>
      </c>
      <c r="G13" s="18" t="s">
        <v>124</v>
      </c>
    </row>
    <row r="14" spans="2:7" x14ac:dyDescent="0.2">
      <c r="D14" s="10">
        <v>1990</v>
      </c>
      <c r="E14">
        <v>3345.11</v>
      </c>
      <c r="F14">
        <v>4480.75</v>
      </c>
      <c r="G14">
        <v>12497.55</v>
      </c>
    </row>
    <row r="15" spans="2:7" x14ac:dyDescent="0.2">
      <c r="D15" s="10">
        <v>1995</v>
      </c>
      <c r="E15">
        <v>3844.28</v>
      </c>
      <c r="F15">
        <v>4999.26</v>
      </c>
      <c r="G15">
        <v>17139.150000000001</v>
      </c>
    </row>
    <row r="16" spans="2:7" x14ac:dyDescent="0.2">
      <c r="D16" s="10">
        <v>2000</v>
      </c>
      <c r="E16">
        <v>4328.68</v>
      </c>
      <c r="F16">
        <v>5495.75</v>
      </c>
      <c r="G16">
        <v>21182.22</v>
      </c>
    </row>
    <row r="17" spans="4:13" x14ac:dyDescent="0.2">
      <c r="D17" s="10">
        <v>2005</v>
      </c>
      <c r="E17">
        <v>4494.0600000000004</v>
      </c>
      <c r="F17">
        <v>5951.07</v>
      </c>
      <c r="G17">
        <v>21730.28</v>
      </c>
    </row>
    <row r="18" spans="4:13" x14ac:dyDescent="0.2">
      <c r="D18" s="10">
        <v>2010</v>
      </c>
      <c r="E18">
        <v>4992.26</v>
      </c>
      <c r="F18">
        <v>6428.89</v>
      </c>
      <c r="G18">
        <v>22124.44</v>
      </c>
    </row>
    <row r="19" spans="4:13" x14ac:dyDescent="0.2">
      <c r="D19" s="10">
        <v>2015</v>
      </c>
      <c r="E19">
        <v>5304.51</v>
      </c>
      <c r="F19">
        <v>6709.62</v>
      </c>
      <c r="G19">
        <v>22719.86</v>
      </c>
    </row>
    <row r="21" spans="4:13" x14ac:dyDescent="0.2">
      <c r="D21" s="18" t="s">
        <v>150</v>
      </c>
      <c r="F21" s="18" t="s">
        <v>130</v>
      </c>
      <c r="G21" s="10">
        <v>0.45</v>
      </c>
      <c r="H21" s="10" t="s">
        <v>210</v>
      </c>
      <c r="I21" s="10">
        <v>0.45</v>
      </c>
    </row>
    <row r="24" spans="4:13" x14ac:dyDescent="0.2">
      <c r="D24" s="10"/>
      <c r="E24" s="22" t="s">
        <v>119</v>
      </c>
      <c r="F24" s="22"/>
      <c r="G24" s="22" t="s">
        <v>121</v>
      </c>
      <c r="H24" s="22"/>
      <c r="I24" s="22" t="s">
        <v>123</v>
      </c>
      <c r="J24" s="22"/>
      <c r="K24" s="10"/>
      <c r="L24" s="10"/>
      <c r="M24" s="10"/>
    </row>
    <row r="25" spans="4:13" x14ac:dyDescent="0.2">
      <c r="D25" s="10"/>
      <c r="E25" s="18" t="s">
        <v>130</v>
      </c>
      <c r="F25" s="18" t="s">
        <v>210</v>
      </c>
      <c r="G25" s="18" t="s">
        <v>130</v>
      </c>
      <c r="H25" s="18" t="s">
        <v>210</v>
      </c>
      <c r="I25" s="18" t="s">
        <v>130</v>
      </c>
      <c r="J25" s="18" t="s">
        <v>210</v>
      </c>
      <c r="K25" s="10" t="s">
        <v>108</v>
      </c>
      <c r="L25" s="10" t="s">
        <v>211</v>
      </c>
      <c r="M25" s="10"/>
    </row>
    <row r="26" spans="4:13" x14ac:dyDescent="0.2">
      <c r="D26" s="10">
        <v>1990</v>
      </c>
      <c r="E26" s="10">
        <v>1505.2995000000001</v>
      </c>
      <c r="F26" s="10">
        <v>331.065</v>
      </c>
      <c r="G26" s="10">
        <v>2016.3375000000001</v>
      </c>
      <c r="H26" s="10">
        <v>481.95</v>
      </c>
      <c r="I26" s="10">
        <v>5623.8975</v>
      </c>
      <c r="J26" s="10">
        <v>2019.9375</v>
      </c>
      <c r="K26" s="10">
        <v>11978.487000000001</v>
      </c>
      <c r="L26" s="10" t="s">
        <v>48</v>
      </c>
      <c r="M26" s="10"/>
    </row>
    <row r="27" spans="4:13" x14ac:dyDescent="0.2">
      <c r="D27" s="10">
        <v>1995</v>
      </c>
      <c r="E27" s="10">
        <v>1729.9260000000002</v>
      </c>
      <c r="F27" s="10">
        <v>370.28249999999997</v>
      </c>
      <c r="G27" s="10">
        <v>2249.6670000000004</v>
      </c>
      <c r="H27" s="10">
        <v>534.2399999999999</v>
      </c>
      <c r="I27" s="10">
        <v>7712.6175000000012</v>
      </c>
      <c r="J27" s="10">
        <v>1594.845</v>
      </c>
      <c r="K27" s="10">
        <v>14191.578</v>
      </c>
      <c r="L27" s="10"/>
      <c r="M27" s="10"/>
    </row>
    <row r="28" spans="4:13" x14ac:dyDescent="0.2">
      <c r="D28" s="10">
        <v>2000</v>
      </c>
      <c r="E28" s="10">
        <v>1947.9060000000002</v>
      </c>
      <c r="F28" s="10">
        <v>300.66750000000002</v>
      </c>
      <c r="G28" s="10">
        <v>2473.0875000000001</v>
      </c>
      <c r="H28" s="10">
        <v>504.62999999999994</v>
      </c>
      <c r="I28" s="10">
        <v>9531.9990000000016</v>
      </c>
      <c r="J28" s="10">
        <v>2394.63</v>
      </c>
      <c r="K28" s="10">
        <v>17152.920000000002</v>
      </c>
      <c r="L28" s="10"/>
      <c r="M28" s="10"/>
    </row>
    <row r="29" spans="4:13" x14ac:dyDescent="0.2">
      <c r="D29" s="10">
        <v>2005</v>
      </c>
      <c r="E29" s="10">
        <v>2022.3270000000002</v>
      </c>
      <c r="F29" s="10">
        <v>380.04750000000001</v>
      </c>
      <c r="G29" s="10">
        <v>2677.9814999999999</v>
      </c>
      <c r="H29" s="10">
        <v>500.85</v>
      </c>
      <c r="I29" s="10">
        <v>9778.6260000000002</v>
      </c>
      <c r="J29" s="10">
        <v>2647.4175</v>
      </c>
      <c r="K29" s="10">
        <v>18007.249500000002</v>
      </c>
      <c r="L29" s="10"/>
      <c r="M29" s="10"/>
    </row>
    <row r="30" spans="4:13" x14ac:dyDescent="0.2">
      <c r="D30" s="10">
        <v>2010</v>
      </c>
      <c r="E30" s="10">
        <v>2246.5170000000003</v>
      </c>
      <c r="F30" s="10">
        <v>357.21</v>
      </c>
      <c r="G30" s="10">
        <v>2893.0005000000001</v>
      </c>
      <c r="H30" s="10">
        <v>412.80749999999995</v>
      </c>
      <c r="I30" s="10">
        <v>9955.9979999999996</v>
      </c>
      <c r="J30" s="10">
        <v>2806.1774999999998</v>
      </c>
      <c r="K30" s="10">
        <v>18671.710500000001</v>
      </c>
      <c r="L30" s="10"/>
      <c r="M30" s="10"/>
    </row>
    <row r="31" spans="4:13" x14ac:dyDescent="0.2">
      <c r="D31" s="10">
        <v>2015</v>
      </c>
      <c r="E31" s="10">
        <v>2387.0295000000001</v>
      </c>
      <c r="F31" s="10">
        <v>468.87750000000005</v>
      </c>
      <c r="G31" s="10">
        <v>3019.3290000000002</v>
      </c>
      <c r="H31" s="10">
        <v>489.98249999999996</v>
      </c>
      <c r="I31" s="10">
        <v>10223.937</v>
      </c>
      <c r="J31" s="10">
        <v>2873.1149999999998</v>
      </c>
      <c r="K31" s="10">
        <v>19462.270499999999</v>
      </c>
      <c r="L31" s="10"/>
      <c r="M31" s="10"/>
    </row>
  </sheetData>
  <mergeCells count="3">
    <mergeCell ref="E24:F24"/>
    <mergeCell ref="G24:H24"/>
    <mergeCell ref="I24:J2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Ecosystem Services</vt:lpstr>
      <vt:lpstr>Energy</vt:lpstr>
      <vt:lpstr>Fertilizer and Fodder</vt:lpstr>
      <vt:lpstr>Industry</vt:lpstr>
      <vt:lpstr>Residence</vt:lpstr>
      <vt:lpstr>Beans Dairy Aquatic</vt:lpstr>
      <vt:lpstr>Book Newspaper magazine</vt:lpstr>
      <vt:lpstr>Social assistance</vt:lpstr>
      <vt:lpstr>'Ecosystem Services'!OLE_LINK335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2018-09-13T06:39:42Z</dcterms:modified>
</cp:coreProperties>
</file>